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Z:\DOCUMENTOS\2023\04. SJP - MANIDIRITUBA\03. Fiscalização Obra\01. Concorrência\01- Orçamento\"/>
    </mc:Choice>
  </mc:AlternateContent>
  <xr:revisionPtr revIDLastSave="0" documentId="13_ncr:1_{B4740BEA-DE7A-466A-B0B8-C32A51C96EB8}" xr6:coauthVersionLast="47" xr6:coauthVersionMax="47" xr10:uidLastSave="{00000000-0000-0000-0000-000000000000}"/>
  <bookViews>
    <workbookView xWindow="-120" yWindow="-120" windowWidth="29040" windowHeight="15840" tabRatio="921" xr2:uid="{00000000-000D-0000-FFFF-FFFF00000000}"/>
  </bookViews>
  <sheets>
    <sheet name="PLANILHA RESUMO" sheetId="29" r:id="rId1"/>
    <sheet name="PLANILHA SINTÉTICA" sheetId="11" r:id="rId2"/>
    <sheet name="PLANILHA ANALÍTICA" sheetId="7" r:id="rId3"/>
    <sheet name="CRONOGRAMA FÍSICO FINANCEIRO" sheetId="21" r:id="rId4"/>
    <sheet name="BDI" sheetId="28" r:id="rId5"/>
    <sheet name="INSUMOS - SINAPI - 12.23 " sheetId="24" r:id="rId6"/>
    <sheet name="SERVIÇOS - SINAPI - 12.23" sheetId="25" r:id="rId7"/>
    <sheet name="INSUMOS - DNIT - 10.23" sheetId="15" r:id="rId8"/>
    <sheet name="SERVIÇOS - DNIT - 10.23" sheetId="18" r:id="rId9"/>
    <sheet name="COTAÇÕES" sheetId="27" r:id="rId10"/>
  </sheets>
  <definedNames>
    <definedName name="_xlnm._FilterDatabase" localSheetId="3" hidden="1">'CRONOGRAMA FÍSICO FINANCEIRO'!$B$5:$BD$34</definedName>
    <definedName name="_xlnm._FilterDatabase" localSheetId="7" hidden="1">'INSUMOS - DNIT - 10.23'!$A$3:$D$7</definedName>
    <definedName name="_xlnm._FilterDatabase" localSheetId="5" hidden="1">'INSUMOS - SINAPI - 12.23 '!$A$5:$D$4954</definedName>
    <definedName name="_xlnm._FilterDatabase" localSheetId="2" hidden="1">'PLANILHA ANALÍTICA'!$B$5:$L$162</definedName>
    <definedName name="_xlnm._FilterDatabase" localSheetId="0" hidden="1">'PLANILHA RESUMO'!$A$1:$D$73</definedName>
    <definedName name="_xlnm._FilterDatabase" localSheetId="1" hidden="1">'PLANILHA SINTÉTICA'!$B$5:$K$31</definedName>
    <definedName name="_xlnm._FilterDatabase" localSheetId="8" hidden="1">'SERVIÇOS - DNIT - 10.23'!$A$3:$D$9</definedName>
    <definedName name="_xlnm._FilterDatabase" localSheetId="6" hidden="1">'SERVIÇOS - SINAPI - 12.23'!$A$3:$D$7558</definedName>
    <definedName name="_Order1" hidden="1">0</definedName>
    <definedName name="_Order2" hidden="1">255</definedName>
    <definedName name="_xlnm.Print_Area" localSheetId="9">COTAÇÕES!$A$1:$G$36</definedName>
    <definedName name="_xlnm.Print_Area" localSheetId="3">'CRONOGRAMA FÍSICO FINANCEIRO'!$B$3:$BD$34</definedName>
    <definedName name="_xlnm.Print_Area" localSheetId="7">'INSUMOS - DNIT - 10.23'!$A$1:$D$9</definedName>
    <definedName name="_xlnm.Print_Area" localSheetId="5">'INSUMOS - SINAPI - 12.23 '!$A$2:$D$4918</definedName>
    <definedName name="_xlnm.Print_Area" localSheetId="2">'PLANILHA ANALÍTICA'!$B$2:$L$162</definedName>
    <definedName name="_xlnm.Print_Area" localSheetId="0">'PLANILHA RESUMO'!$A$1:$D$13</definedName>
    <definedName name="_xlnm.Print_Area" localSheetId="1">'PLANILHA SINTÉTICA'!$B$3:$K$32</definedName>
    <definedName name="_xlnm.Print_Area" localSheetId="8">'SERVIÇOS - DNIT - 10.23'!$A$1:$F$14</definedName>
    <definedName name="_xlnm.Print_Area" localSheetId="6">'SERVIÇOS - SINAPI - 12.23'!$A$1:$D$7558</definedName>
    <definedName name="_xlnm.Print_Titles" localSheetId="3">'CRONOGRAMA FÍSICO FINANCEIRO'!$B:$D,'CRONOGRAMA FÍSICO FINANCEIRO'!$3:$6</definedName>
    <definedName name="_xlnm.Print_Titles" localSheetId="5">'INSUMOS - SINAPI - 12.23 '!$2:$5</definedName>
    <definedName name="_xlnm.Print_Titles" localSheetId="2">'PLANILHA ANALÍTICA'!$2:$4</definedName>
    <definedName name="_xlnm.Print_Titles" localSheetId="1">'PLANILHA SINTÉTICA'!$3:$5</definedName>
    <definedName name="_xlnm.Print_Titles" localSheetId="6">'SERVIÇOS - SINAPI - 12.23'!$1:$4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9" l="1"/>
  <c r="C12" i="29"/>
  <c r="C10" i="29"/>
  <c r="D10" i="21"/>
  <c r="D11" i="21"/>
  <c r="D12" i="21"/>
  <c r="D13" i="21"/>
  <c r="D14" i="21"/>
  <c r="D15" i="21"/>
  <c r="D16" i="21"/>
  <c r="D17" i="21"/>
  <c r="D18" i="21"/>
  <c r="D19" i="21"/>
  <c r="D20" i="21"/>
  <c r="D21" i="21"/>
  <c r="D22" i="21"/>
  <c r="D23" i="21"/>
  <c r="D24" i="21"/>
  <c r="D25" i="21"/>
  <c r="D26" i="21"/>
  <c r="D27" i="21"/>
  <c r="D28" i="21"/>
  <c r="D29" i="21"/>
  <c r="D30" i="21"/>
  <c r="D31" i="21"/>
  <c r="D32" i="21"/>
  <c r="D7" i="21"/>
  <c r="D8" i="21"/>
  <c r="D9" i="21"/>
  <c r="I31" i="11"/>
  <c r="I28" i="11"/>
  <c r="H28" i="11"/>
  <c r="I27" i="11"/>
  <c r="H27" i="11"/>
  <c r="I26" i="11"/>
  <c r="H26" i="11"/>
  <c r="I25" i="11"/>
  <c r="H25" i="11"/>
  <c r="I23" i="11"/>
  <c r="I21" i="11"/>
  <c r="I19" i="11"/>
  <c r="I17" i="11"/>
  <c r="I16" i="11"/>
  <c r="I14" i="11"/>
  <c r="I12" i="11"/>
  <c r="I11" i="11"/>
  <c r="L155" i="7"/>
  <c r="L152" i="7"/>
  <c r="L149" i="7"/>
  <c r="L113" i="7"/>
  <c r="L110" i="7"/>
  <c r="L108" i="7"/>
  <c r="L101" i="7"/>
  <c r="L97" i="7"/>
  <c r="L94" i="7"/>
  <c r="L92" i="7"/>
  <c r="L88" i="7"/>
  <c r="L85" i="7"/>
  <c r="L83" i="7"/>
  <c r="L80" i="7"/>
  <c r="L76" i="7"/>
  <c r="L73" i="7"/>
  <c r="L70" i="7"/>
  <c r="L67" i="7"/>
  <c r="L63" i="7"/>
  <c r="L61" i="7"/>
  <c r="L59" i="7"/>
  <c r="L56" i="7"/>
  <c r="L52" i="7"/>
  <c r="L50" i="7"/>
  <c r="L47" i="7"/>
  <c r="L44" i="7"/>
  <c r="L40" i="7"/>
  <c r="L37" i="7"/>
  <c r="L35" i="7"/>
  <c r="L32" i="7"/>
  <c r="L28" i="7"/>
  <c r="L25" i="7"/>
  <c r="L23" i="7"/>
  <c r="L19" i="7"/>
  <c r="L15" i="7"/>
  <c r="L13" i="7"/>
  <c r="K162" i="7"/>
  <c r="K159" i="7"/>
  <c r="K146" i="7"/>
  <c r="K137" i="7"/>
  <c r="K128" i="7"/>
  <c r="K125" i="7"/>
  <c r="K122" i="7"/>
  <c r="K105" i="7"/>
  <c r="K103" i="7"/>
  <c r="K102" i="7"/>
  <c r="K69" i="7"/>
  <c r="K68" i="7"/>
  <c r="K58" i="7"/>
  <c r="K57" i="7"/>
  <c r="K46" i="7"/>
  <c r="K45" i="7"/>
  <c r="K33" i="7"/>
  <c r="K21" i="7"/>
  <c r="K20" i="7"/>
  <c r="K10" i="7"/>
  <c r="K9" i="7"/>
  <c r="K8" i="7"/>
  <c r="F8" i="7"/>
  <c r="F137" i="7"/>
  <c r="K27" i="21"/>
  <c r="M26" i="21"/>
  <c r="O26" i="21"/>
  <c r="Q26" i="21"/>
  <c r="S26" i="21"/>
  <c r="U26" i="21"/>
  <c r="W26" i="21"/>
  <c r="Y26" i="21"/>
  <c r="AA26" i="21"/>
  <c r="AC26" i="21"/>
  <c r="AE26" i="21"/>
  <c r="AG26" i="21"/>
  <c r="AI26" i="21"/>
  <c r="AK26" i="21"/>
  <c r="AM26" i="21"/>
  <c r="AO26" i="21"/>
  <c r="AQ26" i="21"/>
  <c r="AS26" i="21"/>
  <c r="G22" i="21"/>
  <c r="E22" i="21"/>
  <c r="J25" i="11" l="1"/>
  <c r="K25" i="11" s="1"/>
  <c r="J26" i="11"/>
  <c r="K26" i="11" s="1"/>
  <c r="J27" i="11"/>
  <c r="K27" i="11" s="1"/>
  <c r="J28" i="11"/>
  <c r="K28" i="11" s="1"/>
  <c r="BC9" i="21" l="1"/>
  <c r="BC20" i="21"/>
  <c r="BC24" i="21"/>
  <c r="BC32" i="21"/>
  <c r="AU26" i="21" l="1"/>
  <c r="I26" i="21"/>
  <c r="K26" i="21"/>
  <c r="K15" i="21"/>
  <c r="M27" i="21"/>
  <c r="O27" i="21" s="1"/>
  <c r="Q27" i="21" s="1"/>
  <c r="S27" i="21" s="1"/>
  <c r="U27" i="21" s="1"/>
  <c r="W27" i="21" s="1"/>
  <c r="Y27" i="21" s="1"/>
  <c r="AA27" i="21" s="1"/>
  <c r="AC27" i="21" s="1"/>
  <c r="AE27" i="21" s="1"/>
  <c r="AG27" i="21" s="1"/>
  <c r="AI27" i="21" s="1"/>
  <c r="AK27" i="21" s="1"/>
  <c r="AM27" i="21" s="1"/>
  <c r="AO27" i="21" s="1"/>
  <c r="AQ27" i="21" s="1"/>
  <c r="AS27" i="21" s="1"/>
  <c r="AU27" i="21" s="1"/>
  <c r="O29" i="21"/>
  <c r="O28" i="21"/>
  <c r="K18" i="21"/>
  <c r="AS20" i="21"/>
  <c r="AQ20" i="21"/>
  <c r="AK20" i="21"/>
  <c r="AI20" i="21"/>
  <c r="AC20" i="21"/>
  <c r="AA20" i="21"/>
  <c r="K17" i="21"/>
  <c r="M17" i="21" s="1"/>
  <c r="O17" i="21" s="1"/>
  <c r="Q17" i="21" s="1"/>
  <c r="S17" i="21" s="1"/>
  <c r="U17" i="21" s="1"/>
  <c r="W17" i="21" s="1"/>
  <c r="Y17" i="21" s="1"/>
  <c r="AA17" i="21" s="1"/>
  <c r="AC17" i="21" s="1"/>
  <c r="AE17" i="21" s="1"/>
  <c r="AG17" i="21" s="1"/>
  <c r="AI17" i="21" s="1"/>
  <c r="AK17" i="21" s="1"/>
  <c r="AM17" i="21" s="1"/>
  <c r="AO17" i="21" s="1"/>
  <c r="AQ17" i="21" s="1"/>
  <c r="AS17" i="21" s="1"/>
  <c r="K13" i="21"/>
  <c r="G12" i="21"/>
  <c r="BC27" i="21" l="1"/>
  <c r="BC26" i="21" l="1"/>
  <c r="BC17" i="21" l="1"/>
  <c r="K156" i="7" l="1"/>
  <c r="K154" i="7"/>
  <c r="K153" i="7"/>
  <c r="K119" i="7"/>
  <c r="K118" i="7"/>
  <c r="K115" i="7"/>
  <c r="K114" i="7"/>
  <c r="K112" i="7"/>
  <c r="K111" i="7"/>
  <c r="K98" i="7"/>
  <c r="K96" i="7"/>
  <c r="K95" i="7"/>
  <c r="K89" i="7"/>
  <c r="K87" i="7"/>
  <c r="K86" i="7"/>
  <c r="K77" i="7"/>
  <c r="K75" i="7"/>
  <c r="K74" i="7"/>
  <c r="K72" i="7"/>
  <c r="K71" i="7"/>
  <c r="K64" i="7"/>
  <c r="K62" i="7"/>
  <c r="K53" i="7"/>
  <c r="K51" i="7"/>
  <c r="K49" i="7"/>
  <c r="K41" i="7"/>
  <c r="K39" i="7"/>
  <c r="K38" i="7"/>
  <c r="K29" i="7"/>
  <c r="K27" i="7"/>
  <c r="K26" i="7"/>
  <c r="K16" i="7"/>
  <c r="K14" i="7"/>
  <c r="K143" i="7"/>
  <c r="B25" i="21" l="1"/>
  <c r="H22" i="7"/>
  <c r="J22" i="7" s="1"/>
  <c r="G22" i="7"/>
  <c r="F22" i="7"/>
  <c r="C25" i="21" l="1"/>
  <c r="H151" i="7"/>
  <c r="H150" i="7"/>
  <c r="H29" i="7" l="1"/>
  <c r="H27" i="7"/>
  <c r="H26" i="7"/>
  <c r="B24" i="21" l="1"/>
  <c r="B23" i="21"/>
  <c r="F23" i="11"/>
  <c r="E23" i="11"/>
  <c r="J151" i="7"/>
  <c r="G151" i="7"/>
  <c r="F151" i="7"/>
  <c r="J162" i="7"/>
  <c r="L162" i="7" s="1"/>
  <c r="G162" i="7"/>
  <c r="F162" i="7"/>
  <c r="C23" i="21" l="1"/>
  <c r="H154" i="7"/>
  <c r="H156" i="7"/>
  <c r="H153" i="7"/>
  <c r="C24" i="21"/>
  <c r="L160" i="7" l="1"/>
  <c r="K151" i="7" l="1"/>
  <c r="L151" i="7" s="1"/>
  <c r="K22" i="7"/>
  <c r="L22" i="7" s="1"/>
  <c r="J159" i="7"/>
  <c r="L159" i="7" s="1"/>
  <c r="G159" i="7"/>
  <c r="F159" i="7"/>
  <c r="J156" i="7"/>
  <c r="L156" i="7" s="1"/>
  <c r="G156" i="7"/>
  <c r="F156" i="7"/>
  <c r="J154" i="7"/>
  <c r="L154" i="7" s="1"/>
  <c r="G154" i="7"/>
  <c r="F154" i="7"/>
  <c r="J153" i="7"/>
  <c r="L153" i="7" s="1"/>
  <c r="G153" i="7"/>
  <c r="F153" i="7"/>
  <c r="J150" i="7"/>
  <c r="G150" i="7"/>
  <c r="F150" i="7"/>
  <c r="H95" i="7"/>
  <c r="C12" i="28"/>
  <c r="C8" i="28"/>
  <c r="C9" i="28"/>
  <c r="C10" i="28"/>
  <c r="C11" i="28"/>
  <c r="C7" i="28"/>
  <c r="C17" i="28" l="1"/>
  <c r="J146" i="7"/>
  <c r="L146" i="7" s="1"/>
  <c r="G146" i="7"/>
  <c r="F146" i="7"/>
  <c r="L157" i="7" l="1"/>
  <c r="K150" i="7" s="1"/>
  <c r="L150" i="7" s="1"/>
  <c r="G137" i="7"/>
  <c r="G128" i="7"/>
  <c r="G125" i="7"/>
  <c r="G122" i="7"/>
  <c r="G107" i="7"/>
  <c r="G105" i="7"/>
  <c r="G103" i="7"/>
  <c r="G102" i="7"/>
  <c r="G93" i="7"/>
  <c r="G69" i="7"/>
  <c r="G68" i="7"/>
  <c r="G58" i="7"/>
  <c r="G57" i="7"/>
  <c r="G46" i="7"/>
  <c r="G45" i="7"/>
  <c r="G33" i="7"/>
  <c r="G21" i="7"/>
  <c r="G20" i="7"/>
  <c r="G12" i="7"/>
  <c r="G10" i="7"/>
  <c r="G9" i="7"/>
  <c r="G8" i="7"/>
  <c r="F128" i="7"/>
  <c r="F125" i="7"/>
  <c r="F122" i="7"/>
  <c r="F107" i="7"/>
  <c r="F105" i="7"/>
  <c r="F103" i="7"/>
  <c r="F102" i="7"/>
  <c r="F93" i="7"/>
  <c r="F69" i="7"/>
  <c r="F68" i="7"/>
  <c r="F58" i="7"/>
  <c r="F57" i="7"/>
  <c r="F46" i="7"/>
  <c r="F45" i="7"/>
  <c r="F33" i="7"/>
  <c r="F21" i="7"/>
  <c r="F20" i="7"/>
  <c r="F12" i="7"/>
  <c r="F10" i="7"/>
  <c r="F9" i="7"/>
  <c r="B29" i="21"/>
  <c r="B28" i="21"/>
  <c r="L147" i="7" l="1"/>
  <c r="H23" i="11" s="1"/>
  <c r="J23" i="11" s="1"/>
  <c r="K23" i="11" s="1"/>
  <c r="L144" i="7"/>
  <c r="K107" i="7" l="1"/>
  <c r="K12" i="7"/>
  <c r="K93" i="7"/>
  <c r="Q29" i="21"/>
  <c r="S29" i="21" s="1"/>
  <c r="U29" i="21" s="1"/>
  <c r="W29" i="21" s="1"/>
  <c r="Y29" i="21" s="1"/>
  <c r="AA29" i="21" s="1"/>
  <c r="AC29" i="21" s="1"/>
  <c r="AE29" i="21" s="1"/>
  <c r="AG29" i="21" s="1"/>
  <c r="AI29" i="21" s="1"/>
  <c r="AK29" i="21" s="1"/>
  <c r="AM29" i="21" s="1"/>
  <c r="AO29" i="21" s="1"/>
  <c r="AQ29" i="21" s="1"/>
  <c r="Q28" i="21"/>
  <c r="S28" i="21" s="1"/>
  <c r="U28" i="21" s="1"/>
  <c r="W28" i="21" s="1"/>
  <c r="Y28" i="21" s="1"/>
  <c r="AA28" i="21" s="1"/>
  <c r="AC28" i="21" s="1"/>
  <c r="AE28" i="21" s="1"/>
  <c r="AG28" i="21" s="1"/>
  <c r="AI28" i="21" s="1"/>
  <c r="AK28" i="21" s="1"/>
  <c r="AM28" i="21" s="1"/>
  <c r="AO28" i="21" s="1"/>
  <c r="AQ28" i="21" s="1"/>
  <c r="K22" i="11" l="1"/>
  <c r="BB24" i="21"/>
  <c r="BC29" i="21" l="1"/>
  <c r="BC28" i="21"/>
  <c r="AX24" i="21"/>
  <c r="AZ24" i="21"/>
  <c r="AT24" i="21"/>
  <c r="AR24" i="21"/>
  <c r="F24" i="21"/>
  <c r="AV24" i="21"/>
  <c r="H24" i="21"/>
  <c r="L24" i="21"/>
  <c r="J24" i="21"/>
  <c r="N24" i="21"/>
  <c r="P24" i="21"/>
  <c r="R24" i="21"/>
  <c r="T24" i="21"/>
  <c r="V24" i="21"/>
  <c r="X24" i="21"/>
  <c r="Z24" i="21"/>
  <c r="AB24" i="21"/>
  <c r="AD24" i="21"/>
  <c r="AF24" i="21"/>
  <c r="AH24" i="21"/>
  <c r="AJ24" i="21"/>
  <c r="AL24" i="21"/>
  <c r="AN24" i="21"/>
  <c r="AP24" i="21"/>
  <c r="BD24" i="21" l="1"/>
  <c r="H81" i="7"/>
  <c r="H86" i="7" s="1"/>
  <c r="E28" i="11" l="1"/>
  <c r="C29" i="21" s="1"/>
  <c r="F28" i="11"/>
  <c r="E27" i="11"/>
  <c r="C28" i="21" s="1"/>
  <c r="F27" i="11"/>
  <c r="F29" i="27"/>
  <c r="F23" i="27" s="1"/>
  <c r="K140" i="7" s="1"/>
  <c r="H143" i="7"/>
  <c r="J143" i="7" s="1"/>
  <c r="L143" i="7" s="1"/>
  <c r="H140" i="7"/>
  <c r="J140" i="7" s="1"/>
  <c r="L140" i="7" s="1"/>
  <c r="F143" i="7"/>
  <c r="F140" i="7"/>
  <c r="F36" i="27"/>
  <c r="F30" i="27" s="1"/>
  <c r="F134" i="7"/>
  <c r="B10" i="29"/>
  <c r="B11" i="29"/>
  <c r="B12" i="29"/>
  <c r="C7" i="21"/>
  <c r="H106" i="7" l="1"/>
  <c r="H102" i="7"/>
  <c r="H103" i="7" s="1"/>
  <c r="H104" i="7" s="1"/>
  <c r="F20" i="27"/>
  <c r="C20" i="27"/>
  <c r="C21" i="27" s="1"/>
  <c r="B20" i="21"/>
  <c r="B19" i="21"/>
  <c r="C19" i="21" l="1"/>
  <c r="L138" i="7"/>
  <c r="L141" i="7"/>
  <c r="J102" i="7"/>
  <c r="L102" i="7" s="1"/>
  <c r="H111" i="7"/>
  <c r="B8" i="21"/>
  <c r="B9" i="21"/>
  <c r="B10" i="21"/>
  <c r="B11" i="21"/>
  <c r="B12" i="21"/>
  <c r="B13" i="21"/>
  <c r="B26" i="21"/>
  <c r="B27" i="21"/>
  <c r="B14" i="21"/>
  <c r="B15" i="21"/>
  <c r="B16" i="21"/>
  <c r="B17" i="21"/>
  <c r="B18" i="21"/>
  <c r="B21" i="21"/>
  <c r="B22" i="21"/>
  <c r="B30" i="21"/>
  <c r="B31" i="21"/>
  <c r="B32" i="21"/>
  <c r="F19" i="27"/>
  <c r="F18" i="27"/>
  <c r="D11" i="28"/>
  <c r="D10" i="28"/>
  <c r="D9" i="28"/>
  <c r="D8" i="28"/>
  <c r="C30" i="21" l="1"/>
  <c r="C21" i="21"/>
  <c r="C16" i="21"/>
  <c r="C10" i="21"/>
  <c r="C31" i="21"/>
  <c r="C14" i="21"/>
  <c r="C8" i="21"/>
  <c r="C11" i="21"/>
  <c r="D7" i="28"/>
  <c r="F22" i="27"/>
  <c r="I8" i="11" l="1"/>
  <c r="F16" i="27" l="1"/>
  <c r="K134" i="7" s="1"/>
  <c r="F14" i="27"/>
  <c r="F13" i="27"/>
  <c r="F31" i="11"/>
  <c r="F26" i="11"/>
  <c r="F25" i="11"/>
  <c r="F19" i="11"/>
  <c r="F21" i="11"/>
  <c r="F17" i="11"/>
  <c r="F16" i="11"/>
  <c r="F14" i="11"/>
  <c r="F12" i="11"/>
  <c r="F11" i="11"/>
  <c r="F8" i="11"/>
  <c r="E8" i="11"/>
  <c r="C9" i="21" s="1"/>
  <c r="J107" i="7"/>
  <c r="L107" i="7" s="1"/>
  <c r="G95" i="7"/>
  <c r="F95" i="7"/>
  <c r="G86" i="7"/>
  <c r="F86" i="7"/>
  <c r="H12" i="7"/>
  <c r="H11" i="7"/>
  <c r="H14" i="7" l="1"/>
  <c r="F15" i="27"/>
  <c r="F10" i="27" s="1"/>
  <c r="K131" i="7" s="1"/>
  <c r="H16" i="7"/>
  <c r="J12" i="7"/>
  <c r="L12" i="7" s="1"/>
  <c r="T29" i="21" l="1"/>
  <c r="V29" i="21"/>
  <c r="X29" i="21"/>
  <c r="Z29" i="21"/>
  <c r="AB29" i="21"/>
  <c r="AD29" i="21"/>
  <c r="AF29" i="21"/>
  <c r="AH29" i="21"/>
  <c r="AJ29" i="21"/>
  <c r="AL29" i="21"/>
  <c r="AN29" i="21"/>
  <c r="AP29" i="21"/>
  <c r="AR29" i="21"/>
  <c r="V28" i="21"/>
  <c r="T28" i="21"/>
  <c r="X28" i="21"/>
  <c r="Z28" i="21"/>
  <c r="AB28" i="21"/>
  <c r="AD28" i="21"/>
  <c r="AF28" i="21"/>
  <c r="AH28" i="21"/>
  <c r="AJ28" i="21"/>
  <c r="AL28" i="21"/>
  <c r="AN28" i="21"/>
  <c r="AP28" i="21"/>
  <c r="AR28" i="21"/>
  <c r="AZ29" i="21"/>
  <c r="BB29" i="21"/>
  <c r="AZ28" i="21"/>
  <c r="BB28" i="21"/>
  <c r="AX29" i="21"/>
  <c r="AX28" i="21"/>
  <c r="N28" i="21"/>
  <c r="AV28" i="21"/>
  <c r="L29" i="21"/>
  <c r="P28" i="21"/>
  <c r="AV29" i="21"/>
  <c r="AT28" i="21"/>
  <c r="P29" i="21"/>
  <c r="L28" i="21"/>
  <c r="N29" i="21"/>
  <c r="R29" i="21"/>
  <c r="R28" i="21"/>
  <c r="AT29" i="21"/>
  <c r="BD29" i="21" l="1"/>
  <c r="BD28" i="21"/>
  <c r="E25" i="11" l="1"/>
  <c r="C26" i="21" s="1"/>
  <c r="E26" i="11"/>
  <c r="C27" i="21" s="1"/>
  <c r="J137" i="7"/>
  <c r="L137" i="7" s="1"/>
  <c r="G98" i="7"/>
  <c r="F98" i="7"/>
  <c r="G96" i="7"/>
  <c r="F96" i="7"/>
  <c r="J134" i="7"/>
  <c r="L134" i="7" s="1"/>
  <c r="J128" i="7"/>
  <c r="L128" i="7" s="1"/>
  <c r="E19" i="11"/>
  <c r="C20" i="21" s="1"/>
  <c r="G82" i="7"/>
  <c r="J125" i="7"/>
  <c r="L125" i="7" s="1"/>
  <c r="J131" i="7"/>
  <c r="L131" i="7" s="1"/>
  <c r="H112" i="7" l="1"/>
  <c r="H115" i="7" s="1"/>
  <c r="H114" i="7"/>
  <c r="J93" i="7"/>
  <c r="L93" i="7" s="1"/>
  <c r="H96" i="7"/>
  <c r="J96" i="7" s="1"/>
  <c r="L96" i="7" s="1"/>
  <c r="J95" i="7"/>
  <c r="L95" i="7" s="1"/>
  <c r="H87" i="7"/>
  <c r="J86" i="7"/>
  <c r="L86" i="7" s="1"/>
  <c r="H89" i="7"/>
  <c r="H98" i="7"/>
  <c r="J98" i="7" s="1"/>
  <c r="L98" i="7" s="1"/>
  <c r="J81" i="7"/>
  <c r="L135" i="7" l="1"/>
  <c r="K104" i="7" s="1"/>
  <c r="L126" i="7"/>
  <c r="K34" i="7" s="1"/>
  <c r="L132" i="7"/>
  <c r="L129" i="7"/>
  <c r="L123" i="7"/>
  <c r="K82" i="7" s="1"/>
  <c r="M18" i="21"/>
  <c r="O18" i="21" s="1"/>
  <c r="Q18" i="21" s="1"/>
  <c r="S18" i="21" s="1"/>
  <c r="U18" i="21" s="1"/>
  <c r="W18" i="21" s="1"/>
  <c r="Y18" i="21" s="1"/>
  <c r="AA18" i="21" s="1"/>
  <c r="AC18" i="21" s="1"/>
  <c r="AE18" i="21" s="1"/>
  <c r="AG18" i="21" s="1"/>
  <c r="AI18" i="21" s="1"/>
  <c r="AK18" i="21" s="1"/>
  <c r="AM18" i="21" s="1"/>
  <c r="AO18" i="21" s="1"/>
  <c r="AQ18" i="21" s="1"/>
  <c r="AS18" i="21" s="1"/>
  <c r="AU18" i="21" s="1"/>
  <c r="M13" i="21" l="1"/>
  <c r="O13" i="21" s="1"/>
  <c r="Q13" i="21" s="1"/>
  <c r="S13" i="21" s="1"/>
  <c r="U13" i="21" s="1"/>
  <c r="W13" i="21" s="1"/>
  <c r="Y13" i="21" s="1"/>
  <c r="AA13" i="21" s="1"/>
  <c r="AC13" i="21" s="1"/>
  <c r="AE13" i="21" s="1"/>
  <c r="AG13" i="21" s="1"/>
  <c r="AI13" i="21" s="1"/>
  <c r="AK13" i="21" s="1"/>
  <c r="AM13" i="21" s="1"/>
  <c r="AO13" i="21" s="1"/>
  <c r="AQ13" i="21" s="1"/>
  <c r="AS13" i="21" s="1"/>
  <c r="AU13" i="21" s="1"/>
  <c r="R26" i="21" l="1"/>
  <c r="BC18" i="21"/>
  <c r="AX26" i="21" l="1"/>
  <c r="J26" i="21"/>
  <c r="L26" i="21"/>
  <c r="BB26" i="21"/>
  <c r="AZ26" i="21"/>
  <c r="N26" i="21"/>
  <c r="P26" i="21"/>
  <c r="X26" i="21"/>
  <c r="Z26" i="21"/>
  <c r="AN26" i="21"/>
  <c r="AB26" i="21"/>
  <c r="AF26" i="21"/>
  <c r="T26" i="21"/>
  <c r="AR26" i="21"/>
  <c r="AD26" i="21"/>
  <c r="AP26" i="21"/>
  <c r="AL26" i="21"/>
  <c r="V26" i="21"/>
  <c r="AJ26" i="21"/>
  <c r="AH26" i="21"/>
  <c r="AT26" i="21"/>
  <c r="K24" i="11"/>
  <c r="P27" i="21" l="1"/>
  <c r="N27" i="21" l="1"/>
  <c r="AX27" i="21"/>
  <c r="AR27" i="21"/>
  <c r="AP27" i="21"/>
  <c r="AN27" i="21"/>
  <c r="AL27" i="21"/>
  <c r="AH27" i="21"/>
  <c r="AJ27" i="21"/>
  <c r="AF27" i="21"/>
  <c r="Z27" i="21"/>
  <c r="X27" i="21"/>
  <c r="AD27" i="21"/>
  <c r="BB27" i="21"/>
  <c r="AB27" i="21"/>
  <c r="AZ27" i="21"/>
  <c r="AV27" i="21"/>
  <c r="AT27" i="21"/>
  <c r="V27" i="21"/>
  <c r="T27" i="21"/>
  <c r="R27" i="21"/>
  <c r="H74" i="7"/>
  <c r="J74" i="7" s="1"/>
  <c r="L74" i="7" s="1"/>
  <c r="H75" i="7"/>
  <c r="J75" i="7" s="1"/>
  <c r="L75" i="7" s="1"/>
  <c r="G74" i="7"/>
  <c r="F74" i="7"/>
  <c r="J122" i="7"/>
  <c r="L122" i="7" s="1"/>
  <c r="J109" i="7"/>
  <c r="J106" i="7"/>
  <c r="J105" i="7"/>
  <c r="L105" i="7" s="1"/>
  <c r="J104" i="7"/>
  <c r="L104" i="7" s="1"/>
  <c r="J103" i="7"/>
  <c r="L103" i="7" s="1"/>
  <c r="J84" i="7"/>
  <c r="J82" i="7"/>
  <c r="L82" i="7" s="1"/>
  <c r="J72" i="7"/>
  <c r="L72" i="7" s="1"/>
  <c r="J71" i="7"/>
  <c r="L71" i="7" s="1"/>
  <c r="J69" i="7"/>
  <c r="L69" i="7" s="1"/>
  <c r="J68" i="7"/>
  <c r="L68" i="7" s="1"/>
  <c r="J60" i="7"/>
  <c r="J58" i="7"/>
  <c r="L58" i="7" s="1"/>
  <c r="J57" i="7"/>
  <c r="L57" i="7" s="1"/>
  <c r="J49" i="7"/>
  <c r="L49" i="7" s="1"/>
  <c r="J48" i="7"/>
  <c r="J46" i="7"/>
  <c r="L46" i="7" s="1"/>
  <c r="J45" i="7"/>
  <c r="L45" i="7" s="1"/>
  <c r="J36" i="7"/>
  <c r="J34" i="7"/>
  <c r="L34" i="7" s="1"/>
  <c r="J33" i="7"/>
  <c r="L33" i="7" s="1"/>
  <c r="J24" i="7"/>
  <c r="J21" i="7"/>
  <c r="L21" i="7" s="1"/>
  <c r="J20" i="7"/>
  <c r="L20" i="7" s="1"/>
  <c r="J9" i="7"/>
  <c r="L9" i="7" s="1"/>
  <c r="J10" i="7"/>
  <c r="L10" i="7" s="1"/>
  <c r="J11" i="7"/>
  <c r="J8" i="7"/>
  <c r="L8" i="7" s="1"/>
  <c r="I16" i="7"/>
  <c r="I14" i="7"/>
  <c r="J14" i="7" s="1"/>
  <c r="L14" i="7" s="1"/>
  <c r="J112" i="7"/>
  <c r="L112" i="7" s="1"/>
  <c r="J111" i="7"/>
  <c r="L111" i="7" s="1"/>
  <c r="F112" i="7"/>
  <c r="G112" i="7"/>
  <c r="J115" i="7"/>
  <c r="L115" i="7" s="1"/>
  <c r="J114" i="7"/>
  <c r="L114" i="7" s="1"/>
  <c r="F115" i="7"/>
  <c r="G115" i="7"/>
  <c r="F104" i="7"/>
  <c r="G104" i="7"/>
  <c r="G109" i="7"/>
  <c r="F109" i="7"/>
  <c r="G114" i="7"/>
  <c r="F114" i="7"/>
  <c r="G111" i="7"/>
  <c r="F111" i="7"/>
  <c r="G106" i="7"/>
  <c r="F106" i="7"/>
  <c r="J89" i="7"/>
  <c r="L89" i="7" s="1"/>
  <c r="G89" i="7"/>
  <c r="F89" i="7"/>
  <c r="J87" i="7"/>
  <c r="L87" i="7" s="1"/>
  <c r="G87" i="7"/>
  <c r="F87" i="7"/>
  <c r="G84" i="7"/>
  <c r="F84" i="7"/>
  <c r="F82" i="7"/>
  <c r="G81" i="7"/>
  <c r="F81" i="7"/>
  <c r="F71" i="7"/>
  <c r="G71" i="7"/>
  <c r="F72" i="7"/>
  <c r="G72" i="7"/>
  <c r="H77" i="7"/>
  <c r="J77" i="7" s="1"/>
  <c r="L77" i="7" s="1"/>
  <c r="G77" i="7"/>
  <c r="F77" i="7"/>
  <c r="G75" i="7"/>
  <c r="F75" i="7"/>
  <c r="H64" i="7"/>
  <c r="J64" i="7" s="1"/>
  <c r="L64" i="7" s="1"/>
  <c r="G64" i="7"/>
  <c r="F64" i="7"/>
  <c r="H62" i="7"/>
  <c r="J62" i="7" s="1"/>
  <c r="L62" i="7" s="1"/>
  <c r="G62" i="7"/>
  <c r="F62" i="7"/>
  <c r="G60" i="7"/>
  <c r="F60" i="7"/>
  <c r="E12" i="11"/>
  <c r="C13" i="21" s="1"/>
  <c r="E14" i="11"/>
  <c r="C15" i="21" s="1"/>
  <c r="E16" i="11"/>
  <c r="C17" i="21" s="1"/>
  <c r="E17" i="11"/>
  <c r="C18" i="21" s="1"/>
  <c r="E21" i="11"/>
  <c r="C22" i="21" s="1"/>
  <c r="G49" i="7"/>
  <c r="F49" i="7"/>
  <c r="H53" i="7"/>
  <c r="J53" i="7" s="1"/>
  <c r="L53" i="7" s="1"/>
  <c r="G53" i="7"/>
  <c r="F53" i="7"/>
  <c r="H51" i="7"/>
  <c r="J51" i="7" s="1"/>
  <c r="L51" i="7" s="1"/>
  <c r="G51" i="7"/>
  <c r="F51" i="7"/>
  <c r="G48" i="7"/>
  <c r="F48" i="7"/>
  <c r="H38" i="7"/>
  <c r="J38" i="7" s="1"/>
  <c r="L38" i="7" s="1"/>
  <c r="G11" i="7"/>
  <c r="F11" i="7"/>
  <c r="G16" i="7"/>
  <c r="F16" i="7"/>
  <c r="G14" i="7"/>
  <c r="F14" i="7"/>
  <c r="H41" i="7"/>
  <c r="J41" i="7" s="1"/>
  <c r="L41" i="7" s="1"/>
  <c r="G41" i="7"/>
  <c r="F41" i="7"/>
  <c r="H39" i="7"/>
  <c r="J39" i="7" s="1"/>
  <c r="L39" i="7" s="1"/>
  <c r="G39" i="7"/>
  <c r="F39" i="7"/>
  <c r="G38" i="7"/>
  <c r="F38" i="7"/>
  <c r="G36" i="7"/>
  <c r="F36" i="7"/>
  <c r="G34" i="7"/>
  <c r="F34" i="7"/>
  <c r="J27" i="7"/>
  <c r="L27" i="7" s="1"/>
  <c r="J26" i="7"/>
  <c r="L26" i="7" s="1"/>
  <c r="J29" i="7"/>
  <c r="L29" i="7" s="1"/>
  <c r="F26" i="7"/>
  <c r="G26" i="7"/>
  <c r="F27" i="7"/>
  <c r="G27" i="7"/>
  <c r="G119" i="7"/>
  <c r="G118" i="7"/>
  <c r="G24" i="7"/>
  <c r="G29" i="7"/>
  <c r="F119" i="7"/>
  <c r="F118" i="7"/>
  <c r="F24" i="7"/>
  <c r="F29" i="7"/>
  <c r="BC13" i="21" l="1"/>
  <c r="J16" i="7"/>
  <c r="L16" i="7" s="1"/>
  <c r="L120" i="7" l="1"/>
  <c r="K11" i="7" l="1"/>
  <c r="L11" i="7" s="1"/>
  <c r="K106" i="7"/>
  <c r="L106" i="7" s="1"/>
  <c r="K81" i="7"/>
  <c r="L81" i="7" s="1"/>
  <c r="L65" i="7"/>
  <c r="H17" i="11" s="1"/>
  <c r="J17" i="11" s="1"/>
  <c r="K17" i="11" s="1"/>
  <c r="I22" i="21"/>
  <c r="M15" i="21"/>
  <c r="O15" i="21" s="1"/>
  <c r="Q15" i="21" s="1"/>
  <c r="S15" i="21" s="1"/>
  <c r="U15" i="21" s="1"/>
  <c r="W15" i="21" s="1"/>
  <c r="Y15" i="21" s="1"/>
  <c r="AA15" i="21" s="1"/>
  <c r="AC15" i="21" s="1"/>
  <c r="AE15" i="21" s="1"/>
  <c r="AG15" i="21" s="1"/>
  <c r="AI15" i="21" s="1"/>
  <c r="AK15" i="21" s="1"/>
  <c r="AM15" i="21" s="1"/>
  <c r="AO15" i="21" s="1"/>
  <c r="AQ15" i="21" s="1"/>
  <c r="AS15" i="21" s="1"/>
  <c r="AU15" i="21" s="1"/>
  <c r="I12" i="21"/>
  <c r="K12" i="21" s="1"/>
  <c r="M12" i="21" s="1"/>
  <c r="O12" i="21" s="1"/>
  <c r="Q12" i="21" s="1"/>
  <c r="S12" i="21" s="1"/>
  <c r="U12" i="21" s="1"/>
  <c r="W12" i="21" s="1"/>
  <c r="Y12" i="21" s="1"/>
  <c r="AA12" i="21" s="1"/>
  <c r="AC12" i="21" s="1"/>
  <c r="AE12" i="21" s="1"/>
  <c r="AG12" i="21" s="1"/>
  <c r="AI12" i="21" s="1"/>
  <c r="AK12" i="21" s="1"/>
  <c r="AM12" i="21" s="1"/>
  <c r="AO12" i="21" s="1"/>
  <c r="AQ12" i="21" s="1"/>
  <c r="AS12" i="21" s="1"/>
  <c r="AU12" i="21" s="1"/>
  <c r="K22" i="21" l="1"/>
  <c r="M22" i="21" s="1"/>
  <c r="O22" i="21" s="1"/>
  <c r="Q22" i="21" s="1"/>
  <c r="S22" i="21" s="1"/>
  <c r="U22" i="21" s="1"/>
  <c r="W22" i="21" s="1"/>
  <c r="Y22" i="21" s="1"/>
  <c r="AA22" i="21" s="1"/>
  <c r="AC22" i="21" s="1"/>
  <c r="AE22" i="21" s="1"/>
  <c r="AG22" i="21" s="1"/>
  <c r="AI22" i="21" s="1"/>
  <c r="AK22" i="21" s="1"/>
  <c r="AM22" i="21" s="1"/>
  <c r="AO22" i="21" s="1"/>
  <c r="AQ22" i="21" s="1"/>
  <c r="AS22" i="21" s="1"/>
  <c r="AU22" i="21" s="1"/>
  <c r="L5" i="7"/>
  <c r="H8" i="11" s="1"/>
  <c r="J8" i="11" s="1"/>
  <c r="K8" i="11" s="1"/>
  <c r="L90" i="7"/>
  <c r="H19" i="11" s="1"/>
  <c r="J19" i="11" s="1"/>
  <c r="K19" i="11" s="1"/>
  <c r="P18" i="21" l="1"/>
  <c r="R18" i="21"/>
  <c r="T18" i="21"/>
  <c r="V18" i="21"/>
  <c r="X18" i="21"/>
  <c r="Z18" i="21"/>
  <c r="AB18" i="21"/>
  <c r="AD18" i="21"/>
  <c r="AF18" i="21"/>
  <c r="AH18" i="21"/>
  <c r="AJ18" i="21"/>
  <c r="AL18" i="21"/>
  <c r="AN18" i="21"/>
  <c r="AP18" i="21"/>
  <c r="AR18" i="21"/>
  <c r="AT18" i="21"/>
  <c r="AV18" i="21"/>
  <c r="BC22" i="21"/>
  <c r="AZ18" i="21"/>
  <c r="BB18" i="21"/>
  <c r="AX18" i="21"/>
  <c r="K18" i="11" l="1"/>
  <c r="Z20" i="21" l="1"/>
  <c r="K7" i="11"/>
  <c r="K6" i="11" s="1"/>
  <c r="BB9" i="21" l="1"/>
  <c r="AZ9" i="21" l="1"/>
  <c r="AX9" i="21"/>
  <c r="BC15" i="21"/>
  <c r="BC12" i="21" l="1"/>
  <c r="H118" i="7"/>
  <c r="E11" i="11"/>
  <c r="C12" i="21" s="1"/>
  <c r="E31" i="11"/>
  <c r="C32" i="21" s="1"/>
  <c r="H119" i="7" l="1"/>
  <c r="J119" i="7" s="1"/>
  <c r="L119" i="7" s="1"/>
  <c r="J118" i="7"/>
  <c r="L118" i="7" s="1"/>
  <c r="L116" i="7" l="1"/>
  <c r="K36" i="7" l="1"/>
  <c r="L36" i="7" s="1"/>
  <c r="L30" i="7" s="1"/>
  <c r="H12" i="11" s="1"/>
  <c r="J12" i="11" s="1"/>
  <c r="K12" i="11" s="1"/>
  <c r="K48" i="7"/>
  <c r="L48" i="7" s="1"/>
  <c r="L42" i="7" s="1"/>
  <c r="H14" i="11" s="1"/>
  <c r="J14" i="11" s="1"/>
  <c r="K14" i="11" s="1"/>
  <c r="K109" i="7"/>
  <c r="L109" i="7" s="1"/>
  <c r="L99" i="7" s="1"/>
  <c r="H31" i="11" s="1"/>
  <c r="J31" i="11" s="1"/>
  <c r="K31" i="11" s="1"/>
  <c r="K24" i="7"/>
  <c r="L24" i="7" s="1"/>
  <c r="L17" i="7" s="1"/>
  <c r="H11" i="11" s="1"/>
  <c r="J11" i="11" s="1"/>
  <c r="K11" i="11" s="1"/>
  <c r="K84" i="7"/>
  <c r="L84" i="7" s="1"/>
  <c r="K60" i="7"/>
  <c r="L60" i="7" s="1"/>
  <c r="K13" i="11" l="1"/>
  <c r="K30" i="11"/>
  <c r="K29" i="11" s="1"/>
  <c r="L78" i="7"/>
  <c r="H21" i="11" s="1"/>
  <c r="J21" i="11" s="1"/>
  <c r="K21" i="11" s="1"/>
  <c r="L54" i="7"/>
  <c r="H16" i="11" l="1"/>
  <c r="J16" i="11" s="1"/>
  <c r="K16" i="11" s="1"/>
  <c r="K15" i="11" s="1"/>
  <c r="P13" i="21"/>
  <c r="R13" i="21"/>
  <c r="T13" i="21"/>
  <c r="V13" i="21"/>
  <c r="X13" i="21"/>
  <c r="Z13" i="21"/>
  <c r="AB13" i="21"/>
  <c r="AD13" i="21"/>
  <c r="AF13" i="21"/>
  <c r="AH13" i="21"/>
  <c r="AJ13" i="21"/>
  <c r="AL13" i="21"/>
  <c r="AN13" i="21"/>
  <c r="AP13" i="21"/>
  <c r="AR13" i="21"/>
  <c r="AT13" i="21"/>
  <c r="AV13" i="21"/>
  <c r="AZ13" i="21"/>
  <c r="BB13" i="21"/>
  <c r="AX13" i="21"/>
  <c r="K10" i="11"/>
  <c r="P15" i="21" l="1"/>
  <c r="P12" i="21"/>
  <c r="X17" i="21"/>
  <c r="V15" i="21"/>
  <c r="AV15" i="21"/>
  <c r="AD20" i="21"/>
  <c r="L27" i="21"/>
  <c r="BD27" i="21" s="1"/>
  <c r="N18" i="21"/>
  <c r="L18" i="21"/>
  <c r="X15" i="21" l="1"/>
  <c r="V17" i="21"/>
  <c r="T17" i="21"/>
  <c r="AN12" i="21"/>
  <c r="X12" i="21"/>
  <c r="V12" i="21"/>
  <c r="J15" i="21"/>
  <c r="AL15" i="21"/>
  <c r="AT15" i="21"/>
  <c r="AJ15" i="21"/>
  <c r="AH15" i="21"/>
  <c r="AF15" i="21"/>
  <c r="AX15" i="21"/>
  <c r="AB15" i="21"/>
  <c r="AD15" i="21"/>
  <c r="AZ15" i="21"/>
  <c r="Z15" i="21"/>
  <c r="T12" i="21"/>
  <c r="R12" i="21"/>
  <c r="T15" i="21"/>
  <c r="AP15" i="21"/>
  <c r="R15" i="21"/>
  <c r="K20" i="11"/>
  <c r="K9" i="11" s="1"/>
  <c r="K32" i="11" s="1"/>
  <c r="AR15" i="21"/>
  <c r="AN15" i="21"/>
  <c r="BB15" i="21"/>
  <c r="N12" i="21"/>
  <c r="L12" i="21"/>
  <c r="R17" i="21"/>
  <c r="AX12" i="21"/>
  <c r="P17" i="21"/>
  <c r="AV17" i="21"/>
  <c r="AZ12" i="21"/>
  <c r="AV12" i="21"/>
  <c r="AT12" i="21"/>
  <c r="AR12" i="21"/>
  <c r="AP12" i="21"/>
  <c r="AL12" i="21"/>
  <c r="AJ12" i="21"/>
  <c r="AX17" i="21"/>
  <c r="AH12" i="21"/>
  <c r="L17" i="21"/>
  <c r="N17" i="21"/>
  <c r="AF12" i="21"/>
  <c r="AD12" i="21"/>
  <c r="BB12" i="21"/>
  <c r="Z12" i="21"/>
  <c r="AB12" i="21"/>
  <c r="BB17" i="21"/>
  <c r="AT17" i="21"/>
  <c r="AR17" i="21"/>
  <c r="AP17" i="21"/>
  <c r="AL17" i="21"/>
  <c r="AN17" i="21"/>
  <c r="AJ17" i="21"/>
  <c r="AH17" i="21"/>
  <c r="AF17" i="21"/>
  <c r="AD17" i="21"/>
  <c r="AB17" i="21"/>
  <c r="AZ17" i="21"/>
  <c r="Z17" i="21"/>
  <c r="BD18" i="21"/>
  <c r="AV26" i="21"/>
  <c r="H26" i="21"/>
  <c r="AR20" i="21"/>
  <c r="N20" i="21"/>
  <c r="R20" i="21"/>
  <c r="AB20" i="21"/>
  <c r="T20" i="21"/>
  <c r="X20" i="21"/>
  <c r="AF20" i="21"/>
  <c r="AT20" i="21"/>
  <c r="AL20" i="21"/>
  <c r="AJ20" i="21"/>
  <c r="P20" i="21"/>
  <c r="AN20" i="21"/>
  <c r="AH20" i="21"/>
  <c r="V20" i="21"/>
  <c r="N13" i="21"/>
  <c r="L13" i="21"/>
  <c r="F13" i="21"/>
  <c r="AP20" i="21"/>
  <c r="L20" i="21"/>
  <c r="H15" i="21"/>
  <c r="N15" i="21"/>
  <c r="L15" i="21"/>
  <c r="F15" i="21"/>
  <c r="J12" i="21"/>
  <c r="H12" i="21"/>
  <c r="F12" i="21"/>
  <c r="BD17" i="21" l="1"/>
  <c r="BD26" i="21"/>
  <c r="BD15" i="21"/>
  <c r="BD12" i="21"/>
  <c r="BD13" i="21"/>
  <c r="BD20" i="21"/>
  <c r="BB32" i="21"/>
  <c r="AD9" i="21"/>
  <c r="H9" i="21"/>
  <c r="AH9" i="21"/>
  <c r="L9" i="21"/>
  <c r="AL9" i="21"/>
  <c r="P9" i="21"/>
  <c r="AN9" i="21"/>
  <c r="AF9" i="21"/>
  <c r="J9" i="21"/>
  <c r="AJ9" i="21"/>
  <c r="N9" i="21"/>
  <c r="R9" i="21"/>
  <c r="AP9" i="21"/>
  <c r="T9" i="21"/>
  <c r="AR9" i="21"/>
  <c r="V9" i="21"/>
  <c r="AT9" i="21"/>
  <c r="X9" i="21"/>
  <c r="AV9" i="21"/>
  <c r="Z9" i="21"/>
  <c r="AB9" i="21"/>
  <c r="F9" i="21"/>
  <c r="R22" i="21" l="1"/>
  <c r="AL22" i="21"/>
  <c r="AF22" i="21"/>
  <c r="AP22" i="21"/>
  <c r="X22" i="21"/>
  <c r="AZ22" i="21"/>
  <c r="AV22" i="21"/>
  <c r="AR22" i="21"/>
  <c r="AN22" i="21"/>
  <c r="T22" i="21"/>
  <c r="Z22" i="21"/>
  <c r="AH22" i="21"/>
  <c r="F22" i="21"/>
  <c r="AJ22" i="21"/>
  <c r="H22" i="21"/>
  <c r="AB22" i="21"/>
  <c r="N22" i="21"/>
  <c r="AD22" i="21"/>
  <c r="L22" i="21"/>
  <c r="BB22" i="21"/>
  <c r="BB33" i="21" s="1"/>
  <c r="V22" i="21"/>
  <c r="AT22" i="21"/>
  <c r="AX22" i="21"/>
  <c r="P22" i="21"/>
  <c r="J22" i="21"/>
  <c r="BD9" i="21"/>
  <c r="AX32" i="21"/>
  <c r="AZ32" i="21"/>
  <c r="AB32" i="21"/>
  <c r="AB33" i="21" s="1"/>
  <c r="Z32" i="21"/>
  <c r="AR32" i="21"/>
  <c r="AH32" i="21"/>
  <c r="AT32" i="21"/>
  <c r="F32" i="21"/>
  <c r="AD32" i="21"/>
  <c r="AD33" i="21" s="1"/>
  <c r="P32" i="21"/>
  <c r="P33" i="21" s="1"/>
  <c r="L32" i="21"/>
  <c r="N32" i="21"/>
  <c r="T32" i="21"/>
  <c r="AN32" i="21"/>
  <c r="J32" i="21"/>
  <c r="J33" i="21" s="1"/>
  <c r="AL32" i="21"/>
  <c r="AL33" i="21" s="1"/>
  <c r="AV32" i="21"/>
  <c r="AV33" i="21" s="1"/>
  <c r="V32" i="21"/>
  <c r="R32" i="21"/>
  <c r="R33" i="21" s="1"/>
  <c r="X32" i="21"/>
  <c r="X33" i="21" s="1"/>
  <c r="H32" i="21"/>
  <c r="H33" i="21" s="1"/>
  <c r="AF32" i="21"/>
  <c r="AF33" i="21" s="1"/>
  <c r="AJ32" i="21"/>
  <c r="AP32" i="21"/>
  <c r="AH33" i="21" l="1"/>
  <c r="AJ33" i="21"/>
  <c r="V33" i="21"/>
  <c r="Z33" i="21"/>
  <c r="AZ33" i="21"/>
  <c r="AX33" i="21"/>
  <c r="AT33" i="21"/>
  <c r="AR33" i="21"/>
  <c r="N33" i="21"/>
  <c r="AN33" i="21"/>
  <c r="T33" i="21"/>
  <c r="L33" i="21"/>
  <c r="AP33" i="21"/>
  <c r="BD22" i="21"/>
  <c r="BD32" i="21"/>
  <c r="F33" i="21"/>
  <c r="F34" i="21"/>
  <c r="H34" i="21" s="1"/>
  <c r="J34" i="21" s="1"/>
  <c r="C13" i="29"/>
  <c r="D12" i="29" s="1"/>
  <c r="D33" i="21"/>
  <c r="D34" i="21" s="1"/>
  <c r="L34" i="21" l="1"/>
  <c r="N34" i="21" s="1"/>
  <c r="P34" i="21" s="1"/>
  <c r="R34" i="21" s="1"/>
  <c r="T34" i="21" s="1"/>
  <c r="V34" i="21" s="1"/>
  <c r="X34" i="21" s="1"/>
  <c r="Z34" i="21" s="1"/>
  <c r="AB34" i="21" s="1"/>
  <c r="AD34" i="21" s="1"/>
  <c r="AF34" i="21" s="1"/>
  <c r="AH34" i="21" s="1"/>
  <c r="AJ34" i="21" s="1"/>
  <c r="AL34" i="21" s="1"/>
  <c r="AN34" i="21" s="1"/>
  <c r="AP34" i="21" s="1"/>
  <c r="AR34" i="21" s="1"/>
  <c r="AT34" i="21" s="1"/>
  <c r="AV34" i="21" s="1"/>
  <c r="AX34" i="21" s="1"/>
  <c r="AZ34" i="21" s="1"/>
  <c r="BB34" i="21" s="1"/>
  <c r="AW33" i="21"/>
  <c r="BA33" i="21"/>
  <c r="AY33" i="21"/>
  <c r="BD33" i="21"/>
  <c r="D10" i="29"/>
  <c r="D11" i="29"/>
  <c r="U33" i="21"/>
  <c r="M33" i="21"/>
  <c r="AA33" i="21"/>
  <c r="AS33" i="21"/>
  <c r="AQ33" i="21"/>
  <c r="AI33" i="21"/>
  <c r="I33" i="21"/>
  <c r="AM33" i="21"/>
  <c r="S33" i="21"/>
  <c r="K33" i="21"/>
  <c r="AG33" i="21"/>
  <c r="AC33" i="21"/>
  <c r="W33" i="21"/>
  <c r="AU33" i="21"/>
  <c r="O33" i="21"/>
  <c r="E33" i="21"/>
  <c r="E34" i="21" s="1"/>
  <c r="AE33" i="21"/>
  <c r="Y33" i="21"/>
  <c r="Q33" i="21"/>
  <c r="AK33" i="21"/>
  <c r="AO33" i="21"/>
  <c r="G33" i="21"/>
  <c r="D13" i="29" l="1"/>
  <c r="BC33" i="21"/>
  <c r="G34" i="21"/>
  <c r="I34" i="21" s="1"/>
  <c r="K34" i="21" l="1"/>
  <c r="M34" i="21" s="1"/>
  <c r="O34" i="21" l="1"/>
  <c r="Q34" i="21" l="1"/>
  <c r="S34" i="21" l="1"/>
  <c r="U34" i="21" l="1"/>
  <c r="W34" i="21" l="1"/>
  <c r="Y34" i="21" l="1"/>
  <c r="AA34" i="21" l="1"/>
  <c r="AC34" i="21" l="1"/>
  <c r="AE34" i="21" l="1"/>
  <c r="AG34" i="21" l="1"/>
  <c r="AI34" i="21" l="1"/>
  <c r="AK34" i="21" l="1"/>
  <c r="AM34" i="21" l="1"/>
  <c r="AO34" i="21" l="1"/>
  <c r="AQ34" i="21" l="1"/>
  <c r="AS34" i="21" l="1"/>
  <c r="AU34" i="21" l="1"/>
  <c r="AW34" i="21" s="1"/>
  <c r="AY34" i="21" s="1"/>
  <c r="BA34" i="21" s="1"/>
</calcChain>
</file>

<file path=xl/sharedStrings.xml><?xml version="1.0" encoding="utf-8"?>
<sst xmlns="http://schemas.openxmlformats.org/spreadsheetml/2006/main" count="38327" uniqueCount="21720">
  <si>
    <t>mês</t>
  </si>
  <si>
    <t>R$</t>
  </si>
  <si>
    <t>%</t>
  </si>
  <si>
    <t>B8956</t>
  </si>
  <si>
    <t>Laboratório de concreto</t>
  </si>
  <si>
    <t>B8957</t>
  </si>
  <si>
    <t>Laboratório de solos</t>
  </si>
  <si>
    <t>B8958</t>
  </si>
  <si>
    <t>B8952</t>
  </si>
  <si>
    <t>Residencial (1,70% do CMCC - SINAPI)</t>
  </si>
  <si>
    <t>m² x mês</t>
  </si>
  <si>
    <t>Código</t>
  </si>
  <si>
    <t>Item</t>
  </si>
  <si>
    <t>Tipo</t>
  </si>
  <si>
    <t>Unidade</t>
  </si>
  <si>
    <t>Custo unitário 
(R$ / un)</t>
  </si>
  <si>
    <t>Imóveis</t>
  </si>
  <si>
    <t>B8951</t>
  </si>
  <si>
    <t>Comercial (2,60% do CMCC - SINAPI)</t>
  </si>
  <si>
    <t>Mobiliário</t>
  </si>
  <si>
    <t>B8953</t>
  </si>
  <si>
    <t>Escritório</t>
  </si>
  <si>
    <t>ocupante x mês</t>
  </si>
  <si>
    <t>B8954</t>
  </si>
  <si>
    <t>Residência</t>
  </si>
  <si>
    <t>Cesta das Instalações</t>
  </si>
  <si>
    <t>B8955</t>
  </si>
  <si>
    <t>Laboratório de asfalto</t>
  </si>
  <si>
    <t>Topografia</t>
  </si>
  <si>
    <t>Custos Diversos</t>
  </si>
  <si>
    <t>B8959</t>
  </si>
  <si>
    <t>B8960</t>
  </si>
  <si>
    <t xml:space="preserve">CÓDIGO SERVIÇO </t>
  </si>
  <si>
    <t>DATA REFERÊNCIA</t>
  </si>
  <si>
    <t>DESCRIÇÃO DO SERVIÇO</t>
  </si>
  <si>
    <t>UNI.</t>
  </si>
  <si>
    <t>UN</t>
  </si>
  <si>
    <t>TIPO ITEM</t>
  </si>
  <si>
    <t>CÓDIGO ITEM</t>
  </si>
  <si>
    <t>BASE ITEM</t>
  </si>
  <si>
    <t>COEF.</t>
  </si>
  <si>
    <t>H</t>
  </si>
  <si>
    <t>INSUMO</t>
  </si>
  <si>
    <t>DESCRIÇÃO DO ITEM</t>
  </si>
  <si>
    <t>ENGENHEIRO CIVIL DE OBRA JUNIOR COM ENCARGOS COMPLEMENTARES</t>
  </si>
  <si>
    <t>MES</t>
  </si>
  <si>
    <t>ENGENHEIRO CIVIL DE OBRA PLENO COM ENCARGOS COMPLEMENTARES</t>
  </si>
  <si>
    <t>CURSO DE CAPACITAÇÃO PARA ENGENHEIRO CIVIL DE OBRA PLENO (ENCARGOS COMPLEMENTARES) - HORISTA</t>
  </si>
  <si>
    <t>CURSO DE CAPACITAÇÃO PARA ENGENHEIRO CIVIL DE OBRA PLENO (ENCARGOS COMPLEMENTARES) - MENSALISTA</t>
  </si>
  <si>
    <t/>
  </si>
  <si>
    <t xml:space="preserve">CODIGO  </t>
  </si>
  <si>
    <t>DESCRICAO DO INSUMO</t>
  </si>
  <si>
    <t>UNIDADE</t>
  </si>
  <si>
    <t xml:space="preserve">MES   </t>
  </si>
  <si>
    <t>DNIT</t>
  </si>
  <si>
    <t>VEÍCULO LEVE - 53 KW (SEM MOTORISTA)</t>
  </si>
  <si>
    <t>CUSTO UNITÁRIO</t>
  </si>
  <si>
    <t xml:space="preserve">BDI </t>
  </si>
  <si>
    <t>PREÇO TOTAL</t>
  </si>
  <si>
    <t>ITEM</t>
  </si>
  <si>
    <r>
      <t xml:space="preserve">GOVERNO DO ESTADO DO PARANÁ
AGÊNCIA DE ASSUNTOS METROPOLITANOS DO PARANÁ
APOIO À FISCALIZAÇÃO DA OBRA DE PAVIMENTAÇÃO DAS ESTRADAS RURAIS DE LIGAÇÃO ENTRE SÃO JOSÉ DOS PINHAIS E MANDIRITUBA
</t>
    </r>
    <r>
      <rPr>
        <b/>
        <i/>
        <sz val="12"/>
        <color rgb="FFFF0000"/>
        <rFont val="Calibri Light"/>
        <family val="2"/>
        <scheme val="major"/>
      </rPr>
      <t xml:space="preserve">
</t>
    </r>
  </si>
  <si>
    <t xml:space="preserve">UN    </t>
  </si>
  <si>
    <t xml:space="preserve">M     </t>
  </si>
  <si>
    <t xml:space="preserve">KG    </t>
  </si>
  <si>
    <t xml:space="preserve">L     </t>
  </si>
  <si>
    <t xml:space="preserve">M3    </t>
  </si>
  <si>
    <t xml:space="preserve">H     </t>
  </si>
  <si>
    <t xml:space="preserve">M2    </t>
  </si>
  <si>
    <t xml:space="preserve">PAR   </t>
  </si>
  <si>
    <t xml:space="preserve">JG    </t>
  </si>
  <si>
    <t xml:space="preserve">T     </t>
  </si>
  <si>
    <t xml:space="preserve">CJ    </t>
  </si>
  <si>
    <t xml:space="preserve">100M  </t>
  </si>
  <si>
    <t xml:space="preserve">KWH   </t>
  </si>
  <si>
    <t xml:space="preserve">CENTO </t>
  </si>
  <si>
    <t>SC25KG</t>
  </si>
  <si>
    <t>M2XMES</t>
  </si>
  <si>
    <t xml:space="preserve">MXMES </t>
  </si>
  <si>
    <t>UNXMES</t>
  </si>
  <si>
    <t xml:space="preserve">MIL   </t>
  </si>
  <si>
    <t xml:space="preserve">310ML </t>
  </si>
  <si>
    <t>CODIGO  DA COMPOSICAO</t>
  </si>
  <si>
    <t>DESCRICAO DA COMPOSICAO</t>
  </si>
  <si>
    <t>CUSTO TOTAL</t>
  </si>
  <si>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</si>
  <si>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</si>
  <si>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</si>
  <si>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</si>
  <si>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</si>
  <si>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</si>
  <si>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</si>
  <si>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</si>
  <si>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</si>
  <si>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</si>
  <si>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</si>
  <si>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</si>
  <si>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</si>
  <si>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</si>
  <si>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</si>
  <si>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</si>
  <si>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</si>
  <si>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</si>
  <si>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</si>
  <si>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</si>
  <si>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</si>
  <si>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</si>
  <si>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</si>
  <si>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</si>
  <si>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</si>
  <si>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</si>
  <si>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</si>
  <si>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</si>
  <si>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</si>
  <si>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</si>
  <si>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</si>
  <si>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</si>
  <si>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</si>
  <si>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</si>
  <si>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</si>
  <si>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</si>
  <si>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</si>
  <si>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</si>
  <si>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</si>
  <si>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</si>
  <si>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</si>
  <si>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</si>
  <si>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</si>
  <si>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</si>
  <si>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</si>
  <si>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</si>
  <si>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</si>
  <si>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</si>
  <si>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</si>
  <si>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</si>
  <si>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</si>
  <si>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</si>
  <si>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</si>
  <si>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</si>
  <si>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</si>
  <si>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</si>
  <si>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</si>
  <si>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</si>
  <si>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</si>
  <si>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</si>
  <si>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</si>
  <si>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</si>
  <si>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</si>
  <si>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</si>
  <si>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</si>
  <si>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</si>
  <si>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</si>
  <si>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</si>
  <si>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</si>
  <si>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</si>
  <si>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</si>
  <si>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</si>
  <si>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</si>
  <si>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</si>
  <si>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</si>
  <si>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</si>
  <si>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</si>
  <si>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</si>
  <si>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</si>
  <si>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</si>
  <si>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</si>
  <si>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</si>
  <si>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</si>
  <si>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</si>
  <si>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</si>
  <si>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</si>
  <si>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</si>
  <si>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</si>
  <si>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</si>
  <si>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</si>
  <si>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</si>
  <si>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</si>
  <si>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</si>
  <si>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</si>
  <si>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</si>
  <si>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</si>
  <si>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</si>
  <si>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</si>
  <si>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</si>
  <si>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</si>
  <si>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</si>
  <si>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</si>
  <si>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</si>
  <si>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</si>
  <si>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</si>
  <si>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</si>
  <si>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</si>
  <si>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</si>
  <si>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</si>
  <si>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</si>
  <si>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</si>
  <si>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</si>
  <si>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</si>
  <si>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</si>
  <si>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</si>
  <si>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</si>
  <si>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</si>
  <si>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</si>
  <si>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</si>
  <si>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</si>
  <si>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</si>
  <si>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</si>
  <si>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</si>
  <si>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</si>
  <si>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</si>
  <si>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</si>
  <si>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</si>
  <si>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</si>
  <si>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</si>
  <si>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</si>
  <si>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</si>
  <si>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</si>
  <si>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</si>
  <si>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</si>
  <si>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</si>
  <si>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</si>
  <si>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</si>
  <si>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</si>
  <si>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</si>
  <si>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</si>
  <si>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</si>
  <si>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</si>
  <si>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</si>
  <si>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</si>
  <si>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</si>
  <si>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</si>
  <si>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</si>
  <si>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</si>
  <si>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</si>
  <si>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</si>
  <si>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</si>
  <si>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</si>
  <si>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</si>
  <si>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</si>
  <si>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</si>
  <si>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</si>
  <si>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</si>
  <si>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</si>
  <si>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</si>
  <si>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</si>
  <si>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</si>
  <si>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</si>
  <si>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</si>
  <si>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</si>
  <si>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</si>
  <si>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</si>
  <si>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</si>
  <si>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</si>
  <si>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</si>
  <si>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</si>
  <si>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</si>
  <si>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</si>
  <si>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</si>
  <si>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</si>
  <si>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</si>
  <si>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</si>
  <si>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</si>
  <si>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</si>
  <si>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</si>
  <si>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</si>
  <si>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</si>
  <si>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</si>
  <si>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</si>
  <si>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</si>
  <si>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</si>
  <si>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</si>
  <si>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</si>
  <si>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</si>
  <si>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</si>
  <si>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</si>
  <si>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</si>
  <si>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</si>
  <si>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</si>
  <si>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</si>
  <si>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</si>
  <si>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</si>
  <si>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</si>
  <si>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</si>
  <si>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</si>
  <si>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</si>
  <si>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</si>
  <si>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</si>
  <si>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</si>
  <si>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</si>
  <si>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</si>
  <si>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</si>
  <si>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</si>
  <si>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</si>
  <si>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</si>
  <si>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</si>
  <si>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</si>
  <si>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</si>
  <si>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</si>
  <si>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</si>
  <si>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</si>
  <si>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</si>
  <si>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</si>
  <si>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</si>
  <si>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</si>
  <si>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</si>
  <si>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</si>
  <si>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</si>
  <si>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</si>
  <si>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</si>
  <si>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</si>
  <si>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</si>
  <si>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</si>
  <si>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</si>
  <si>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</si>
  <si>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</si>
  <si>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</si>
  <si>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</si>
  <si>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</si>
  <si>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</si>
  <si>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</si>
  <si>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</si>
  <si>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</si>
  <si>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</si>
  <si>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</si>
  <si>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</si>
  <si>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</si>
  <si>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</si>
  <si>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</si>
  <si>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</si>
  <si>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</si>
  <si>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</si>
  <si>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</si>
  <si>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</si>
  <si>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</si>
  <si>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</si>
  <si>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</si>
  <si>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</si>
  <si>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</si>
  <si>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</si>
  <si>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</si>
  <si>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</si>
  <si>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</si>
  <si>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</si>
  <si>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</si>
  <si>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</si>
  <si>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</si>
  <si>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</si>
  <si>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</si>
  <si>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</si>
  <si>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</si>
  <si>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</si>
  <si>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</si>
  <si>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</si>
  <si>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</si>
  <si>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</si>
  <si>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</si>
  <si>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TUBO PEAD LISO PARA REDE DE ÁGUA OU ESGOTO, DIÂMETRO DE 20 MM, JUNTA SOLDADA (NÃO INCLUI A EXECUÇÃO DE SOLDA) - FORNECIMENTO E ASSENTAMENTO. AF_12/2021</t>
  </si>
  <si>
    <t>TUBO PEAD LISO PARA REDE DE ÁGUA OU ESGOTO, DIÂMETRO DE 32 MM, JUNTA SOLDADA (NÃO INCLUI A EXECUÇÃO DE SOLDA) - FORNECIMENTO E ASSENTAMENTO. AF_12/2021</t>
  </si>
  <si>
    <t>TUBO PEAD LISO PARA REDE DE ÁGUA OU ESGOTO, DIÂMETRO DE 110 MM, JUNTA SOLDADA (NÃO INCLUI A EXECUÇÃO DE SOLDA) - FORNECIMENTO E ASSENTAMENTO. AF_12/2021</t>
  </si>
  <si>
    <t>TUBO PEAD LISO PARA REDE DE ÁGUA OU ESGOTO, DIÂMETRO DE 160 MM, JUNTA SOLDADA (NÃO INCLUI A EXECUÇÃO DE SOLDA) - FORNECIMENTO E ASSENTAMENTO. AF_12/2021</t>
  </si>
  <si>
    <t>TUBO PEAD LISO PARA REDE DE ÁGUA OU ESGOTO, DIÂMETRO DE 200 MM, JUNTA SOLDADA (NÃO INCLUI A EXECUÇÃO DE SOLDA) - FORNECIMENTO E ASSENTAMENTO. AF_12/2021</t>
  </si>
  <si>
    <t>TUBO PEAD LISO PARA REDE DE ÁGUA OU ESGOTO, DIÂMETRO DE 315 MM, JUNTA SOLDADA (NÃO INCLUI A EXECUÇÃO DE SOLDA) - FORNECIMENTO E ASSENTAMENTO. AF_12/2021</t>
  </si>
  <si>
    <t>TUBO PEAD LISO PARA REDE DE ÁGUA OU ESGOTO, DIÂMETRO DE 400 MM, JUNTA SOLDADA (NÃO INCLUI A EXECUÇÃO DE SOLDA) - FORNECIMENTO E ASSENTAMENTO. AF_12/2021</t>
  </si>
  <si>
    <t>TUBO PEAD LISO PARA REDE DE ÁGUA OU ESGOTO, DIÂMETRO DE 500 MM, JUNTA SOLDADA (NÃO INCLUI A EXECUÇÃO DE SOLDA) - FORNECIMENTO E ASSENTAMENTO. AF_12/2021</t>
  </si>
  <si>
    <t>TUBO PEAD LISO PARA REDE DE ÁGUA OU ESGOTO, DIÂMETRO DE 630 MM, JUNTA SOLDADA (NÃO INCLUI A EXECUÇÃO DE SOLDA) - FORNECIMENTO E ASSENTAMENTO. AF_12/2021</t>
  </si>
  <si>
    <t>TUBO PEAD LISO PARA REDE DE ÁGUA OU ESGOTO, DIÂMETRO DE 800 MM, JUNTA SOLDADA (NÃO INCLUI A EXECUÇÃO DE SOLDA) - FORNECIMENTO E ASSENTAMENTO. AF_12/2021</t>
  </si>
  <si>
    <t>TUBO PEAD LISO PARA REDE DE ÁGUA OU ESGOTO, DIÂMETRO DE 900 MM, JUNTA SOLDADA (NÃO INCLUI A EXECUÇÃO DE SOLDA) - FORNECIMENTO E ASSENTAMENTO. AF_12/2021</t>
  </si>
  <si>
    <t>TUBO PEAD LISO PARA REDE DE ÁGUA OU ESGOTO, DIÂMETRO DE 1000 MM, JUNTA SOLDADA (NÃO INCLUI A EXECUÇÃO DE SOLDA) - FORNECIMENTO E ASSENTAMENTO. AF_12/2021</t>
  </si>
  <si>
    <t>ASSENTAMENTO DE CONEXÃO COM 2 ACESSOS, EM PEAD LISO PARA REDE DE ÁGUA OU ESGOTO, DIÂMETRO DE 20 MM, JUNTA SOLDADA (NÃO INCLUI O FORNECIMENTO E EXECUÇÃO DE SOLDA). AF_12/2021</t>
  </si>
  <si>
    <t>ASSENTAMENTO DE CONEXÃO COM 2 ACESSOS, EM PEAD LISO PARA REDE DE ÁGUA OU ESGOTO, DIÂMETRO DE 32 MM, JUNTA SOLDADA (NÃO INCLUI O FORNECIMENTO E EXECUÇÃO DE SOLDA). AF_12/2021</t>
  </si>
  <si>
    <t>ASSENTAMENTO DE CONEXÃO COM 2 ACESSOS, EM PEAD LISO PARA REDE DE ÁGUA OU ESGOTO, DIÂMETRO DE 63 MM, JUNTA SOLDADA (NÃO INCLUI O FORNECIMENTO E EXECUÇÃO DE SOLDA). AF_12/2021</t>
  </si>
  <si>
    <t>ASSENTAMENTO DE CONEXÃO COM 2 ACESSOS, EM PEAD LISO PARA REDE DE ÁGUA OU ESGOTO, DIÂMETRO DE 90 MM, JUNTA SOLDADA (NÃO INCLUI O FORNECIMENTO E EXECUÇÃO DE SOLDA). AF_12/2021</t>
  </si>
  <si>
    <t>ASSENTAMENTO DE CONEXÃO COM 2 ACESSOS, EM PEAD LISO PARA REDE DE ÁGUA OU ESGOTO, DIÂMETRO DE 110 MM, JUNTA SOLDADA (NÃO INCLUI O FORNECIMENTO E EXECUÇÃO DE SOLDA). AF_12/2021</t>
  </si>
  <si>
    <t>ASSENTAMENTO DE CONEXÃO COM 2 ACESSOS, EM PEAD LISO PARA REDE DE ÁGUA OU ESGOTO, DIÂMETRO DE 160 MM, JUNTA SOLDADA (NÃO INCLUI O FORNECIMENTO E EXECUÇÃO DE SOLDA). AF_12/2021</t>
  </si>
  <si>
    <t>ASSENTAMENTO DE CONEXÃO COM 2 ACESSOS, EM PEAD LISO PARA REDE DE ÁGUA OU ESGOTO, DIÂMETRO DE 180 MM, JUNTA SOLDADA (NÃO INCLUI O FORNECIMENTO E EXECUÇÃO DE SOLDA). AF_12/2021</t>
  </si>
  <si>
    <t>ASSENTAMENTO DE CONEXÃO COM 2 ACESSOS, EM PEAD LISO PARA REDE DE ÁGUA OU ESGOTO, DIÂMETRO DE 200 MM, JUNTA SOLDADA (NÃO INCLUI O FORNECIMENTO E EXECUÇÃO DE SOLDA). AF_12/2021</t>
  </si>
  <si>
    <t>ASSENTAMENTO DE CONEXÃO COM 2 ACESSOS, EM PEAD LISO PARA REDE DE ÁGUA OU ESGOTO, DIÂMETRO DE 225 MM, JUNTA SOLDADA (NÃO INCLUI O FORNECIMENTO E EXECUÇÃO DE SOLDA). AF_12/2021</t>
  </si>
  <si>
    <t>ASSENTAMENTO DE CONEXÃO COM 2 ACESSOS, EM PEAD LISO PARA REDE DE ÁGUA OU ESGOTO, DIÂMETRO DE 250 MM, JUNTA SOLDADA (NÃO INCLUI O FORNECIMENTO E EXECUÇÃO DE SOLDA). AF_12/2021</t>
  </si>
  <si>
    <t>ASSENTAMENTO DE CONEXÃO COM 2 ACESSOS, EM PEAD LISO PARA REDE DE ÁGUA OU ESGOTO, DIÂMETRO DE 280 MM, JUNTA SOLDADA (NÃO INCLUI O FORNECIMENTO E EXECUÇÃO DE SOLDA). AF_12/2021</t>
  </si>
  <si>
    <t>ASSENTAMENTO DE CONEXÃO COM 2 ACESSOS, EM PEAD LISO PARA REDE DE ÁGUA OU ESGOTO, DIÂMETRO DE 315 MM, JUNTA SOLDADA (NÃO INCLUI O FORNECIMENTO E EXECUÇÃO DE SOLDA). AF_12/2021</t>
  </si>
  <si>
    <t>ASSENTAMENTO DE CONEXÃO COM 2 ACESSOS, EM PEAD LISO PARA REDE DE ÁGUA OU ESGOTO, DIÂMETRO DE 355 MM, JUNTA SOLDADA (NÃO INCLUI O FORNECIMENTO E EXECUÇÃO DE SOLDA). AF_12/2021</t>
  </si>
  <si>
    <t>ASSENTAMENTO DE CONEXÃO COM 2 ACESSOS, EM PEAD LISO PARA REDE DE ÁGUA OU ESGOTO, DIÂMETRO DE 400 MM, JUNTA SOLDADA (NÃO INCLUI O FORNECIMENTO E EXECUÇÃO DE SOLDA). AF_12/2021</t>
  </si>
  <si>
    <t>ASSENTAMENTO DE CONEXÃO COM 3 ACESSOS, EM PEAD LISO PARA REDE DE ÁGUA OU ESGOTO, DIÂMETRO DE 20 MM, JUNTA SOLDADA (NÃO INCLUI O FORNECIMENTO E EXECUÇÃO DE SOLDA). AF_12/2021</t>
  </si>
  <si>
    <t>ASSENTAMENTO DE CONEXÃO COM 3 ACESSOS, EM PEAD LISO PARA REDE DE ÁGUA OU ESGOTO, DIÂMETRO DE 32 MM, JUNTA SOLDADA (NÃO INCLUI O FORNECIMENTO E EXECUÇÃO DE SOLDA). AF_12/2021</t>
  </si>
  <si>
    <t>ASSENTAMENTO DE CONEXÃO COM 3 ACESSOS, EM PEAD LISO PARA REDE DE ÁGUA OU ESGOTO, DIÂMETRO DE 63 MM, JUNTA SOLDADA (NÃO INCLUI O FORNECIMENTO E EXECUÇÃO DE SOLDA). AF_12/2021</t>
  </si>
  <si>
    <t>ASSENTAMENTO DE CONEXÃO COM 3 ACESSOS, EM PEAD LISO PARA REDE DE ÁGUA OU ESGOTO, DIÂMETRO DE 90 MM, JUNTA SOLDADA (NÃO INCLUI O FORNECIMENTO E EXECUÇÃO DE SOLDA). AF_12/2021</t>
  </si>
  <si>
    <t>ASSENTAMENTO DE CONEXÃO COM 3 ACESSOS, EM PEAD LISO PARA REDE DE ÁGUA OU ESGOTO, DIÂMETRO DE 110 MM, JUNTA SOLDADA (NÃO INCLUI O FORNECIMENTO E EXECUÇÃO DE SOLDA). AF_12/2021</t>
  </si>
  <si>
    <t>ASSENTAMENTO DE CONEXÃO COM 3 ACESSOS, EM PEAD LISO PARA REDE DE ÁGUA OU ESGOTO, DIÂMETRO DE 160 MM, JUNTA SOLDADA (NÃO INCLUI O FORNECIMENTO E EXECUÇÃO DE SOLDA). AF_12/2021</t>
  </si>
  <si>
    <t>ASSENTAMENTO DE CONEXÃO COM 3 ACESSOS, EM PEAD LISO PARA REDE DE ÁGUA OU ESGOTO, DIÂMETRO DE 180 MM, JUNTA SOLDADA (NÃO INCLUI O FORNECIMENTO E EXECUÇÃO DE SOLDA). AF_12/2021</t>
  </si>
  <si>
    <t>ASSENTAMENTO DE CONEXÃO COM 3 ACESSOS, EM PEAD LISO PARA REDE DE ÁGUA OU ESGOTO, DIÂMETRO DE 200 MM, JUNTA SOLDADA (NÃO INCLUI O FORNECIMENTO E EXECUÇÃO DE SOLDA). AF_12/2021</t>
  </si>
  <si>
    <t>ASSENTAMENTO DE CONEXÃO COM 3 ACESSOS, EM PEAD LISO PARA REDE DE ÁGUA OU ESGOTO, DIÂMETRO DE 225 MM, JUNTA SOLDADA (NÃO INCLUI O FORNECIMENTO E EXECUÇÃO DE SOLDA). AF_12/2021</t>
  </si>
  <si>
    <t>ASSENTAMENTO DE CONEXÃO COM 3 ACESSOS, EM PEAD LISO PARA REDE DE ÁGUA OU ESGOTO, DIÂMETRO DE 250 MM, JUNTA SOLDADA (NÃO INCLUI O FORNECIMENTO E EXECUÇÃO DE SOLDA). AF_12/2021</t>
  </si>
  <si>
    <t>ASSENTAMENTO DE CONEXÃO COM 3 ACESSOS, EM PEAD LISO PARA REDE DE ÁGUA OU ESGOTO, DIÂMETRO DE 280 MM, JUNTA SOLDADA (NÃO INCLUI O FORNECIMENTO E EXECUÇÃO DE SOLDA). AF_12/2021</t>
  </si>
  <si>
    <t>ASSENTAMENTO DE CONEXÃO COM 3 ACESSOS, EM PEAD LISO PARA REDE DE ÁGUA OU ESGOTO, DIÂMETRO DE 315 MM, JUNTA SOLDADA (NÃO INCLUI O FORNECIMENTO E EXECUÇÃO DE SOLDA). AF_12/2021</t>
  </si>
  <si>
    <t>ASSENTAMENTO DE CONEXÃO COM 3 ACESSOS, EM PEAD LISO PARA REDE DE ÁGUA OU ESGOTO, DIÂMETRO DE 355 MM, JUNTA SOLDADA (NÃO INCLUI O FORNECIMENTO E EXECUÇÃO DE SOLDA). AF_12/2021</t>
  </si>
  <si>
    <t>ASSENTAMENTO DE CONEXÃO COM 3 ACESSOS, EM PEAD LISO PARA REDE DE ÁGUA OU ESGOTO, DIÂMETRO DE 400 MM, JUNTA SOLDADA (NÃO INCLUI O FORNECIMENTO E EXECUÇÃO DE SOLDA). AF_12/2021</t>
  </si>
  <si>
    <t>LUVA, EM PEAD LISO PARA REDE DE ÁGUA OU ESGOTO, DIÂMETRO DE 20 MM, JUNTA SOLDADA POR ELETROFUSÃO (NÃO INCLUI A EXECUÇÃO DE SOLDA). AF_12/2021</t>
  </si>
  <si>
    <t>LUVA, EM PEAD LISO PARA REDE DE ÁGUA OU ESGOTO, DIÂMETRO DE 32 MM, JUNTA SOLDADA POR ELETROFUSÃO (NÃO INCLUI A EXECUÇÃO DE SOLDA). AF_12/2021</t>
  </si>
  <si>
    <t>LUVA, EM PEAD LISO PARA REDE DE ÁGUA OU ESGOTO, DIÂMETRO DE 63 MM, JUNTA SOLDADA POR ELETROFUSÃO (NÃO INCLUI A EXECUÇÃO DE SOLDA). AF_12/2021</t>
  </si>
  <si>
    <t>LUVA, EM PEAD LISO PARA REDE DE ÁGUA OU ESGOTO, DIÂMETRO DE 200 MM, JUNTA SOLDADA POR ELETROFUSÃO (NÃO INCLUI A EXECUÇÃO DE SOLDA). AF_12/2021</t>
  </si>
  <si>
    <t>LUVA, EM PEAD LISO PARA REDE DE ÁGUA OU ESGOTO, DIÂMETRO DE 400 MM, JUNTA SOLDADA POR ELETROFUSÃO (NÃO INCLUI A EXECUÇÃO DE SOLDA). AF_12/2021</t>
  </si>
  <si>
    <t>COTOVELO 45 GRAUS, EM PEAD LISO PARA REDE DE ÁGUA OU ESGOTO, DIÂMETRO DE 32 MM, JUNTA SOLDADA POR ELETROFUSÃO (NÃO INCLUI A EXECUÇÃO DE SOLDA). AF_12/2021</t>
  </si>
  <si>
    <t>COTOVELO 45 GRAUS, EM PEAD LISO PARA REDE DE ÁGUA OU ESGOTO, DIÂMETRO DE 63 MM, JUNTA SOLDADA POR ELETROFUSÃO (NÃO INCLUI A EXECUÇÃO DE SOLDA). AF_12/2021</t>
  </si>
  <si>
    <t>COTOVELO 45 GRAUS, EM PEAD LISO PARA REDE DE ÁGUA OU ESGOTO, DIÂMETRO DE 200 MM, JUNTA SOLDADA POR ELETROFUSÃO (NÃO INCLUI A EXECUÇÃO DE SOLDA). AF_12/2021</t>
  </si>
  <si>
    <t>COTOVELO 90 GRAUS, EM PEAD LISO PARA REDE DE ÁGUA OU ESGOTO, DIÂMETRO DE 20 MM, JUNTA SOLDADA POR ELETROFUSÃO (NÃO INCLUI A EXECUÇÃO DE SOLDA). AF_12/2021</t>
  </si>
  <si>
    <t>COTOVELO 90 GRAUS, EM PEAD LISO PARA REDE DE ÁGUA OU ESGOTO, DIÂMETRO DE 32 MM, JUNTA SOLDADA POR ELETROFUSÃO (NÃO INCLUI A EXECUÇÃO DE SOLDA). AF_12/2021</t>
  </si>
  <si>
    <t>COTOVELO 90 GRAUS, EM PEAD LISO PARA REDE DE ÁGUA OU ESGOTO, DIÂMETRO DE 63 MM, JUNTA SOLDADA POR ELETROFUSÃO (NÃO INCLUI A EXECUÇÃO DE SOLDA). AF_12/2021</t>
  </si>
  <si>
    <t>COTOVELO 90 GRAUS, POLIETILENO DE ALTA DENSIDADE (PEAD) PARA REDE DE ÁGUA OU ESGOTO, DIÂMETRO DE 200 MM, JUNTA SOLDADA POR ELETROFUSÃO (NÃO INCLUI A EXECUÇÃO DE SOLDA). AF_12/2021</t>
  </si>
  <si>
    <t>TÊ DE SERVIÇO, EM PEAD LISO PARA REDE DE ÁGUA OU ESGOTO, DIÂMETRO DE 63 X 20 MM, JUNTA SOLDADA POR ELETROFUSÃO (NÃO INCLUI A EXECUÇÃO DE SOLDA). AF_12/2021</t>
  </si>
  <si>
    <t>TÊ DE SERVIÇO, EM PEAD LISO PARA REDE DE ÁGUA OU ESGOTO, DIÂMETRO DE 63 X 32 MM, JUNTA SOLDADA POR ELETROFUSÃO (NÃO INCLUI A EXECUÇÃO DE SOLDA). AF_12/2021</t>
  </si>
  <si>
    <t>TÊ DE SERVIÇO, EM PEAD LISO PARA REDE DE ÁGUA OU ESGOTO, DIÂMETRO DE 63 X 63 MM, JUNTA SOLDADA POR ELETROFUSÃO (NÃO INCLUI A EXECUÇÃO DE SOLDA). AF_12/2021</t>
  </si>
  <si>
    <t>TÊ DE SERVIÇO, EM PEAD LISO PARA REDE DE ÁGUA OU ESGOTO, DIÂMETRO DE 200 X 20 MM, JUNTA SOLDADA POR ELETROFUSÃO (NÃO INCLUI A EXECUÇÃO DE SOLDA). AF_12/2021</t>
  </si>
  <si>
    <t>TÊ DE SERVIÇO, EM PEAD LISO PARA REDE DE ÁGUA OU ESGOTO, DIÂMETRO DE 200 X 32 MM, JUNTA SOLDADA POR ELETROFUSÃO (NÃO INCLUI A EXECUÇÃO DE SOLDA). AF_12/2021</t>
  </si>
  <si>
    <t>TÊ DE SERVIÇO, EM PEAD LISO PARA REDE DE ÁGUA OU ESGOTO, DIÂMETRO DE 200 X 63 MM, JUNTA SOLDADA POR ELETROFUSÃO (NÃO INCLUI A EXECUÇÃO DE SOLDA). AF_12/2021</t>
  </si>
  <si>
    <t>EXECUÇÃO DE ESCRITÓRIO EM CANTEIRO DE OBRA EM ALVENARIA, NÃO INCLUSO MOBILIÁRIO E EQUIPAMENTOS. AF_02/2016</t>
  </si>
  <si>
    <t>M2</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</si>
  <si>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</si>
  <si>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</si>
  <si>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</si>
  <si>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</si>
  <si>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</si>
  <si>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</si>
  <si>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</si>
  <si>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AF_02/2016_PA</t>
  </si>
  <si>
    <t>EXECUÇÃO DE RESERVATÓRIO ELEVADO DE ÁGUA (2000 LITROS) EM CANTEIRO DE OBRA, APOIADO EM ESTRUTURA DE MADEIRA. AF_02/2016_PA</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</si>
  <si>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</si>
  <si>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</si>
  <si>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</si>
  <si>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</si>
  <si>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</si>
  <si>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</si>
  <si>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</si>
  <si>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</si>
  <si>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</si>
  <si>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</si>
  <si>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</si>
  <si>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</si>
  <si>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</si>
  <si>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</si>
  <si>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</si>
  <si>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</si>
  <si>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</si>
  <si>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</si>
  <si>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</si>
  <si>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</si>
  <si>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</si>
  <si>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</si>
  <si>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</si>
  <si>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AF_05/2018_PS</t>
  </si>
  <si>
    <t>ESTRUTURA DE MADEIRA PROVISÓRIA PARA SUPORTE DE CAIXA D ÁGUA ELEVADA DE 3000 LITROS. AF_05/2018_PS</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</si>
  <si>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</si>
  <si>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</si>
  <si>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</si>
  <si>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</si>
  <si>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</si>
  <si>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</si>
  <si>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</si>
  <si>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</si>
  <si>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</si>
  <si>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</si>
  <si>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</si>
  <si>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</si>
  <si>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</si>
  <si>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</si>
  <si>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</si>
  <si>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</si>
  <si>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</si>
  <si>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</si>
  <si>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</si>
  <si>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</si>
  <si>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</si>
  <si>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</si>
  <si>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</si>
  <si>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</si>
  <si>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</si>
  <si>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</si>
  <si>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</si>
  <si>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</si>
  <si>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</si>
  <si>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</si>
  <si>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</si>
  <si>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</si>
  <si>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</si>
  <si>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</si>
  <si>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</si>
  <si>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</si>
  <si>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</si>
  <si>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</si>
  <si>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</si>
  <si>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</si>
  <si>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GRUPO DE SOLDAGEM COM GERADOR A DIESEL 60 CV PARA SOLDA ELÉTRICA, SOBRE 04 RODAS, COM MOTOR 4 CILINDROS 600 A - CHP DIURNO. AF_02/2016</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</si>
  <si>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</si>
  <si>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</si>
  <si>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</si>
  <si>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</si>
  <si>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</si>
  <si>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TRATOR DE ESTEIRAS, POTÊNCIA 100 HP, PESO OPERACIONAL 9,4 T, COM LÂMINA 2,19 M3 - CHP DIURNO. AF_06/2014</t>
  </si>
  <si>
    <t>TRATOR DE PNEUS, POTÊNCIA 85 CV, TRAÇÃO 4X4, PESO COM LASTRO DE 4.675 KG - CHP DIURNO. AF_06/2014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</si>
  <si>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</si>
  <si>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</si>
  <si>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</si>
  <si>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</si>
  <si>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</si>
  <si>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</si>
  <si>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</si>
  <si>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</si>
  <si>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</si>
  <si>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</si>
  <si>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</si>
  <si>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</si>
  <si>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</si>
  <si>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</si>
  <si>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</si>
  <si>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</si>
  <si>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</si>
  <si>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</si>
  <si>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</si>
  <si>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</si>
  <si>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</si>
  <si>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</si>
  <si>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</si>
  <si>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</si>
  <si>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</si>
  <si>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</si>
  <si>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</si>
  <si>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</si>
  <si>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</si>
  <si>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</si>
  <si>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</si>
  <si>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</si>
  <si>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</si>
  <si>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</si>
  <si>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</si>
  <si>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</si>
  <si>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</si>
  <si>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</si>
  <si>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</si>
  <si>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</si>
  <si>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</si>
  <si>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</si>
  <si>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</si>
  <si>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</si>
  <si>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</si>
  <si>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</si>
  <si>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</si>
  <si>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</si>
  <si>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</si>
  <si>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</si>
  <si>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</si>
  <si>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</si>
  <si>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</si>
  <si>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</si>
  <si>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</si>
  <si>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</si>
  <si>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</si>
  <si>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</si>
  <si>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</si>
  <si>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</si>
  <si>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</si>
  <si>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</si>
  <si>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</si>
  <si>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</si>
  <si>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</si>
  <si>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</si>
  <si>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</si>
  <si>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</si>
  <si>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</si>
  <si>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</si>
  <si>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</si>
  <si>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</si>
  <si>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TERMOFUSORA PARA TUBOS E CONEXÕES EM PPR COM DIÂMETROS DE 20 A 63 MM, POTÊNCIA DE 800 W, TENSAO 220 V - CHP DIURNO. AF_05/2022</t>
  </si>
  <si>
    <t>TERMOFUSORA PARA TUBOS E CONEXÕES EM PPR COM DIÂMETROS DE 75 A 110 MM, POTÊNCIA DE *1100* W, TENSÃO 220 V - CHP DIURNO. AF_05/2022</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</si>
  <si>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</si>
  <si>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</si>
  <si>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</si>
  <si>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</si>
  <si>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</si>
  <si>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</si>
  <si>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</si>
  <si>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</si>
  <si>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</si>
  <si>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</si>
  <si>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</si>
  <si>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</si>
  <si>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</si>
  <si>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</si>
  <si>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</si>
  <si>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</si>
  <si>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</si>
  <si>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</si>
  <si>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</si>
  <si>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</si>
  <si>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</si>
  <si>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</si>
  <si>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</si>
  <si>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</si>
  <si>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</si>
  <si>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</si>
  <si>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</si>
  <si>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</si>
  <si>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</si>
  <si>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</si>
  <si>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</si>
  <si>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</si>
  <si>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</si>
  <si>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</si>
  <si>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</si>
  <si>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</si>
  <si>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</si>
  <si>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</si>
  <si>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</si>
  <si>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</si>
  <si>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</si>
  <si>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</si>
  <si>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</si>
  <si>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</si>
  <si>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</si>
  <si>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</si>
  <si>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</si>
  <si>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</si>
  <si>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</si>
  <si>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</si>
  <si>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</si>
  <si>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</si>
  <si>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</si>
  <si>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</si>
  <si>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</si>
  <si>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</si>
  <si>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</si>
  <si>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</si>
  <si>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</si>
  <si>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</si>
  <si>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</si>
  <si>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</si>
  <si>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</si>
  <si>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</si>
  <si>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</si>
  <si>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</si>
  <si>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</si>
  <si>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</si>
  <si>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</si>
  <si>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</si>
  <si>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</si>
  <si>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</si>
  <si>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</si>
  <si>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</si>
  <si>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</si>
  <si>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</si>
  <si>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</si>
  <si>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</si>
  <si>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</si>
  <si>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</si>
  <si>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</si>
  <si>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</si>
  <si>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</si>
  <si>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</si>
  <si>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</si>
  <si>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</si>
  <si>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</si>
  <si>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</si>
  <si>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</si>
  <si>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</si>
  <si>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</si>
  <si>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</si>
  <si>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</si>
  <si>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</si>
  <si>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</si>
  <si>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</si>
  <si>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</si>
  <si>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</si>
  <si>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</si>
  <si>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</si>
  <si>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</si>
  <si>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</si>
  <si>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</si>
  <si>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</si>
  <si>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</si>
  <si>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</si>
  <si>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</si>
  <si>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</si>
  <si>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</si>
  <si>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</si>
  <si>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</si>
  <si>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</si>
  <si>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</si>
  <si>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</si>
  <si>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</si>
  <si>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</si>
  <si>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</si>
  <si>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</si>
  <si>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</si>
  <si>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</si>
  <si>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TERMOFUSORA PARA TUBOS E CONEXÕES EM PPR COM DIÂMETROS DE 20 A 63 MM, POTÊNCIA DE 800 W, TENSAO 220 V - CHI DIURNO. AF_05/2022</t>
  </si>
  <si>
    <t>TERMOFUSORA PARA TUBOS E CONEXÕES EM PPR COM DIÂMETROS DE 75 A 110 MM, POTÊNCIA DE *1100* W, TENSÃO 220 V - CHI DIURNO. AF_05/2022</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</si>
  <si>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</si>
  <si>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</si>
  <si>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</si>
  <si>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</si>
  <si>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</si>
  <si>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</si>
  <si>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</si>
  <si>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</si>
  <si>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</si>
  <si>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</si>
  <si>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</si>
  <si>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</si>
  <si>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</si>
  <si>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</si>
  <si>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</si>
  <si>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</si>
  <si>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</si>
  <si>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</si>
  <si>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</si>
  <si>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</si>
  <si>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</si>
  <si>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</si>
  <si>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</si>
  <si>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</si>
  <si>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</si>
  <si>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</si>
  <si>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</si>
  <si>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</si>
  <si>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</si>
  <si>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</si>
  <si>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</si>
  <si>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</si>
  <si>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</si>
  <si>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</si>
  <si>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</si>
  <si>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</si>
  <si>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</si>
  <si>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</si>
  <si>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</si>
  <si>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</si>
  <si>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</si>
  <si>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</si>
  <si>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</si>
  <si>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</si>
  <si>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</si>
  <si>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</si>
  <si>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</si>
  <si>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</si>
  <si>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</si>
  <si>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</si>
  <si>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</si>
  <si>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</si>
  <si>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</si>
  <si>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</si>
  <si>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</si>
  <si>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</si>
  <si>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</si>
  <si>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</si>
  <si>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</si>
  <si>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</si>
  <si>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</si>
  <si>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</si>
  <si>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</si>
  <si>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</si>
  <si>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</si>
  <si>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</si>
  <si>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</si>
  <si>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</si>
  <si>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</si>
  <si>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</si>
  <si>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</si>
  <si>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</si>
  <si>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</si>
  <si>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</si>
  <si>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</si>
  <si>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</si>
  <si>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</si>
  <si>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</si>
  <si>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</si>
  <si>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</si>
  <si>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</si>
  <si>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</si>
  <si>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</si>
  <si>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</si>
  <si>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</si>
  <si>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</si>
  <si>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</si>
  <si>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</si>
  <si>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</si>
  <si>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</si>
  <si>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</si>
  <si>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</si>
  <si>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</si>
  <si>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</si>
  <si>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</si>
  <si>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</si>
  <si>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</si>
  <si>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</si>
  <si>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</si>
  <si>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</si>
  <si>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</si>
  <si>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</si>
  <si>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</si>
  <si>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</si>
  <si>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</si>
  <si>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</si>
  <si>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</si>
  <si>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</si>
  <si>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</si>
  <si>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</si>
  <si>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</si>
  <si>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</si>
  <si>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</si>
  <si>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</si>
  <si>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</si>
  <si>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</si>
  <si>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</si>
  <si>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</si>
  <si>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</si>
  <si>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</si>
  <si>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</si>
  <si>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</si>
  <si>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</si>
  <si>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</si>
  <si>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</si>
  <si>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</si>
  <si>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</si>
  <si>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</si>
  <si>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</si>
  <si>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</si>
  <si>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</si>
  <si>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</si>
  <si>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</si>
  <si>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</si>
  <si>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</si>
  <si>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</si>
  <si>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</si>
  <si>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</si>
  <si>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</si>
  <si>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</si>
  <si>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</si>
  <si>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</si>
  <si>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</si>
  <si>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</si>
  <si>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</si>
  <si>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</si>
  <si>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</si>
  <si>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</si>
  <si>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</si>
  <si>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</si>
  <si>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</si>
  <si>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</si>
  <si>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</si>
  <si>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</si>
  <si>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</si>
  <si>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</si>
  <si>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</si>
  <si>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</si>
  <si>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</si>
  <si>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</si>
  <si>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</si>
  <si>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</si>
  <si>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</si>
  <si>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</si>
  <si>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</si>
  <si>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</si>
  <si>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</si>
  <si>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</si>
  <si>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</si>
  <si>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</si>
  <si>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</si>
  <si>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</si>
  <si>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</si>
  <si>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</si>
  <si>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</si>
  <si>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</si>
  <si>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</si>
  <si>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</si>
  <si>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</si>
  <si>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</si>
  <si>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</si>
  <si>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</si>
  <si>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</si>
  <si>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</si>
  <si>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</si>
  <si>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</si>
  <si>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</si>
  <si>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</si>
  <si>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</si>
  <si>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</si>
  <si>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</si>
  <si>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</si>
  <si>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</si>
  <si>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</si>
  <si>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</si>
  <si>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</si>
  <si>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</si>
  <si>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</si>
  <si>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</si>
  <si>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</si>
  <si>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</si>
  <si>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</si>
  <si>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</si>
  <si>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</si>
  <si>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</si>
  <si>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</si>
  <si>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</si>
  <si>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</si>
  <si>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</si>
  <si>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</si>
  <si>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</si>
  <si>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</si>
  <si>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</si>
  <si>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</si>
  <si>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</si>
  <si>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</si>
  <si>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</si>
  <si>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</si>
  <si>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</si>
  <si>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</si>
  <si>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</si>
  <si>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</si>
  <si>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</si>
  <si>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</si>
  <si>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</si>
  <si>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</si>
  <si>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</si>
  <si>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</si>
  <si>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</si>
  <si>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</si>
  <si>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</si>
  <si>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</si>
  <si>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</si>
  <si>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</si>
  <si>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</si>
  <si>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</si>
  <si>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</si>
  <si>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</si>
  <si>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</si>
  <si>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</si>
  <si>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</si>
  <si>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</si>
  <si>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</si>
  <si>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</si>
  <si>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</si>
  <si>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</si>
  <si>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</si>
  <si>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</si>
  <si>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</si>
  <si>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</si>
  <si>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</si>
  <si>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</si>
  <si>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</si>
  <si>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</si>
  <si>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</si>
  <si>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</si>
  <si>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</si>
  <si>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</si>
  <si>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</si>
  <si>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</si>
  <si>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</si>
  <si>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</si>
  <si>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</si>
  <si>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</si>
  <si>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</si>
  <si>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</si>
  <si>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</si>
  <si>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</si>
  <si>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</si>
  <si>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</si>
  <si>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</si>
  <si>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</si>
  <si>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</si>
  <si>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</si>
  <si>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</si>
  <si>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</si>
  <si>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</si>
  <si>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</si>
  <si>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</si>
  <si>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</si>
  <si>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</si>
  <si>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</si>
  <si>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</si>
  <si>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</si>
  <si>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</si>
  <si>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</si>
  <si>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</si>
  <si>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</si>
  <si>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</si>
  <si>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</si>
  <si>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</si>
  <si>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</si>
  <si>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</si>
  <si>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</si>
  <si>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</si>
  <si>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</si>
  <si>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</si>
  <si>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</si>
  <si>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</si>
  <si>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</si>
  <si>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</si>
  <si>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</si>
  <si>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</si>
  <si>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</si>
  <si>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</si>
  <si>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</si>
  <si>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</si>
  <si>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</si>
  <si>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</si>
  <si>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</si>
  <si>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</si>
  <si>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</si>
  <si>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</si>
  <si>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</si>
  <si>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</si>
  <si>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</si>
  <si>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</si>
  <si>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</si>
  <si>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</si>
  <si>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</si>
  <si>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</si>
  <si>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</si>
  <si>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</si>
  <si>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</si>
  <si>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</si>
  <si>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</si>
  <si>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</si>
  <si>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</si>
  <si>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</si>
  <si>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</si>
  <si>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</si>
  <si>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</si>
  <si>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</si>
  <si>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</si>
  <si>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</si>
  <si>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</si>
  <si>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</si>
  <si>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</si>
  <si>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</si>
  <si>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</si>
  <si>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</si>
  <si>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</si>
  <si>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</si>
  <si>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</si>
  <si>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</si>
  <si>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</si>
  <si>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</si>
  <si>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</si>
  <si>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</si>
  <si>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</si>
  <si>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</si>
  <si>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</si>
  <si>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</si>
  <si>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</si>
  <si>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</si>
  <si>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</si>
  <si>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</si>
  <si>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</si>
  <si>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</si>
  <si>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</si>
  <si>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</si>
  <si>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</si>
  <si>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</si>
  <si>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</si>
  <si>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</si>
  <si>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</si>
  <si>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</si>
  <si>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</si>
  <si>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</si>
  <si>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</si>
  <si>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</si>
  <si>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</si>
  <si>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</si>
  <si>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</si>
  <si>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</si>
  <si>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</si>
  <si>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</si>
  <si>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</si>
  <si>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</si>
  <si>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</si>
  <si>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</si>
  <si>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</si>
  <si>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</si>
  <si>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</si>
  <si>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</si>
  <si>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</si>
  <si>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</si>
  <si>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</si>
  <si>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</si>
  <si>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</si>
  <si>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</si>
  <si>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</si>
  <si>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</si>
  <si>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</si>
  <si>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</si>
  <si>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</si>
  <si>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</si>
  <si>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</si>
  <si>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</si>
  <si>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</si>
  <si>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</si>
  <si>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</si>
  <si>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</si>
  <si>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</si>
  <si>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</si>
  <si>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</si>
  <si>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</si>
  <si>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</si>
  <si>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</si>
  <si>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</si>
  <si>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</si>
  <si>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</si>
  <si>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</si>
  <si>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</si>
  <si>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</si>
  <si>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</si>
  <si>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</si>
  <si>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</si>
  <si>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</si>
  <si>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</si>
  <si>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</si>
  <si>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</si>
  <si>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</si>
  <si>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</si>
  <si>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</si>
  <si>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</si>
  <si>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</si>
  <si>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</si>
  <si>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</si>
  <si>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</si>
  <si>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</si>
  <si>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</si>
  <si>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</si>
  <si>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</si>
  <si>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</si>
  <si>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</si>
  <si>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</si>
  <si>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</si>
  <si>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</si>
  <si>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</si>
  <si>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</si>
  <si>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</si>
  <si>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</si>
  <si>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</si>
  <si>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</si>
  <si>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</si>
  <si>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</si>
  <si>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</si>
  <si>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</si>
  <si>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</si>
  <si>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</si>
  <si>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</si>
  <si>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</si>
  <si>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</si>
  <si>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</si>
  <si>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</si>
  <si>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</si>
  <si>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</si>
  <si>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</si>
  <si>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</si>
  <si>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</si>
  <si>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</si>
  <si>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</si>
  <si>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</si>
  <si>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</si>
  <si>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</si>
  <si>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</si>
  <si>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</si>
  <si>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</si>
  <si>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</si>
  <si>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</si>
  <si>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</si>
  <si>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</si>
  <si>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</si>
  <si>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</si>
  <si>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</si>
  <si>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</si>
  <si>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</si>
  <si>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</si>
  <si>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</si>
  <si>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</si>
  <si>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</si>
  <si>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</si>
  <si>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</si>
  <si>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</si>
  <si>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</si>
  <si>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</si>
  <si>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</si>
  <si>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</si>
  <si>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</si>
  <si>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</si>
  <si>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CENTRAL DE LAMA BENTONÍTICA (DEPÓSITO DE BENTONITA, MISTURADOR DE ALTA TURBULÊNCIA, SILOS DE ARMAZENAMENTO DE LAMA E ÁGUA, LABORATÓRIO DE CONTROLE DE QUALIDADE DA LAMA) - MATERIAIS NA OPERAÇÃO. AF_04/2019</t>
  </si>
  <si>
    <t>GUINDASTE HIDRAULICO AUTOPROPELIDO, COM LANÇA TRELIÇADA 40 M, CAPACIDADE MÁXIMA 75 T, EQUIPADO COM CLAMSHELL - MATERIAIS NA OPERAÇÃO. AF_04/2019</t>
  </si>
  <si>
    <t>GUINDASTE SOBRE ESTEIRAS, COM LANÇA TRELIÇADA 40 M, CAPACIDADE MÁXIMA 75 T - MATERIAIS NA OPERAÇÃO. AF_04/2019</t>
  </si>
  <si>
    <t>GUINDASTE SOBRE ESTEIRAS, COM LANÇA TRELIÇADA 40 M, CAPACIDADE MÁXIMA 75 T, EQUIPADO COM CLAMSHELL - MATERIAIS NA OPERAÇÃO. AF_04/2019</t>
  </si>
  <si>
    <t>PERFURATRIZ HIDRÁULICA SOBRE ESTEIRA, TORQUE MÁXIMO 161 KNM, PROFUNDIDADE MÁXIMA 54 M, DIÂMETRO MÁXIMO 1500 MM, POTÊNCIA MOTOR 268 HP - MATERIAIS NA OPERAÇÃO. AF_04/2019</t>
  </si>
  <si>
    <t>PERFURATRIZ PARA EXECUÇÃO DE ESTACAS SECANTES, TIPO HÉLICE CONTÍNUA COM CABEÇOTE DUPLO E TUBO METÁLICO - MATERIAIS NA OPERAÇÃO. AF_04/2019</t>
  </si>
  <si>
    <t>PLATAFORMA ELEVATÓRIA - MATERIAIS NA OPERAÇÃO. AF_04/2019</t>
  </si>
  <si>
    <t>PÓRTICO ROLANTE MONOVIGA, PERFIL I, 4 PERNAS, CAPACIDADE 5 T  - MATERIAIS NA OPERAÇÃO. AF_04/2019</t>
  </si>
  <si>
    <t>ESCAVADEIRA HIDRÁULICA SOBRE ESTEIRA, PESO OPERACIONAL ENTRE 22,00 E 23,50 T, POTÊNCIA NOMINAL 139 HP, COM MARTELO ROMPEDOR HIDRÁULICO 1700 KG - MATERIAIS NA OPERAÇÃO. AF_04/2019</t>
  </si>
  <si>
    <t>FURADEIRA ELETROMAGNÉTICA, VELOCIDADE (SEM CARGA/ COM CARGA) 450/ 270 RPM, ESPESSURA MÁXIMA DA CHAPA A SER FURADA 50 MM, PORÇA DE ADESÃO MAGNÉTICA 17000 N, POTÊNCIA 1100 W, ALIMENTÇÃO 220 - 60 HZ, MONOFÁSICA - MATERIAIS NA OPERAÇÃO. AF_08/2019</t>
  </si>
  <si>
    <t>RETROESCAVADEIRA SOBRE RODAS COM CARREGADEIRA , PESO OPERACIONAL MÍN. 6,674, POTÊNCIA LÍQ 88 HP, COM MARTELO ROMPEDOR HIDRÁULICO ENTRE  275 A 362 KG - MATERIAIS NA OPERAÇÃO. AF_02/2021</t>
  </si>
  <si>
    <t>PERFURATRIZ HIDRÁULICA SOBRE ESTEIRA, TORQUE MÁXIMO 98 KNM, PROFUNDIDADE MÁXIMA 25 M, DIÂMETRO MÁXIMO 115 MM, POTÊNCIA MOTOR 190 HP - MATERIAIS NA OPERAÇÃO. AF_02/2021</t>
  </si>
  <si>
    <t>MÁQUINA DEMARCADORA DE FAIXA DE TRÁFEGO À FRIO, TRAÇÃO MANUAL, 4 CV, PRESSÃO MAX 3300 PSI, TANQUE 20 L - MATERIAIS NA OPERAÇÃO. AF_06/2021</t>
  </si>
  <si>
    <t>MINI GUINDASTE ARANHA SOBRE ESTEIRAS E LANCA TELESCÓPICA, CAPACIDADE MÁXIMA DE CARGA 3,0 TON, RAIO MÁXIMO DE TRABALHO 8,25 M, ALTURA DE LANÇA DO SOLO 9,2 M, 55 M DE CABO DE AÇO 8 MM, MOTOR ELÉTRICO 220/380 VOLTS TRIFÁSICO - MATERIAIS NA OPERAÇÃO. AF_03/2022</t>
  </si>
  <si>
    <t>CONJUNTO MACACO HIDRÁULICO E CENTRAL DE BOMBEAMENTO MOTORIZADO 1,8 KW PARA PROTENSÃO DE MONOCABOS PARA CONCRETO PROTENDIDO, ESFORÇO MÁXIMO DE 20 TONELADAS  - MATERIAIS NA OPERAÇÃO. AF_05/2022</t>
  </si>
  <si>
    <t>CONJUNTO MACACO HIDRÁULICO E CENTRAL DE BOMBEAMENTO MOTORIZADO 1,8 KW PARA PROTENSÃO DE MONOCABOS PARA CONCRETO PROTENDIDO, ESFORÇO MÁXIMO DE 30 TONELADAS  - MATERIAIS NA OPERAÇÃO. AF_05/2022</t>
  </si>
  <si>
    <t>TERMOFUSORA PARA TUBOS E CONEXÕES EM PPR COM DIÂMETROS DE 20 A 63 MM, POTÊNCIA DE 800 W, TENSAO 220 V - DEPRECIAÇÃO. AF_05/2022</t>
  </si>
  <si>
    <t>TERMOFUSORA PARA TUBOS E CONEXÕES EM PPR COM DIÂMETROS DE 20 A 63 MM, POTÊNCIA DE 800 W, TENSAO 220 V - JUROS. AF_05/2022</t>
  </si>
  <si>
    <t>TERMOFUSORA PARA TUBOS E CONEXÕES EM PPR COM DIÂMETROS DE 20 A 63 MM, POTÊNCIA DE 800 W, TENSAO 220 V - MANUTENÇÃO. AF_05/2022</t>
  </si>
  <si>
    <t>TERMOFUSORA PARA TUBOS E CONEXÕES EM PPR COM DIÂMETROS DE 20 A 63 MM, POTÊNCIA DE 800 W, TENSAO 220 V - MATERIAIS NA OPERAÇÃO. AF_05/2022</t>
  </si>
  <si>
    <t>TERMOFUSORA PARA TUBOS E CONEXÕES EM PPR COM DIÂMETROS DE 75 A 110 MM, POTÊNCIA DE *1100* W, TENSÃO 220 V - DEPRECIAÇÃO. AF_05/2022</t>
  </si>
  <si>
    <t>TERMOFUSORA PARA TUBOS E CONEXÕES EM PPR COM DIÂMETROS DE 75 A 110 MM, POTÊNCIA DE *1100* W, TENSÃO 220 V - JUROS. AF_05/2022</t>
  </si>
  <si>
    <t>TERMOFUSORA PARA TUBOS E CONEXÕES EM PPR COM DIÂMETROS DE 75 A 110 MM, POTÊNCIA DE *1100* W, TENSÃO 220 V - MANUTENÇÃO. AF_05/2022</t>
  </si>
  <si>
    <t>TERMOFUSORA PARA TUBOS E CONEXÕES EM PPR COM DIÂMETROS DE 75 A 110 MM, POTÊNCIA DE *1100* W, TENSÃO 220 V - MATERIAIS NA OPERAÇÃO. AF_05/2022</t>
  </si>
  <si>
    <t>LIXADEIRA DE PAREDE, COM LED, POTÊNCIA 750 W, FREQUÊNCIA 60 HZ, VELOCIDADE 1000 A 2100 RPM, DIÂMETRO DA LIXA 225 MM - MATERIAIS NA OPERAÇÃO. AF_12/2022</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</si>
  <si>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</si>
  <si>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</si>
  <si>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</si>
  <si>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</si>
  <si>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</si>
  <si>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</si>
  <si>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</si>
  <si>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</si>
  <si>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</si>
  <si>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</si>
  <si>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</si>
  <si>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</si>
  <si>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</si>
  <si>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</si>
  <si>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</si>
  <si>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</si>
  <si>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</si>
  <si>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</si>
  <si>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</si>
  <si>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</si>
  <si>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</si>
  <si>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</si>
  <si>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</si>
  <si>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</si>
  <si>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</si>
  <si>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</si>
  <si>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</si>
  <si>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</si>
  <si>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</si>
  <si>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</si>
  <si>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</si>
  <si>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</si>
  <si>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</si>
  <si>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</si>
  <si>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</si>
  <si>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</si>
  <si>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</si>
  <si>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</si>
  <si>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</si>
  <si>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</si>
  <si>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</si>
  <si>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</si>
  <si>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</si>
  <si>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</si>
  <si>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</si>
  <si>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</si>
  <si>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</si>
  <si>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</si>
  <si>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</si>
  <si>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</si>
  <si>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</si>
  <si>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</si>
  <si>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</si>
  <si>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</si>
  <si>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</si>
  <si>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</si>
  <si>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</si>
  <si>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</si>
  <si>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</si>
  <si>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</si>
  <si>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</si>
  <si>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</si>
  <si>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</si>
  <si>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</si>
  <si>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</si>
  <si>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AF_07/2019_PS</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</si>
  <si>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</si>
  <si>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</si>
  <si>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</si>
  <si>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</si>
  <si>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</si>
  <si>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</si>
  <si>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</si>
  <si>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</si>
  <si>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</si>
  <si>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</si>
  <si>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</si>
  <si>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</si>
  <si>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</si>
  <si>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</si>
  <si>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</si>
  <si>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</si>
  <si>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</si>
  <si>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</si>
  <si>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</si>
  <si>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</si>
  <si>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</si>
  <si>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</si>
  <si>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</si>
  <si>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</si>
  <si>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</si>
  <si>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</si>
  <si>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</si>
  <si>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</si>
  <si>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</si>
  <si>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</si>
  <si>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</si>
  <si>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</si>
  <si>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</si>
  <si>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</si>
  <si>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</si>
  <si>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</si>
  <si>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</si>
  <si>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</si>
  <si>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</si>
  <si>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</si>
  <si>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</si>
  <si>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</si>
  <si>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</si>
  <si>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</si>
  <si>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</si>
  <si>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KG</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</si>
  <si>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</si>
  <si>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</si>
  <si>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</si>
  <si>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</si>
  <si>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</si>
  <si>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</si>
  <si>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</si>
  <si>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</si>
  <si>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</si>
  <si>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</si>
  <si>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</si>
  <si>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</si>
  <si>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</si>
  <si>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</si>
  <si>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</si>
  <si>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</si>
  <si>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</si>
  <si>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</si>
  <si>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</si>
  <si>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</si>
  <si>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</si>
  <si>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</si>
  <si>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</si>
  <si>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</si>
  <si>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</si>
  <si>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</si>
  <si>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</si>
  <si>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</si>
  <si>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</si>
  <si>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</si>
  <si>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</si>
  <si>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</si>
  <si>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</si>
  <si>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</si>
  <si>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</si>
  <si>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</si>
  <si>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TRAMA DE AÇO COMPOSTA POR TERÇAS PARA TELHADOS DE ATÉ 2 ÁGUAS PARA TELHA ONDULADA DE FIBROCIMENTO, METÁLICA, PLÁSTICA OU TERMOACÚSTICA, INCLUSO TRANSPORTE VERTICAL (EM KG). AF_07/2019</t>
  </si>
  <si>
    <t>TELHAMENTO COM TELHA DE ENCAIXE, TIPO FRANCESA DE VIDRO, COM ATÉ 2 ÁGUAS, INCLUSO TRANSPORTE VERTICAL. AF_07/2019</t>
  </si>
  <si>
    <t>ESGOTAMENTO DE VALA COM BOMBA SUBMERSÍVEL. AF_12/2022</t>
  </si>
  <si>
    <t>INSTALAÇÃO E DESINSTALAÇÃO DE REGISTRO DE PVC PARA SISTEMA DE REBAIXAMENTO DE LENÇOL FREÁTICO POR PONTEIRAS FILTRANTES. AF_12/2022</t>
  </si>
  <si>
    <t>INSTALAÇÃO E DESINSTALAÇÃO DE CONJUNTO DE BOMBAS, À VÁCUO E CENTRÍFUGA, PARA SISTEMA DE REBAIXAMENTO DE LENÇOL FREÁTICO POR PONTEIRAS FILTRANTES (EXCLUI O FORNECIMENTO DE BOMBAS). AF_12/2022</t>
  </si>
  <si>
    <t>INSTALAÇÃO DE MATERIAL GRANULAR FILTRANTE PARA SISTEMA DE REBAIXAMENTO DE LENÇOL FREÁTICO POR POÇOS PROFUNDOSA, DIÂMETRO DO POÇO DE 400 MM. AF_12/2022</t>
  </si>
  <si>
    <t>M3</t>
  </si>
  <si>
    <t>INSTALAÇÃO E DESINSTALAÇÃO DE SISTEMA DE BOMBA PARA SISTEMA DE REBAIXAMENTO DE LENÇOL FREÁTICO POR POÇOS PROFUNDOS (EXCLUI O FORNECIMENTO DE BOMBA). AF_12/2022</t>
  </si>
  <si>
    <t>DRENO SUBSUPERFICIAL (SEÇÃO 0,40 X 0,40 M), COM TUBO DE PEAD CORRUGADO PERFURADO, DN 100 MM, ENCHIMENTO COM AREIA. AF_07/2021</t>
  </si>
  <si>
    <t>DRENO SUBSUPERFICIAL (SEÇÃO 0,40 X 0,40 M), COM TUBO DE PVC CORRUGADO RÍGIDO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</si>
  <si>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</si>
  <si>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</si>
  <si>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</si>
  <si>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</si>
  <si>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PVC CORRUGADO RÍGIDO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</si>
  <si>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</si>
  <si>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</si>
  <si>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PVC CORRUGADO RÍGIDO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</si>
  <si>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</si>
  <si>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</si>
  <si>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PVC CORRUGADO RÍGIDO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</si>
  <si>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</si>
  <si>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</si>
  <si>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</si>
  <si>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</si>
  <si>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PVC CORRUGADO RÍGIDO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</si>
  <si>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</si>
  <si>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</si>
  <si>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PVC CORRUGADO RÍGIDO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</si>
  <si>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</si>
  <si>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BRITA, ENVOLVIDO COM MANTA GEOTÊXTIL, INCLUSIVE CONEXÕES. AF_07/2021</t>
  </si>
  <si>
    <t>TUBO DE PEAD CORRUGADO PERFURADO, DN 100 MM, PARA DRENO - FORNECIMENTO E ASSENTAMENTO. AF_07/2021</t>
  </si>
  <si>
    <t>TUBO DE PVC CORRUGADO RÍGIDO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</si>
  <si>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</si>
  <si>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</si>
  <si>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</si>
  <si>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</si>
  <si>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</si>
  <si>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</si>
  <si>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</si>
  <si>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</si>
  <si>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</si>
  <si>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</si>
  <si>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</si>
  <si>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</si>
  <si>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</si>
  <si>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</si>
  <si>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</si>
  <si>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GEOTÊXTIL NÃO TECIDO 100% POLIÉSTER, RESISTÊNCIA A TRAÇÃO DE 31 KN/M (RT-31), INSTALADO EM DRENO - FORNECIMENTO E INSTALAÇÃO.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</si>
  <si>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</si>
  <si>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</si>
  <si>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</si>
  <si>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</si>
  <si>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</si>
  <si>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</si>
  <si>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</si>
  <si>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</si>
  <si>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</si>
  <si>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</si>
  <si>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</si>
  <si>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</si>
  <si>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</si>
  <si>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</si>
  <si>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</si>
  <si>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</si>
  <si>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</si>
  <si>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</si>
  <si>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</si>
  <si>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</si>
  <si>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</si>
  <si>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</si>
  <si>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</si>
  <si>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</si>
  <si>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</si>
  <si>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</si>
  <si>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</si>
  <si>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</si>
  <si>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</si>
  <si>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</si>
  <si>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</si>
  <si>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</si>
  <si>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</si>
  <si>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</si>
  <si>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</si>
  <si>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</si>
  <si>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</si>
  <si>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</si>
  <si>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</si>
  <si>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</si>
  <si>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</si>
  <si>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</si>
  <si>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</si>
  <si>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</si>
  <si>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</si>
  <si>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</si>
  <si>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</si>
  <si>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</si>
  <si>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</si>
  <si>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</si>
  <si>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</si>
  <si>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</si>
  <si>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</si>
  <si>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</si>
  <si>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</si>
  <si>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</si>
  <si>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</si>
  <si>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</si>
  <si>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</si>
  <si>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</si>
  <si>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</si>
  <si>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</si>
  <si>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</si>
  <si>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</si>
  <si>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</si>
  <si>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</si>
  <si>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</si>
  <si>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</si>
  <si>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</si>
  <si>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</si>
  <si>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</si>
  <si>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</si>
  <si>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</si>
  <si>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</si>
  <si>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</si>
  <si>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</si>
  <si>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</si>
  <si>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</si>
  <si>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</si>
  <si>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</si>
  <si>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</si>
  <si>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</si>
  <si>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</si>
  <si>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</si>
  <si>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</si>
  <si>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</si>
  <si>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</si>
  <si>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</si>
  <si>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</si>
  <si>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</si>
  <si>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</si>
  <si>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</si>
  <si>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</si>
  <si>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</si>
  <si>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</si>
  <si>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</si>
  <si>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</si>
  <si>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</si>
  <si>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</si>
  <si>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</si>
  <si>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0,5X2,2X1,0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</si>
  <si>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</si>
  <si>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</si>
  <si>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</si>
  <si>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</si>
  <si>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</si>
  <si>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</si>
  <si>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</si>
  <si>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</si>
  <si>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</si>
  <si>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</si>
  <si>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</si>
  <si>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</si>
  <si>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</si>
  <si>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</si>
  <si>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0,60 M, PROFUNDIDADE = 0,90 M, EXCLUINDO TAMPÃO. AF_12/2020_PA</t>
  </si>
  <si>
    <t>POÇO DE INSPEÇÃO CIRCULAR PARA ESGOTO, EM CONCRETO PRÉ-MOLDADO, DIÂMETRO INTERNO = 0,60 M, PROFUNDIDADE = 1,40 M, EXCLUINDO TAMPÃO. AF_12/2020_PA</t>
  </si>
  <si>
    <t>POÇO DE INSPEÇÃO CIRCULAR PARA ESGOTO, EM ALVENARIA COM TIJOLOS CERÂMICOS MACIÇOS, DIÂMETRO INTERNO = 0,60 M, PROFUNDIDADE = 0,95 M, EXCLUINDO TAMPÃO. AF_12/2020_PA</t>
  </si>
  <si>
    <t>POÇO DE INSPEÇÃO CIRCULAR PARA ESGOTO, EM ALVENARIA COM TIJOLOS CERÂMICOS MACIÇOS, DIÂMETRO INTERNO = 0,60 M, PROFUNDIDADE = 1,45 M, EXCLUINDO TAMPÃO. AF_12/2020_PA</t>
  </si>
  <si>
    <t>BASE PARA POÇO DE VISITA CIRCULAR PARA ESGOTO, EM CONCRETO PRÉ-MOLDADO, DIÂMETRO INTERNO = 0,80 M, PROFUNDIDADE = 1,35 M, EXCLUINDO TAMPÃO. AF_12/2020_PA</t>
  </si>
  <si>
    <t>BASE PARA POÇO DE VISITA CIRCULAR PARA  ESGOTO, EM ALVENARIA COM TIJOLOS CERÂMICOS MACIÇOS, DIÂMETRO INTERNO = 0,80 M, PROFUNDIDADE = 1,40 M, EXCLUINDO TAMPÃO. AF_12/2020_PA</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</si>
  <si>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</si>
  <si>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</si>
  <si>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</si>
  <si>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</si>
  <si>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1,20 M, PROFUNDIDADE = 1,40 M, EXCLUINDO TAMPÃO. AF_12/2020_PA</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</si>
  <si>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</si>
  <si>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</si>
  <si>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1,50 M, PROFUNDIDADE = 1,40 M, EXCLUINDO TAMPÃO. AF_12/2020_PA</t>
  </si>
  <si>
    <t>ACRÉSCIMO PARA POÇO DE VISITA CIRCULAR PARA  ESGOTO, EM ALVENARIA COM TIJOLOS CERÂMICOS MACIÇOS, DIÂMETRO INTERNO = 1,5 M. AF_12/2020</t>
  </si>
  <si>
    <t>BASE PARA POÇO DE VISITA RETANGULAR PARA  ESGOTO, EM ALVENARIA COM BLOCOS DE CONCRETO, DIMENSÕES INTERNAS = 1X1 M, PROFUNDIDADE = 1,40 M, EXCLUINDO TAMPÃO. AF_12/2020_PA</t>
  </si>
  <si>
    <t>ACRÉSCIMO PARA POÇO DE VISITA RETANGULAR PARA ESGOTO, EM ALVENARIA COM BLOCOS DE CONCRETO, DIMENSÕES INTERNAS = 1X1 M. AF_12/2020</t>
  </si>
  <si>
    <t>BASE PARA POÇO DE VISITA RETANGULAR PARA ESGOTO, EM ALVENARIA COM BLOCOS DE CONCRETO, DIMENSÕES INTERNAS = 1X1,5 M, PROFUNDIDADE = 1,40 M, EXCLUINDO TAMPÃO. AF_12/2020_PA</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</si>
  <si>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</si>
  <si>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</si>
  <si>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</si>
  <si>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1,40 M, EXCLUINDO TAMPÃO. AF_12/2020_PA</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</si>
  <si>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</si>
  <si>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</si>
  <si>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1,40 M, EXCLUINDO TAMPÃO. AF_12/2020_PA</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</si>
  <si>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</si>
  <si>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AF_12/2020_PA</t>
  </si>
  <si>
    <t>ACRÉSCIMO PARA POÇO DE VISITA RETANGULAR PARA ESGOTO, EM ALVENARIA COM BLOCOS DE CONCRETO, DIMENSÕES INTERNAS = 1,5X1,5 M. AF_12/2020</t>
  </si>
  <si>
    <t>BASE PARA POÇO DE VISITA RETANGULAR PARA ESGOTO, EM ALVENARIA COM BLOCOS DE CONCRETO, DIMENSÕES INTERNAS = 1,5X2 M, PROFUNDIDADE = 1,40 M, EXCLUINDO TAMPÃO. AF_12/2020_PA</t>
  </si>
  <si>
    <t>ACRÉSCIMO PARA POÇO DE VISITA RETANGULAR PARA ESGOTO, EM ALVENARIA COM BLOCOS DE CONCRETO, DIMENSÕES INTERNAS = 1,5X2 M. AF_12/2020</t>
  </si>
  <si>
    <t>BASE PARA POÇO DE VISITA RETANGULAR PARA ESGOTO, EM ALVENARIA COM BLOCOS DE CONCRETO, DIMENSÕES INTERNAS = 1,5X2,5 M, PROFUNDIDADE = 1,40 M, EXCLUINDO TAMPÃO. AF_12/2020_PA</t>
  </si>
  <si>
    <t>ACRÉSCIMO PARA POÇO DE VISITA RETANGULAR PARA ESGOTO, EM ALVENARIA COM BLOCOS DE CONCRETO, DIMENSÕES INTERNAS = 1,5X2,5 M. AF_12/2020</t>
  </si>
  <si>
    <t>BASE PARA POÇO DE VISITA RETANGULAR PARA ESGOTO, EM ALVENARIA COM BLOCOS DE CONCRETO, DIMENSÕES INTERNAS = 1,5X3 M, PROFUNDIDADE = 1,40 M, EXCLUINDO TAMPÃO. AF_12/2020_PA</t>
  </si>
  <si>
    <t>ACRÉSCIMO PARA POÇO DE VISITA RETANGULAR PARA ESGOTO, EM ALVENARIA COM BLOCOS DE CONCRETO, DIMENSÕES INTERNAS = 1,5X3 M. AF_12/2020</t>
  </si>
  <si>
    <t>BASE PARA POÇO DE VISITA RETANGULAR PARA ESGOTO, EM ALVENARIA COM BLOCOS DE CONCRETO, DIMENSÕES INTERNAS = 1,5X3,5 M, PROFUNDIDADE = 1,40 M, EXCLUINDO TAMPÃO. AF_12/2020_PA</t>
  </si>
  <si>
    <t>ACRÉSCIMO PARA POÇO DE VISITA RETANGULAR PARA ESGOTO, EM ALVENARIA COM BLOCOS DE CONCRETO, DIMENSÕES INTERNAS = 1,5X3,5 M. AF_12/2020</t>
  </si>
  <si>
    <t>BASE PARA POÇO DE VISITA RETANGULAR PARA ESGOTO, EM ALVENARIA COM BLOCOS DE CONCRETO, DIMENSÕES INTERNAS = 1,5X4 M, PROFUNDIDADE = 1,40 M, EXCLUINDO TAMPÃO. AF_12/2020_PA</t>
  </si>
  <si>
    <t>ACRÉSCIMO PARA POÇO DE VISITA RETANGULAR PARA ESGOTO, EM ALVENARIA COM BLOCOS DE CONCRETO, DIMENSÕES INTERNAS = 1,5X4 M. AF_12/2020</t>
  </si>
  <si>
    <t>BASE PARA POÇO DE VISITA RETANGULAR PARA ESGOTO, EM ALVENARIA COM BLOCOS DE CONCRETO, DIMENSÕES INTERNAS = 2X2 M, PROFUNDIDADE = 1,40 M, EXCLUINDO TAMPÃO. AF_12/2020_PA</t>
  </si>
  <si>
    <t>ACRÉSCIMO PARA POÇO DE VISITA RETANGULAR PARA ESGOTO, EM ALVENARIA COM BLOCOS DE CONCRETO, DIMENSÕES INTERNAS = 2X2 M. AF_12/2020</t>
  </si>
  <si>
    <t>BASE PARA POÇO DE VISITA RETANGULAR PARA ESGOTO, EM ALVENARIA COM BLOCOS DE CONCRETO, DIMENSÕES INTERNAS = 2X2,5 M, PROFUNDIDADE = 1,40 M, EXCLUINDO TAMPÃO. AF_12/2020_PA</t>
  </si>
  <si>
    <t>ACRÉSCIMO PARA POÇO DE VISITA RETANGULAR PARA ESGOTO, EM ALVENARIA COM BLOCOS DE CONCRETO, DIMENSÕES INTERNAS = 2X2,5 M. AF_12/2020</t>
  </si>
  <si>
    <t>BASE PARA POÇO DE VISITA RETANGULAR PARA ESGOTO, EM ALVENARIA COM BLOCOS DE CONCRETO, DIMENSÕES INTERNAS = 2X3 M, PROFUNDIDADE = 1,40 M, EXCLUINDO TAMPÃO. AF_12/2020_PA</t>
  </si>
  <si>
    <t>ACRÉSCIMO PARA POÇO DE VISITA RETANGULAR PARA ESGOTO, EM ALVENARIA COM BLOCOS DE CONCRETO, DIMENSÕES INTERNAS = 2X3 M. AF_12/2020</t>
  </si>
  <si>
    <t>BASE PARA POÇO DE VISITA RETANGULAR PARA ESGOTO, EM ALVENARIA COM BLOCOS DE CONCRETO, DIMENSÕES INTERNAS = 2X3,5 M, PROFUNDIDADE = 1,40 M, EXCLUINDO TAMPÃO. AF_12/2020_PA</t>
  </si>
  <si>
    <t>ACRÉSCIMO PARA POÇO DE VISITA RETANGULAR PARA ESGOTO, EM ALVENARIA COM BLOCOS DE CONCRETO, DIMENSÕES INTERNAS = 2X3,5 M. AF_12/2020</t>
  </si>
  <si>
    <t>BASE PARA POÇO DE VISITA RETANGULAR PARA ESGOTO, EM ALVENARIA COM BLOCOS DE CONCRETO, DIMENSÕES INTERNAS = 2X4 M, PROFUNDIDADE = 1,40 M, EXCLUINDO TAMPÃO. AF_12/2020_PA</t>
  </si>
  <si>
    <t>ACRÉSCIMO PARA POÇO DE VISITA RETANGULAR PARA ESGOTO, EM ALVENARIA COM BLOCOS DE CONCRETO, DIMENSÕES INTERNAS = 2X4 M. AF_12/2020</t>
  </si>
  <si>
    <t>BASE PARA POÇO DE VISITA RETANGULAR PARA ESGOTO, EM ALVENARIA COM BLOCOS DE CONCRETO, DIMENSÕES INTERNAS = 2,5X2,5 M, PROFUNDIDADE = 1,40 M, EXCLUINDO TAMPÃO. AF_12/2020_PA</t>
  </si>
  <si>
    <t>ACRÉSCIMO PARA POÇO DE VISITA RETANGULAR PARA ESGOTO, EM ALVENARIA COM BLOCOS DE CONCRETO, DIMENSÕES INTERNAS = 2,5X2,5 M. AF_12/2020</t>
  </si>
  <si>
    <t>BASE PARA POÇO DE VISITA RETANGULAR PARA ESGOTO, EM ALVENARIA COM BLOCOS DE CONCRETO, DIMENSÕES INTERNAS = 2,5X3 M, PROFUNDIDADE = 1,40 M, EXCLUINDO TAMPÃO. AF_12/2020_PA</t>
  </si>
  <si>
    <t>ACRÉSCIMO PARA POÇO DE VISITA RETANGULAR PARA ESGOTO, EM ALVENARIA COM BLOCOS DE CONCRETO, DIMENSÕES INTERNAS = 2,5X3 M. AF_12/2020</t>
  </si>
  <si>
    <t>BASE PARA POÇO DE VISITA RETANGULAR PARA ESGOTO, EM ALVENARIA COM BLOCOS DE CONCRETO, DIMENSÕES INTERNAS = 2,5X3,5 M, PROFUNDIDADE = 1,40 M, EXCLUINDO TAMPÃO. AF_12/2020_PA</t>
  </si>
  <si>
    <t>ACRÉSCIMO PARA POÇO DE VISITA RETANGULAR PARA ESGOTO, EM ALVENARIA COM BLOCOS DE CONCRETO, DIMENSÕES INTERNAS = 2,5X3,5 M. AF_12/2020</t>
  </si>
  <si>
    <t>BASE PARA POÇO DE VISITA RETANGULAR PARA ESGOTO, EM ALVENARIA COM BLOCOS DE CONCRETO, DIMENSÕES INTERNAS = 2,5X4 M, PROFUNDIDADE = 1,40 M, EXCLUINDO TAMPÃO. AF_12/2020_PA</t>
  </si>
  <si>
    <t>ACRÉSCIMO PARA POÇO DE VISITA RETANGULAR PARA ESGOTO, EM ALVENARIA COM BLOCOS DE CONCRETO, DIMENSÕES INTERNAS = 2,5X4 M. AF_12/2020</t>
  </si>
  <si>
    <t>BASE PARA POÇO DE VISITA RETANGULAR PARA ESGOTO, EM ALVENARIA COM BLOCOS DE CONCRETO, DIMENSÕES INTERNAS = 3X3 M, PROFUNDIDADE = 1,40 M, EXCLUINDO TAMPÃO. AF_12/2020_PA</t>
  </si>
  <si>
    <t>ACRÉSCIMO PARA POÇO DE VISITA RETANGULAR PARA ESGOTO, EM ALVENARIA COM BLOCOS DE CONCRETO, DIMENSÕES INTERNAS = 3X3 M. AF_12/2020</t>
  </si>
  <si>
    <t>BASE PARA POÇO DE VISITA RETANGULAR PARA ESGOTO, EM ALVENARIA COM BLOCOS DE CONCRETO, DIMENSÕES INTERNAS = 3X3,5 M, PROFUNDIDADE = 1,40 M, EXCLUINDO TAMPÃO. AF_12/2020_PA</t>
  </si>
  <si>
    <t>ACRÉSCIMO PARA POÇO DE VISITA RETANGULAR PARA ESGOTO, EM ALVENARIA COM BLOCOS DE CONCRETO, DIMENSÕES INTERNAS = 3X3,5 M. AF_12/2020</t>
  </si>
  <si>
    <t>BASE PARA POÇO DE VISITA RETANGULAR PARA ESGOTO, EM ALVENARIA COM BLOCOS DE CONCRETO, DIMENSÕES INTERNAS = 3X4 M, PROFUNDIDADE = 1,40 M, EXCLUINDO TAMPÃO. AF_12/2020_PA</t>
  </si>
  <si>
    <t>ACRÉSCIMO PARA POÇO DE VISITA RETANGULAR PARA ESGOTO, EM ALVENARIA COM BLOCOS DE CONCRETO, DIMENSÕES INTERNAS = 3X4 M. AF_12/2020</t>
  </si>
  <si>
    <t>BASE PARA POÇO DE VISITA RETANGULAR PARA ESGOTO, EM ALVENARIA COM BLOCOS DE CONCRETO, DIMENSÕES INTERNAS = 3,5X3,5 M, PROFUNDIDADE = 1,40 M, EXCLUINDO TAMPÃO. AF_12/2020_PA</t>
  </si>
  <si>
    <t>ACRÉSCIMO PARA POÇO DE VISITA RETANGULAR PARA ESGOTO, EM ALVENARIA COM BLOCOS DE CONCRETO, DIMENSÕES INTERNAS = 3,5X3,5 M. AF_12/2020</t>
  </si>
  <si>
    <t>BASE PARA POÇO DE VISITA RETANGULAR PARA ESGOTO, EM ALVENARIA COM BLOCOS DE CONCRETO, DIMENSÕES INTERNAS = 3,5X4 M, PROFUNDIDADE = 1,40 M, EXCLUINDO TAMPÃO. AF_12/2020_PA</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</si>
  <si>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</si>
  <si>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AF_12/2020_PA</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</si>
  <si>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</si>
  <si>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</si>
  <si>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</si>
  <si>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1,0 M, PROFUNDIDADE = 1,40 M, EXCLUINDO TAMPÃO. AF_12/2020_PA</t>
  </si>
  <si>
    <t>BASE PARA POÇO DE VISITA RETANGULAR PARA ESGOTO, EM ALVENARIA COM BLOCOS DE CONCRETO, DIMENSÕES INTERNAS = 1X3,5 M, PROFUNDIDADE = 1,40 M, EXCLUINDO TAMPÃO. AF_12/2020_PA</t>
  </si>
  <si>
    <t>BASE PARA POÇO DE VISITA RETANGULAR PARA ESGOTO, EM ALVENARIA COM BLOCOS DE CONCRETO, DIMENSÕES INTERNAS = 1X2 M, PROFUNDIDADE = 1,40 M, EXCLUINDO TAMPÃO. AF_12/2020_PA</t>
  </si>
  <si>
    <t>BASE PARA POÇO DE VISITA RETANGULAR PARA ESGOTO, EM ALVENARIA COM BLOCOS DE CONCRETO, DIMENSÕES INTERNAS = 1X2,5 M, PROFUNDIDADE = 1,40 M, EXCLUINDO TAMPÃO. AF_12/2020_PA</t>
  </si>
  <si>
    <t>ACRÉSCIMO PARA POÇO DE VISITA CIRCULAR PARA ESGOTO, EM CONCRETO PRÉ-MOLDADO, DIÂMETRO INTERNO = 0,8 M. AF_12/2020</t>
  </si>
  <si>
    <t>BASE PARA POÇO DE VISITA CIRCULAR PARA ESGOTO, EM CONCRETO PRÉ-MOLDADO, DIÂMETRO INTERNO = 1,0 M, PROFUNDIDADE = 1,35 M, EXCLUINDO TAMPÃO. AF_12/2020_PA</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</si>
  <si>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</si>
  <si>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</si>
  <si>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1,40 M, EXCLUINDO TAMPÃO. AF_12/2020_PA</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</si>
  <si>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</si>
  <si>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1,40 M, EXCLUINDO TAMPÃO. AF_12/2020_PA</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</si>
  <si>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</si>
  <si>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</si>
  <si>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1,50 M, PROFUNDIDADE = 1,40 M, EXCLUINDO TAMPÃO. AF_12/2020_PA</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</si>
  <si>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</si>
  <si>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1,40 M, EXCLUINDO TAMPÃO. AF_12/2020_PA</t>
  </si>
  <si>
    <t>ACRÉSCIMO PARA POÇO DE VISITA RETANGULAR PARA DRENAGEM, EM ALVENARIA COM BLOCOS DE CONCRETO, DIMENSÕES INTERNAS = 1X1 M. AF_12/2020</t>
  </si>
  <si>
    <t>BASE PARA POÇO DE VISITA RETANGULAR PARA DRENAGEM, EM ALVENARIA COM BLOCOS DE CONCRETO, DIMENSÕES INTERNAS = 1,5X2,5 M, PROFUNDIDADE = 1,40 M, EXCLUINDO TAMPÃO. AF_12/2020_PA</t>
  </si>
  <si>
    <t>BASE PARA POÇO DE VISITA RETANGULAR PARA DRENAGEM, EM ALVENARIA COM BLOCOS DE CONCRETO, DIMENSÕES INTERNAS = 1X1,5 M, PROFUNDIDADE = 1,40 M, EXCLUINDO TAMPÃO. AF_12/2020_PA</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</si>
  <si>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</si>
  <si>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</si>
  <si>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1,40 M, EXCLUINDO TAMPÃO. AF_12/2020_PA</t>
  </si>
  <si>
    <t>ACRÉSCIMO PARA POÇO DE VISITA RETANGULAR PARA DRENAGEM, EM ALVENARIA COM BLOCOS DE CONCRETO, DIMENSÕES INTERNAS = 1X2 M. AF_12/2020</t>
  </si>
  <si>
    <t>BASE PARA POÇO DE VISITA RETANGULAR PARA DRENAGEM, EM ALVENARIA COM BLOCOS DE CONCRETO, DIMENSÕES INTERNAS = 1X2,5 M, PROFUNDIDADE = 1,40 M, EXCLUINDO TAMPÃO. AF_12/2020_PA</t>
  </si>
  <si>
    <t>POÇO DE INSPEÇÃO CIRCULAR PARA DRENAGEM, EM CONCRETO PRÉ-MOLDADO, DIÂMETRO INTERNO = 0,60 M, PROFUNDIDADE = 0,90 M, EXCLUINDO TAMPÃO. AF_12/2020_PA</t>
  </si>
  <si>
    <t>ACRÉSCIMO PARA POÇO DE VISITA RETANGULAR PARA DRENAGEM, EM ALVENARIA COM BLOCOS DE CONCRETO, DIMENSÕES INTERNAS = 1X2,5 M. AF_12/2020</t>
  </si>
  <si>
    <t>POÇO DE INSPEÇÃO CIRCULAR PARA DRENAGEM, EM CONCRETO PRÉ-MOLDADO, DIÂMETRO INTERNO = 0,60 M, PROFUNDIDADE = 1,40 M, EXCLUINDO TAMPÃO. AF_12/2020_PA</t>
  </si>
  <si>
    <t>BASE PARA POÇO DE VISITA RETANGULAR PARA DRENAGEM, EM ALVENARIA COM BLOCOS DE CONCRETO, DIMENSÕES INTERNAS = 1,5X3 M, PROFUNDIDADE = 1,40 M, EXCLUINDO TAMPÃO. AF_12/2020_PA</t>
  </si>
  <si>
    <t>POÇO DE INSPEÇÃO CIRCULAR PARA DRENAGEM, EM ALVENARIA COM TIJOLOS CERÂMICOS MACIÇOS, DIÂMETRO INTERNO = 0,60 M, PROFUNDIDADE = 0,95 M, EXCLUINDO TAMPÃO. AF_12/2020_PA</t>
  </si>
  <si>
    <t>POÇO DE INSPEÇÃO CIRCULAR PARA DRENAGEM, EM ALVENARIA COM TIJOLOS CERÂMICOS MACIÇOS, DIÂMETRO INTERNO = 0,60 M, PROFUNDIDADE = 1,45 M, EXCLUINDO TAMPÃO. AF_12/2020_PA</t>
  </si>
  <si>
    <t>BASE PARA POÇO DE VISITA RETANGULAR PARA DRENAGEM, EM ALVENARIA COM BLOCOS DE CONCRETO, DIMENSÕES INTERNAS = 1X3 M, PROFUNDIDADE = 1,40 M, EXCLUINDO TAMPÃO. AF_12/2020_PA</t>
  </si>
  <si>
    <t>BASE PARA POÇO DE VISITA CIRCULAR PARA DRENAGEM, EM CONCRETO PRÉ-MOLDADO, DIÂMETRO INTERNO = 0,80 M, PROFUNDIDADE = 1,35 M, EXCLUINDO TAMPÃO. AF_12/2020_PA</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</si>
  <si>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</si>
  <si>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</si>
  <si>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</si>
  <si>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1,40 M, EXCLUINDO TAMPÃO. AF_12/2020_PA</t>
  </si>
  <si>
    <t>BASE PARA POÇO DE VISITA CIRCULAR PARA DRENAGEM, EM ALVENARIA COM TIJOLOS CERÂMICOS MACIÇOS, DIÂMETRO INTERNO = 0,80 M, PROFUNDIDADE = 1,40 M, EXCLUINDO TAMPÃO. AF_12/2020_PA</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</si>
  <si>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</si>
  <si>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</si>
  <si>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</si>
  <si>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1,40 M, EXCLUINDO TAMPÃO. AF_12/2020_PA</t>
  </si>
  <si>
    <t>BASE PARA POÇO DE VISITA CIRCULAR PARA DRENAGEM, EM CONCRETO PRÉ-MOLDADO, DIÂMETRO INTERNO = 1,0 M, PROFUNDIDADE = 1,35 M, EXCLUINDO TAMPÃO. AF_05/2018_PA</t>
  </si>
  <si>
    <t>BASE PARA POÇO DE VISITA RETANGULAR PARA DRENAGEM, EM ALVENARIA COM BLOCOS DE CONCRETO, DIMENSÕES INTERNAS = 1X4 M, PROFUNDIDADE = 1,40 M, EXCLUINDO TAMPÃO. AF_12/2020_PA</t>
  </si>
  <si>
    <t>BASE PARA POÇO DE VISITA RETANGULAR PARA DRENAGEM, EM ALVENARIA COM BLOCOS DE CONCRETO, DIMENSÕES INTERNAS = 2,5X3 M, PROFUNDIDADE = 1,40 M, EXCLUINDO TAMPÃO. AF_12/2020_PA</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</si>
  <si>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</si>
  <si>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</si>
  <si>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1,40 M, EXCLUINDO TAMPÃO. AF_12/2020_PA</t>
  </si>
  <si>
    <t>ACRÉSCIMO PARA POÇO DE VISITA RETANGULAR PARA DRENAGEM, EM ALVENARIA COM BLOCOS DE CONCRETO, DIMENSÕES INTERNAS = 1,5X3,5 M. AF_12/2020</t>
  </si>
  <si>
    <t>BASE PARA POÇO DE VISITA CIRCULAR PARA DRENAGEM, EM ALVENARIA COM TIJOLOS CERÂMICOS MACIÇOS, DIÂMETRO INTERNO = 1,0 M, PROFUNDIDADE = 1,40 M, EXCLUINDO TAMPÃO. AF_12/2020_PA</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</si>
  <si>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</si>
  <si>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1,40 M, EXCLUINDO TAMPÃO. AF_12/2020_PA</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</si>
  <si>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</si>
  <si>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</si>
  <si>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1,40 M, EXCLUINDO TAMPÃO. AF_12/2020_PA</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</si>
  <si>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</si>
  <si>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1,40 M, EXCLUINDO TAMPÃO. AF_12/2020_PA</t>
  </si>
  <si>
    <t>BASE PARA POÇO DE VISITA RETANGULAR PARA DRENAGEM, EM ALVENARIA COM BLOCOS DE CONCRETO, DIMENSÕES INTERNAS = 2X2 M, PROFUNDIDADE = 1,40 M, EXCLUINDO TAMPÃO. AF_12/2020_PA</t>
  </si>
  <si>
    <t>ACRÉSCIMO PARA POÇO DE VISITA RETANGULAR PARA DRENAGEM, EM ALVENARIA COM BLOCOS DE CONCRETO, DIMENSÕES INTERNAS = 2,5X4 M. AF_12/2020</t>
  </si>
  <si>
    <t>BASE PARA POÇO DE VISITA RETANGULAR PARA DRENAGEM, EM ALVENARIA COM BLOCOS DE CONCRETO, DIMENSÕES INTERNAS = 3X3 M, PROFUNDIDADE = 1,40 M, EXCLUINDO TAMPÃO. AF_12/2020_PA</t>
  </si>
  <si>
    <t>ACRÉSCIMO PARA POÇO DE VISITA RETANGULAR PARA DRENAGEM, EM ALVENARIA COM BLOCOS DE CONCRETO, DIMENSÕES INTERNAS = 3X3 M. AF_12/2020</t>
  </si>
  <si>
    <t>BASE PARA POÇO DE VISITA RETANGULAR PARA DRENAGEM, EM ALVENARIA COM BLOCOS DE CONCRETO, DIMENSÕES INTERNAS = 3X3,5 M, PROFUNDIDADE = 1,40 M, EXCLUINDO TAMPÃO. AF_12/2020_PA</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</si>
  <si>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</si>
  <si>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</si>
  <si>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1,40 M, EXCLUINDO TAMPÃO. AF_12/2020_PA</t>
  </si>
  <si>
    <t>ACRÉSCIMO PARA POÇO DE VISITA RETANGULAR PARA DRENAGEM, EM ALVENARIA COM BLOCOS DE CONCRETO, DIMENSÕES INTERNAS = 3X4 M. AF_12/2020</t>
  </si>
  <si>
    <t>BASE PARA POÇO DE VISITA RETANGULAR PARA DRENAGEM, EM ALVENARIA COM BLOCOS DE CONCRETO, DIMENSÕES INTERNAS = 3,5X3,5 M, PROFUNDIDADE = 1,40 M, EXCLUINDO TAMPÃO. AF_12/2020_PA</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</si>
  <si>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</si>
  <si>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1,40 M, EXCLUINDO TAMPÃO. AF_12/2020_PA</t>
  </si>
  <si>
    <t>BASE PARA POÇO DE VISITA RETANGULAR PARA DRENAGEM, EM ALVENARIA COM BLOCOS DE CONCRETO, DIMENSÕES INTERNAS = 3,5X4 M, PROFUNDIDADE = 1,40 M, EXCLUINDO TAMPÃO. AF_12/2020_PA</t>
  </si>
  <si>
    <t>ACRÉSCIMO PARA POÇO DE VISITA RETANGULAR PARA DRENAGEM, EM ALVENARIA COM BLOCOS DE CONCRETO, DIMENSÕES INTERNAS = 3,5X4 M. AF_12/2020</t>
  </si>
  <si>
    <t>BASE PARA POÇO DE VISITA RETANGULAR PARA DRENAGEM, EM ALVENARIA COM BLOCOS DE CONCRETO, DIMENSÕES INTERNAS = 4X4 M, PROFUNDIDADE = 1,40 M, EXCLUINDO TAMPÃO. AF_12/2020_PA</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</si>
  <si>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</si>
  <si>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</si>
  <si>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</si>
  <si>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1,40 M, EXCLUINDO TAMPÃO. AF_12/2020_PA</t>
  </si>
  <si>
    <t>ACRÉSCIMO PARA POÇO DE VISITA RETANGULAR PARA DRENAGEM, EM ALVENARIA COM BLOCOS DE CONCRETO, DIMENSÕES INTERNAS = 2X3 M. AF_12/2020</t>
  </si>
  <si>
    <t>BASE PARA POÇO DE VISITA RETANGULAR PARA DRENAGEM, EM ALVENARIA COM BLOCOS DE CONCRETO, DIMENSÕES INTERNAS = 2X3,5 M, PROFUNDIDADE = 1,40 M, EXCLUINDO TAMPÃO. AF_12/2020_PA</t>
  </si>
  <si>
    <t>ACRÉSCIMO PARA POÇO DE VISITA RETANGULAR PARA DRENAGEM, EM ALVENARIA COM BLOCOS DE CONCRETO, DIMENSÕES INTERNAS = 2X3,5 M. AF_12/2020</t>
  </si>
  <si>
    <t>BASE PARA POÇO DE VISITA RETANGULAR PARA DRENAGEM, EM ALVENARIA COM BLOCOS DE CONCRETO, DIMENSÕES INTERNAS = 2X4 M, PROFUNDIDADE = 1,40 M, EXCLUINDO TAMPÃO. AF_12/2020_PA</t>
  </si>
  <si>
    <t>ACRÉSCIMO PARA POÇO DE VISITA RETANGULAR PARA DRENAGEM, EM ALVENARIA COM BLOCOS DE CONCRETO, DIMENSÕES INTERNAS = 2X4 M. AF_12/2020</t>
  </si>
  <si>
    <t>BASE PARA POÇO DE VISITA RETANGULAR PARA DRENAGEM, EM ALVENARIA COM BLOCOS DE CONCRETO, DIMENSÕES INTERNAS = 2,5X2,5 M, PROFUNDIDADE = 1,40 M, EXCLUINDO TAMPÃO. AF_12/2020_PA</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</si>
  <si>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</si>
  <si>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</si>
  <si>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</si>
  <si>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H=0,50 M. AF_12/2020</t>
  </si>
  <si>
    <t>CAIXA ENTERRADA DISTRIBUIDORA DE VAZÃO (SUMIDOUROS MÚLTIPLOS), RETANGULAR, EM ALVENARIA COM BLOCOS DE CONCRETO, DIMENSÕES INTERNAS: 0,60 X 0,60 X H=0,50 M. AF_12/2020</t>
  </si>
  <si>
    <t>CAIXA ENTERRADA DISTRIBUIDORA DE VAZÃO (SUMIDOUROS MÚLTIPLOS), RETANGULAR, EM CONCRETO PRÉ-MOLDADO, DIMENSÕES INTERNAS: 0,60 X 0,60 X H=0,50 M. AF_12/2020</t>
  </si>
  <si>
    <t>BASE PARA POCO DE VISITA RETANGULAR PARA ESGOTO E DRENAGEM, EM CONCRETO ESTRUTURAL, DIMENSÕES INTERNAS DE 90X150 M, PROFUNDIDADE DE 1,25 M, EXCLUINDO TAMPÃO. AF_12/2020_PA</t>
  </si>
  <si>
    <t>BASE PARA POÇO DE VISITA CIRCULAR PARA  ESGOTO, EM CONCRETO PRÉ-MOLDADO, DIÂMETRO INTERNO = 1,20 M, PROFUNDIDADE = 1,60 M, EXCLUINDO TAMPÃO. AF_12/2020_PA</t>
  </si>
  <si>
    <t>BASE PARA POÇO DE VISITA CIRCULAR PARA  ESGOTO, EM CONCRETO PRÉ-MOLDADO, DIÂMETRO INTERNO = 1,50 M, PROFUNDIDADE = 1,35 M, EXCLUINDO TAMPÃO. AF_12/2020_PA</t>
  </si>
  <si>
    <t>BASE PARA POÇO DE VISITA CIRCULAR PARA DRENAGEM, EM CONCRETO PRÉ-MOLDADO, DIÂMETRO INTERNO = 1,50 M, PROFUNDIDADE = 1,35 M, EXCLUINDO TAMPÃO. AF_12/2020_PA</t>
  </si>
  <si>
    <t>BASE PARA POÇO DE VISITA CIRCULAR PARA DRENAGEM, EM CONCRETO PRÉ-MOLDADO, DIÂMETRO INTERNO = 1,20 M, PROFUNDIDADE = 1,60 M, EXCLUINDO TAMPÃO. AF_05/2021_PA</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</si>
  <si>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</si>
  <si>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</si>
  <si>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</si>
  <si>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</si>
  <si>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</si>
  <si>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</si>
  <si>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</si>
  <si>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</si>
  <si>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30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</si>
  <si>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</si>
  <si>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</si>
  <si>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</si>
  <si>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t>
  </si>
  <si>
    <t>ASSENTAMENTO DE GUIA (MEIO-FIO) EM TRECHO CURVO, CONFECCIONADA EM CONCRETO PRÉ-FABRICADO, DIMENSÕES 100X15X13X20 CM (COMPRIMENTO X BASE INFERIOR X BASE SUPERIOR X ALTURA), PARA URBANIZAÇÃO INTERNA DE EMPREENDIMENTOS. AF_06/2016</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</si>
  <si>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</si>
  <si>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</si>
  <si>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</si>
  <si>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</si>
  <si>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</si>
  <si>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</si>
  <si>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</si>
  <si>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</si>
  <si>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</si>
  <si>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</si>
  <si>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</si>
  <si>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</si>
  <si>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</si>
  <si>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</si>
  <si>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</si>
  <si>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</si>
  <si>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</si>
  <si>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</si>
  <si>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ADUELA/ GALERIA FECHADA PRE-MOLDADA DE CONCRETO ARMADO, SECAO QUADRANGULAR INTERNA DE 1,50 X 1,50 M (L X A), MISULA DE 20 X 20 CM, C = 1,00 M, ESPESSURA MIN = 15 CM, TB-45 E FCK DO CONCRETO = 30 MPA   FORNECIMENTO E ASSENTAMENTO. AF_01/2023</t>
  </si>
  <si>
    <t>ADUELA/ GALERIA FECHADA PRE-MOLDADA DE CONCRETO ARMADO, SECAO QUADRANGULAR INTERNA DE 2,00 X 2,00 M (L X A), MISULA DE 20 X 20 CM, C = 1,00 M, ESPESSURA MIN = 15 CM, TB-45 E FCK DO CONCRETO = 30 MPA   FORNECIMENTO E ASSENTAMENTO. AF_01/2023</t>
  </si>
  <si>
    <t>ADUELA/ GALERIA FECHADA PRE-MOLDADA DE CONCRETO ARMADO, SECAO QUADRANGULAR INTERNA DE 2,50 X 2,50 M (L X A), MISULA DE 20 X 20 CM, C = 1,00 M, ESPESSURA MIN = 15 CM, TB-45 E FCK DO CONCRETO = 30 MPA   FORNECIMENTO E ASSENTAMENTO. AF_01/2023</t>
  </si>
  <si>
    <t>ADUELA/ GALERIA FECHADA PRE-MOLDADA DE CONCRETO ARMADO, SECAO QUADRANGULAR INTERNA DE 3,00 X 3,00 M (L X A), MISULA DE 20 X 20 CM, C = 1,00 M, ESPESSURA MIN = 20 CM, TB-45 E FCK DO CONCRETO = 30 MPA   FORNECIMENTO E ASSENTAMENTO. AF_01/2023</t>
  </si>
  <si>
    <t>APLICAÇÃO DE MANTA GEOTÊXTIL NAS JUNTAS RÍGIDAS DE ADUELAS PRÉ-MOLDADAS DE CONCRETO ARMADO. AF_01/2023</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</si>
  <si>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</si>
  <si>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</si>
  <si>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</si>
  <si>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</si>
  <si>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</si>
  <si>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</si>
  <si>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</si>
  <si>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</si>
  <si>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</si>
  <si>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</si>
  <si>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</si>
  <si>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</si>
  <si>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</si>
  <si>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</si>
  <si>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</si>
  <si>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</si>
  <si>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</si>
  <si>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</si>
  <si>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</si>
  <si>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</si>
  <si>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</si>
  <si>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</si>
  <si>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</si>
  <si>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</si>
  <si>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</si>
  <si>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</si>
  <si>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</si>
  <si>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</si>
  <si>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</si>
  <si>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</si>
  <si>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</si>
  <si>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</si>
  <si>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</si>
  <si>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</si>
  <si>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</si>
  <si>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</si>
  <si>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</si>
  <si>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</si>
  <si>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</si>
  <si>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</si>
  <si>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</si>
  <si>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</si>
  <si>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</si>
  <si>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</si>
  <si>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</si>
  <si>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</si>
  <si>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</si>
  <si>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</si>
  <si>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</si>
  <si>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</si>
  <si>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</si>
  <si>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</si>
  <si>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</si>
  <si>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</si>
  <si>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</si>
  <si>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</si>
  <si>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</si>
  <si>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</si>
  <si>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</si>
  <si>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</si>
  <si>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</si>
  <si>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</si>
  <si>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</si>
  <si>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</si>
  <si>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</si>
  <si>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</si>
  <si>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</si>
  <si>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</si>
  <si>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</si>
  <si>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</si>
  <si>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</si>
  <si>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</si>
  <si>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</si>
  <si>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</si>
  <si>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</si>
  <si>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</si>
  <si>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</si>
  <si>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</si>
  <si>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</si>
  <si>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</si>
  <si>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</si>
  <si>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</si>
  <si>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</si>
  <si>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</si>
  <si>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</si>
  <si>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</si>
  <si>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</si>
  <si>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</si>
  <si>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</si>
  <si>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</si>
  <si>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</si>
  <si>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</si>
  <si>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</si>
  <si>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</si>
  <si>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</si>
  <si>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</si>
  <si>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</si>
  <si>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</si>
  <si>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</si>
  <si>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</si>
  <si>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</si>
  <si>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</si>
  <si>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</si>
  <si>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</si>
  <si>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</si>
  <si>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</si>
  <si>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</si>
  <si>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</si>
  <si>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</si>
  <si>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</si>
  <si>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</si>
  <si>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</si>
  <si>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</si>
  <si>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</si>
  <si>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</si>
  <si>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</si>
  <si>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</si>
  <si>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</si>
  <si>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</si>
  <si>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</si>
  <si>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</si>
  <si>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</si>
  <si>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</si>
  <si>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</si>
  <si>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</si>
  <si>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</si>
  <si>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</si>
  <si>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</si>
  <si>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</si>
  <si>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</si>
  <si>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</si>
  <si>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</si>
  <si>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</si>
  <si>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</si>
  <si>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</si>
  <si>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</si>
  <si>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</si>
  <si>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</si>
  <si>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</si>
  <si>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</si>
  <si>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</si>
  <si>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</si>
  <si>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</si>
  <si>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</si>
  <si>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</si>
  <si>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</si>
  <si>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</si>
  <si>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</si>
  <si>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</si>
  <si>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</si>
  <si>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</si>
  <si>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</si>
  <si>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</si>
  <si>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</si>
  <si>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</si>
  <si>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</si>
  <si>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</si>
  <si>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</si>
  <si>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</si>
  <si>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</si>
  <si>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</si>
  <si>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</si>
  <si>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</si>
  <si>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</si>
  <si>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</si>
  <si>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</si>
  <si>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</si>
  <si>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</si>
  <si>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</si>
  <si>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</si>
  <si>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</si>
  <si>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</si>
  <si>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</si>
  <si>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</si>
  <si>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</si>
  <si>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</si>
  <si>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</si>
  <si>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</si>
  <si>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</si>
  <si>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</si>
  <si>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</si>
  <si>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</si>
  <si>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</si>
  <si>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</si>
  <si>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</si>
  <si>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</si>
  <si>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</si>
  <si>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</si>
  <si>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</si>
  <si>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</si>
  <si>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</si>
  <si>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</si>
  <si>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</si>
  <si>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</si>
  <si>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</si>
  <si>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</si>
  <si>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</si>
  <si>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</si>
  <si>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</si>
  <si>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</si>
  <si>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</si>
  <si>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</si>
  <si>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</si>
  <si>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</si>
  <si>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</si>
  <si>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</si>
  <si>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</si>
  <si>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</si>
  <si>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</si>
  <si>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</si>
  <si>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</si>
  <si>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</si>
  <si>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</si>
  <si>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</si>
  <si>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</si>
  <si>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</si>
  <si>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</si>
  <si>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</si>
  <si>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</si>
  <si>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</si>
  <si>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</si>
  <si>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</si>
  <si>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</si>
  <si>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AF_04/2019_PS</t>
  </si>
  <si>
    <t>GUARDA-CORPO DE AÇO GALVANIZADO DE 1,10M DE ALTURA, MONTANTES TUBULARES DE 1.1/2  ESPAÇADOS DE 1,20M, TRAVESSA SUPERIOR DE 2 , GRADIL FORMADO POR BARRAS CHATAS EM FERRO DE 32X4,8MM, FIXADO COM CHUMBADOR MECÂNICO. AF_04/2019_PS</t>
  </si>
  <si>
    <t>GUARDA-CORPO PANORÂMICO COM PERFIS DE ALUMÍNIO E VIDRO LAMINADO 8 MM, FIXADO COM CHUMBADOR MECÂNICO. AF_04/2019_PS</t>
  </si>
  <si>
    <t>CORRIMÃO SIMPLES, DIÂMETRO EXTERNO = 1 1/2, EM AÇO GALVANIZADO. AF_04/2019_PS</t>
  </si>
  <si>
    <t>CORRIMÃO SIMPLES, DIÂMETRO EXTERNO = 1 1/2, EM ALUMÍNIO. AF_04/2019_PS</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</si>
  <si>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</si>
  <si>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</si>
  <si>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</si>
  <si>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</si>
  <si>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</si>
  <si>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</si>
  <si>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</si>
  <si>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</si>
  <si>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</si>
  <si>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</si>
  <si>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</si>
  <si>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</si>
  <si>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</si>
  <si>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</si>
  <si>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</si>
  <si>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</si>
  <si>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</si>
  <si>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</si>
  <si>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</si>
  <si>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</si>
  <si>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</si>
  <si>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</si>
  <si>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</si>
  <si>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</si>
  <si>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</si>
  <si>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</si>
  <si>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</si>
  <si>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</si>
  <si>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</si>
  <si>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AF_01/2021_PS</t>
  </si>
  <si>
    <t>INSTALAÇÃO DE VIDRO LISO INCOLOR, E = 4 MM, EM ESQUADRIA DE ALUMÍNIO OU PVC, FIXADO COM BAGUETE. AF_01/2021_PS</t>
  </si>
  <si>
    <t>INSTALAÇÃO DE VIDRO LISO FUME, E = 4 MM, EM ESQUADRIA DE ALUMÍNIO OU PVC, FIXADO COM BAGUETE. AF_01/2021_PS</t>
  </si>
  <si>
    <t>INSTALAÇÃO DE VIDRO LISO INCOLOR, E = 5 MM, EM ESQUADRIA DE ALUMÍNIO OU PVC, FIXADO COM BAGUETE. AF_01/2021_PS</t>
  </si>
  <si>
    <t>INSTALAÇÃO DE VIDRO LISO FUME, E = 5 MM, EM ESQUADRIA DE ALUMÍNIO OU PVC, FIXADO COM BAGUETE. AF_01/2021_PS</t>
  </si>
  <si>
    <t>INSTALAÇÃO DE VIDRO LISO INCOLOR, E = 6 MM, EM ESQUADRIA DE ALUMÍNIO OU PVC, FIXADO COM BAGUETE. AF_01/2021_PS</t>
  </si>
  <si>
    <t>INSTALAÇÃO DE VIDRO LISO FUME, E = 6 MM, EM ESQUADRIA DE ALUMÍNIO OU PVC, FIXADO COM BAGUETE. AF_01/2021_PS</t>
  </si>
  <si>
    <t>INSTALAÇÃO DE VIDRO LISO INCOLOR, E = 8 MM, EM ESQUADRIA DE ALUMÍNIO OU PVC, FIXADO COM BAGUETE. AF_01/2021_PS</t>
  </si>
  <si>
    <t>INSTALAÇÃO DE VIDRO LISO INCOLOR, E = 10 MM, EM ESQUADRIA DE ALUMÍNIO OU PVC, FIXADO COM BAGUETE. AF_01/2021_PS</t>
  </si>
  <si>
    <t>INSTALAÇÃO DE VIDRO IMPRESSO, E = 4 MM, EM ESQUADRIA DE ALUMÍNIO OU PVC, FIXADO COM BAGUETE. AF_01/2021_PS</t>
  </si>
  <si>
    <t>INSTALAÇÃO DE VIDRO ARAMADO, E = 6 MM, EM ESQUADRIA DE ALUMÍNIO OU PVC, FIXADO COM BAGUETE. AF_01/2021_PS</t>
  </si>
  <si>
    <t>INSTALAÇÃO DE VIDRO ARAMADO, E = 7 MM, EM ESQUADRIA DE ALUMÍNIO OU PVC, FIXADO COM BAGUETE. AF_01/2021_PS</t>
  </si>
  <si>
    <t>INSTALAÇÃO DE VIDRO LAMINADO, E = 8 MM (4+4), ENCAIXADO EM PERFIL U. AF_01/2021_PS</t>
  </si>
  <si>
    <t>INSTALAÇÃO DE VIDRO LAMINADO, E = 12 MM (4+4+4), ENCAIXADO EM PERFIL U. AF_01/2021_PS</t>
  </si>
  <si>
    <t>INSTALAÇÃO DE VIDRO LAMINADO, E = 15 MM (5+5+5), ENCAIXADO EM PERFIL U. AF_01/2021_PS</t>
  </si>
  <si>
    <t>INSTALAÇÃO DE VIDRO TEMPERADO, E = 6 MM, ENCAIXADO EM PERFIL U. AF_01/2021_PS</t>
  </si>
  <si>
    <t>INSTALAÇÃO DE VIDRO TEMPERADO, E = 8 MM, ENCAIXADO EM PERFIL U. AF_01/2021_PS</t>
  </si>
  <si>
    <t>INSTALAÇÃO DE VIDRO TEMPERADO, E = 10 MM, ENCAIXADO EM PERFIL U. AF_01/2021_PS</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</si>
  <si>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</si>
  <si>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</si>
  <si>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</si>
  <si>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</si>
  <si>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</si>
  <si>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</si>
  <si>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</si>
  <si>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</si>
  <si>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</si>
  <si>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</si>
  <si>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</si>
  <si>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</si>
  <si>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</si>
  <si>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</si>
  <si>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</si>
  <si>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ALARGAMENTO DE BASE DE TUBULÃO A CÉU ABERTO, ESCAVAÇÃO MANUAL, CONCRETO FEITO EM OBRA E LANÇADO COM JERICA.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</si>
  <si>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</si>
  <si>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</si>
  <si>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</si>
  <si>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</si>
  <si>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</si>
  <si>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</si>
  <si>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</si>
  <si>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</si>
  <si>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</si>
  <si>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</si>
  <si>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</si>
  <si>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</si>
  <si>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</si>
  <si>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</si>
  <si>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</si>
  <si>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</si>
  <si>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</si>
  <si>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</si>
  <si>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</si>
  <si>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</si>
  <si>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</si>
  <si>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</si>
  <si>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</si>
  <si>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</si>
  <si>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</si>
  <si>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</si>
  <si>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</si>
  <si>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</si>
  <si>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</si>
  <si>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</si>
  <si>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</si>
  <si>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</si>
  <si>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</si>
  <si>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</si>
  <si>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</si>
  <si>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</si>
  <si>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</si>
  <si>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</si>
  <si>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</si>
  <si>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</si>
  <si>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</si>
  <si>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</si>
  <si>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</si>
  <si>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</si>
  <si>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</si>
  <si>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</si>
  <si>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</si>
  <si>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</si>
  <si>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</si>
  <si>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</si>
  <si>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</si>
  <si>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</si>
  <si>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</si>
  <si>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</si>
  <si>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</si>
  <si>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</si>
  <si>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</si>
  <si>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</si>
  <si>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</si>
  <si>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</si>
  <si>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</si>
  <si>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</si>
  <si>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</si>
  <si>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</si>
  <si>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</si>
  <si>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</si>
  <si>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</si>
  <si>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</si>
  <si>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</si>
  <si>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</si>
  <si>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</si>
  <si>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</si>
  <si>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</si>
  <si>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</si>
  <si>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</si>
  <si>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</si>
  <si>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</si>
  <si>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</si>
  <si>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</si>
  <si>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</si>
  <si>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</si>
  <si>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</si>
  <si>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</si>
  <si>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</si>
  <si>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</si>
  <si>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</si>
  <si>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</si>
  <si>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</si>
  <si>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</si>
  <si>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</si>
  <si>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</si>
  <si>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</si>
  <si>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</si>
  <si>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</si>
  <si>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</si>
  <si>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</si>
  <si>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</si>
  <si>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</si>
  <si>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</si>
  <si>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</si>
  <si>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</si>
  <si>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</si>
  <si>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</si>
  <si>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</si>
  <si>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</si>
  <si>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</si>
  <si>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</si>
  <si>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</si>
  <si>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</si>
  <si>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</si>
  <si>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</si>
  <si>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</si>
  <si>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</si>
  <si>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</si>
  <si>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</si>
  <si>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</si>
  <si>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</si>
  <si>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</si>
  <si>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</si>
  <si>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</si>
  <si>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</si>
  <si>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</si>
  <si>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</si>
  <si>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</si>
  <si>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</si>
  <si>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</si>
  <si>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</si>
  <si>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</si>
  <si>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</si>
  <si>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</si>
  <si>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</si>
  <si>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</si>
  <si>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</si>
  <si>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</si>
  <si>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</si>
  <si>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</si>
  <si>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</si>
  <si>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</si>
  <si>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</si>
  <si>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</si>
  <si>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</si>
  <si>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</si>
  <si>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</si>
  <si>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</si>
  <si>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</si>
  <si>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</si>
  <si>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</si>
  <si>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</si>
  <si>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</si>
  <si>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</si>
  <si>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</si>
  <si>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</si>
  <si>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</si>
  <si>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</si>
  <si>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</si>
  <si>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</si>
  <si>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</si>
  <si>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</si>
  <si>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</si>
  <si>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</si>
  <si>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</si>
  <si>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</si>
  <si>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</si>
  <si>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</si>
  <si>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</si>
  <si>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</si>
  <si>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</si>
  <si>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</si>
  <si>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</si>
  <si>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</si>
  <si>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</si>
  <si>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</si>
  <si>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</si>
  <si>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</si>
  <si>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</si>
  <si>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</si>
  <si>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</si>
  <si>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</si>
  <si>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</si>
  <si>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</si>
  <si>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</si>
  <si>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</si>
  <si>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</si>
  <si>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</si>
  <si>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</si>
  <si>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</si>
  <si>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</si>
  <si>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</si>
  <si>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</si>
  <si>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</si>
  <si>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</si>
  <si>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</si>
  <si>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</si>
  <si>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</si>
  <si>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</si>
  <si>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</si>
  <si>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</si>
  <si>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</si>
  <si>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</si>
  <si>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</si>
  <si>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</si>
  <si>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</si>
  <si>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</si>
  <si>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</si>
  <si>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</si>
  <si>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</si>
  <si>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</si>
  <si>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</si>
  <si>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</si>
  <si>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</si>
  <si>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</si>
  <si>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</si>
  <si>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</si>
  <si>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</si>
  <si>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</si>
  <si>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</si>
  <si>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</si>
  <si>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</si>
  <si>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</si>
  <si>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</si>
  <si>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</si>
  <si>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</si>
  <si>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</si>
  <si>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</si>
  <si>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</si>
  <si>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</si>
  <si>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</si>
  <si>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</si>
  <si>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</si>
  <si>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</si>
  <si>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</si>
  <si>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</si>
  <si>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</si>
  <si>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</si>
  <si>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</si>
  <si>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</si>
  <si>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</si>
  <si>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</si>
  <si>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</si>
  <si>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</si>
  <si>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</si>
  <si>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</si>
  <si>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</si>
  <si>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</si>
  <si>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</si>
  <si>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</si>
  <si>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</si>
  <si>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</si>
  <si>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</si>
  <si>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</si>
  <si>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</si>
  <si>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</si>
  <si>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</si>
  <si>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</si>
  <si>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</si>
  <si>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</si>
  <si>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</si>
  <si>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MONTAGEM E DESMONTAGEM DE FÔRMA DE LAJE MACIÇA, PÉ-DIREITO SIMPLES, EM CHAPA DE MADEIRA COMPENSADA RESINADA E CIMBRAMENTO DE MADEIRA, 2 UTILIZAÇÕES. AF_03/2022</t>
  </si>
  <si>
    <t>MONTAGEM E DESMONTAGEM DE FÔRMA DE LAJE MACIÇA, PÉ-DIREITO SIMPLES, EM CHAPA DE MADEIRA COMPENSADA RESINADA E CIMBRAMENTO DE MADEIRA, 4 UTILIZAÇÕES. AF_03/2022</t>
  </si>
  <si>
    <t>MONTAGEM E DESMONTAGEM DE FÔRMA DE LAJE MACIÇA, PÉ-DIREITO SIMPLES, EM CHAPA DE MADEIRA COMPENSADA RESINADA E CIMBRAMENTO DE MADEIRA, 6 UTILIZAÇÕES. AF_03/2022</t>
  </si>
  <si>
    <t>MONTAGEM E DESMONTAGEM DE FÔRMA DE LAJE MACIÇA, PÉ-DIREITO SIMPLES, EM CHAPA DE MADEIRA COMPENSADA RESINADA E CIMBRAMENTO DE MADEIRA, 8 UTILIZAÇÕES. AF_03/2022</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</si>
  <si>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</si>
  <si>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</si>
  <si>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</si>
  <si>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</si>
  <si>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</si>
  <si>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</si>
  <si>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</si>
  <si>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</si>
  <si>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</si>
  <si>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</si>
  <si>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</si>
  <si>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</si>
  <si>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</si>
  <si>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</si>
  <si>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</si>
  <si>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</si>
  <si>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ESTRUTURA CONVENCIONAL DE CONCRETO ARMADO UTILIZANDO AÇO CA-60 DE 5,0 MM - MONTAGEM. AF_06/2022</t>
  </si>
  <si>
    <t>ARMAÇÃO DE PILAR OU VIGA DE ESTRUTURA CONVENCIONAL DE CONCRETO ARMADO UTILIZANDO AÇO CA-50 DE 6,3 MM - MONTAGEM. AF_06/2022</t>
  </si>
  <si>
    <t>ARMAÇÃO DE PILAR OU VIGA DE ESTRUTURA CONVENCIONAL DE CONCRETO ARMADO UTILIZANDO AÇO CA-50 DE 8,0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</si>
  <si>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</si>
  <si>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</si>
  <si>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</si>
  <si>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</si>
  <si>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</si>
  <si>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CA-60 DE 4,2 MM - MONTAGEM. AF_06/2022</t>
  </si>
  <si>
    <t>ARMAÇÃO DE LAJE DE ESTRUTURA CONVENCIONAL DE CONCRETO ARMADO UTILIZANDO AÇO CA-60 DE 5,0 MM - MONTAGEM. AF_06/2022</t>
  </si>
  <si>
    <t>ARMAÇÃO DE LAJE DE ESTRUTURA CONVENCIONAL DE CONCRETO ARMADO UTILIZANDO AÇO CA-50 DE 6,3 MM - MONTAGEM. AF_06/2022</t>
  </si>
  <si>
    <t>ARMAÇÃO DE LAJE DE ESTRUTURA CONVENCIONAL DE CONCRETO ARMADO UTILIZANDO AÇO CA-50 DE 8,0 MM - MONTAGEM. AF_06/2022</t>
  </si>
  <si>
    <t>ARMAÇÃO DE LAJE DE ESTRUTURA CONVENCIONAL DE CONCRETO ARMADO UTILIZANDO AÇO CA-50 DE 10,0 MM - MONTAGEM. AF_06/2022</t>
  </si>
  <si>
    <t>ARMAÇÃO DE LAJE DE ESTRUTURA CONVENCIONAL DE CONCRETO ARMADO UTILIZANDO AÇO CA-50 DE 12,5 MM - MONTAGEM. AF_06/2022</t>
  </si>
  <si>
    <t>ARMAÇÃO DE LAJE DE ESTRUTURA CONVENCIONAL DE CONCRETO ARMADO UTILIZANDO AÇO CA-50 DE 16,0 MM - MONTAGEM. AF_06/2022</t>
  </si>
  <si>
    <t>ARMAÇÃO DE LAJE DE ESTRUTURA CONVENCIONAL DE CONCRETO ARMADO UTILIZANDO AÇO CA-50 DE 20,0 MM - MONTAGEM. AF_06/2022</t>
  </si>
  <si>
    <t>CORTE E DOBRA DE AÇO CA-50, DIÂMETRO DE 25,0 MM. AF_06/2022</t>
  </si>
  <si>
    <t>CORTE E DOBRA DE AÇO CA-60, DIÂMETRO DE 4,2 MM. AF_06/2022</t>
  </si>
  <si>
    <t>CORTE E DOBRA DE AÇO CA-60, DIÂMETRO DE 5,0 MM. AF_06/2022</t>
  </si>
  <si>
    <t>CORTE E DOBRA DE AÇO CA-50, DIÂMETRO DE 6,3 MM. AF_06/2022</t>
  </si>
  <si>
    <t>CORTE E DOBRA DE AÇO CA-50, DIÂMETRO DE 8,0 MM. AF_06/2022</t>
  </si>
  <si>
    <t>CORTE E DOBRA DE AÇO CA-50, DIÂMETRO DE 10,0 MM. AF_06/2022</t>
  </si>
  <si>
    <t>CORTE E DOBRA DE AÇO CA-50, DIÂMETRO DE 12,5 MM. AF_06/2022</t>
  </si>
  <si>
    <t>CORTE E DOBRA DE AÇO CA-50, DIÂMETRO DE 16,0 MM. AF_06/2022</t>
  </si>
  <si>
    <t>CORTE E DOBRA DE AÇO CA-50, DIÂMETRO DE 20,0 MM. AF_06/2022</t>
  </si>
  <si>
    <t>CORTE E DOBRA DE AÇO CA-25, DIÂMETRO DE 6,3 MM. AF_06/2022</t>
  </si>
  <si>
    <t>CORTE E DOBRA DE AÇO CA-25, DIÂMETRO DE 8,0 MM. AF_06/2022</t>
  </si>
  <si>
    <t>CORTE E DOBRA DE AÇO CA-25, DIÂMETRO DE 10,0 MM. AF_06/2022</t>
  </si>
  <si>
    <t>CORTE E DOBRA DE AÇO CA-25, DIÂMETRO DE 12,5 MM. AF_06/2022</t>
  </si>
  <si>
    <t>CORTE E DOBRA DE AÇO CA-25, DIÂMETRO DE 16,0 MM. AF_06/2022</t>
  </si>
  <si>
    <t>CORTE E DOBRA DE AÇO CA-25, DIÂMETRO DE 20,0 MM. AF_06/2022</t>
  </si>
  <si>
    <t>CORTE E DOBRA DE AÇO CA-25, DIÂMETRO DE 25,0 MM. AF_06/2022</t>
  </si>
  <si>
    <t>ARMAÇÃO UTILIZANDO AÇO CA-25 DE 6,3 MM - MONTAGEM. AF_06/2022</t>
  </si>
  <si>
    <t>ARMAÇÃO UTILIZANDO AÇO CA-25 DE 8,0 MM - MONTAGEM. AF_06/2022</t>
  </si>
  <si>
    <t>ARMAÇÃO UTILIZANDO AÇO CA-25 DE 10,0 MM - MONTAGEM. AF_06/2022</t>
  </si>
  <si>
    <t>ARMAÇÃO UTILIZANDO AÇO CA-25 DE 12,5 MM - MONTAGEM. AF_06/2022</t>
  </si>
  <si>
    <t>ARMAÇÃO UTILIZANDO AÇO CA-25 DE 16,0 MM - MONTAGEM. AF_06/2022</t>
  </si>
  <si>
    <t>ARMAÇÃO UTILIZANDO AÇO CA-25 DE 20,0 MM - MONTAGEM. AF_06/2022</t>
  </si>
  <si>
    <t>ARMAÇÃO UTILIZANDO AÇO CA-25 DE 25,0 MM - MONTAGEM. AF_06/2022</t>
  </si>
  <si>
    <t>ARMAÇÃO DE ESTRUTURAS DIVERSAS DE CONCRETO ARMADO, EXCETO VIGAS, PILARES, LAJES E FUNDAÇÕES, UTILIZANDO AÇO CA-60 DE 5,0 MM - MONTAGEM. AF_06/2022</t>
  </si>
  <si>
    <t>ARMAÇÃO DE ESTRUTURAS DIVERSAS DE CONCRETO ARMADO, EXCETO VIGAS, PILARES, LAJES E FUNDAÇÕES, UTILIZANDO AÇO CA-50 DE 6,3 MM - MONTAGEM. AF_06/2022</t>
  </si>
  <si>
    <t>ARMAÇÃO DE ESTRUTURAS DIVERSAS DE CONCRETO ARMADO, EXCETO VIGAS, PILARES, LAJES E FUNDAÇÕES, UTILIZANDO AÇO CA-50 DE 8,0 MM - MONTAGEM. AF_06/2022</t>
  </si>
  <si>
    <t>ARMAÇÃO DE ESTRUTURAS DIVERSAS DE CONCRETO ARMADO, EXCETO VIGAS, PILARES, LAJES E FUNDAÇÕES, UTILIZANDO AÇO CA-50 DE 10,0 MM - MONTAGEM. AF_06/2022</t>
  </si>
  <si>
    <t>ARMAÇÃO DE ESTRUTURAS DIVERSAS DE CONCRETO ARMADO, EXCETO VIGAS, PILARES, LAJES E FUNDAÇÕES, UTILIZANDO AÇO CA-50 DE 12,5 MM - MONTAGEM. AF_06/2022</t>
  </si>
  <si>
    <t>ARMAÇÃO DE ESTRUTURAS DIVERSAS DE CONCRETO ARMADO, EXCETO VIGAS, PILARES, LAJES E FUNDAÇÕES, UTILIZANDO AÇO CA-50 DE 16,0 MM - MONTAGEM. AF_06/2022</t>
  </si>
  <si>
    <t>ARMAÇÃO DE ESTRUTURAS DIVERSAS DE CONCRETO ARMADO, EXCETO VIGAS, PILARES, LAJES E FUNDAÇÕES, UTILIZANDO AÇO CA-50 DE 20,0 MM - MONTAGEM. AF_06/2022</t>
  </si>
  <si>
    <t>ARMAÇÃO DE ESTRUTURAS DIVERSAS DE CONCRETO ARMADO, EXCETO VIGAS, PILARES, LAJES E FUNDAÇÕES, UTILIZANDO AÇO CA-50 DE 25,0 MM - MONTAGEM. AF_06/2022</t>
  </si>
  <si>
    <t>CORTE E DOBRA DE AÇO CA-50, DIÂMERO DE 32 MM. AF_06/2022</t>
  </si>
  <si>
    <t>MONTAGEM DE ARMADURA DE ESTACAS, DIÂMETRO = 8,0 MM. AF_09/2021_PS</t>
  </si>
  <si>
    <t>MONTAGEM DE ARMADURA DE ESTACAS, DIÂMETRO = 10,0 MM. AF_09/2021_PS</t>
  </si>
  <si>
    <t>MONTAGEM DE ARMADURA DE ESTACAS, DIÂMETRO = 12,5 MM. AF_09/2021_PS</t>
  </si>
  <si>
    <t>MONTAGEM DE ARMADURA DE ESTACAS, DIÂMETRO = 16,0 MM. AF_09/2021_PS</t>
  </si>
  <si>
    <t>MONTAGEM DE ARMADURA DE ESTACAS, DIÂMETRO = 20,0 MM. AF_09/2021_PS</t>
  </si>
  <si>
    <t>MONTAGEM DE ARMADURA DE ESTACAS, DIÂMETRO = 25,0 MM. AF_09/2021_PS</t>
  </si>
  <si>
    <t>MONTAGEM DE ARMADURA TRANSVERSAL DE ESTACAS DE SEÇÃO CIRCULAR, DIÂMETRO = 5,0 MM. AF_09/2021_PS</t>
  </si>
  <si>
    <t>MONTAGEM DE ARMADURA TRANSVERSAL DE ESTACAS DE SEÇÃO CIRCULAR, DIÂMETRO = 6,30 MM. AF_09/2021_PS</t>
  </si>
  <si>
    <t>MONTAGEM DE ARMADURA TRANVERSAL DE ESTACAS DE SEÇÃO RETANGULAR, DIÂMETRO = 5,0 MM. AF_09/2021_PS</t>
  </si>
  <si>
    <t>MONTAGEM DE ARMADURA TRANSVERSAL DE ESTACAS DE SEÇÃO RETANGULAR, DIÂMETRO = 6,30 MM. AF_09/2021_PS</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</si>
  <si>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</si>
  <si>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</si>
  <si>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</si>
  <si>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</si>
  <si>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</si>
  <si>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</si>
  <si>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</si>
  <si>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</si>
  <si>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</si>
  <si>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</si>
  <si>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</si>
  <si>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</si>
  <si>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</si>
  <si>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</si>
  <si>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</si>
  <si>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</si>
  <si>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</si>
  <si>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</si>
  <si>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</si>
  <si>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</si>
  <si>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</si>
  <si>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</si>
  <si>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ARMAÇÃO DE ESTRUTURAS DIVERSAS DE CONCRETO ARMADO, EXCETO VIGAS, PILARES, LAJES E FUNDAÇÕES, UTILIZANDO AÇO CA-50 DE 32,0 MM - MONTAGEM. AF_06/2022</t>
  </si>
  <si>
    <t>ARMAÇÃO DE PILAR OU VIGA DE ESTRUTURA CONVENCIONAL DE CONCRETO ARMADO UTILIZANDO AÇO CA-50 DE 32,0 MM. AF_06/2022</t>
  </si>
  <si>
    <t>ARMAÇÃO DE PILAR OU VIGA DE ESTRUTURA DE CONCRETO ARMADO EMBUTIDA EM ALVENARIA DE VEDAÇÃO UTILIZANDO AÇO CA-50 DE 16,0 MM - MONTAGEM. AF_06/2022</t>
  </si>
  <si>
    <t>ARMAÇÃO DE PILAR OU VIGA DE ESTRUTURA DE CONCRETO ARMADO EMBUTIDA EM ALVENARIA DE VEDAÇÃO UTILIZANDO AÇO CA-50 DE 12,5 MM - MONTAGEM. AF_06/2022</t>
  </si>
  <si>
    <t>ARMAÇÃO DE PILAR OU VIGA DE ESTRUTURA DE CONCRETO ARMADO EMBUTIDA EM ALVENARIA DE VEDAÇÃO UTILIZANDO AÇO CA-50 DE 10,0 MM - MONTAGEM. AF_06/2022</t>
  </si>
  <si>
    <t>ARMAÇÃO DE PILAR OU VIGA DE ESTRUTURA DE CONCRETO ARMADO EMBUTIDA EM ALVENARIA DE VEDAÇÃO UTILIZANDO AÇO CA-50 DE 8,0 MM - MONTAGEM. AF_06/2022</t>
  </si>
  <si>
    <t>ARMAÇÃO DE PILAR OU VIGA DE ESTRUTURA DE CONCRETO ARMADO EMBUTIDA EM ALVENARIA DE VEDAÇÃO UTILIZANDO AÇO CA-50 DE 6,3 MM - MONTAGEM. AF_06/2022</t>
  </si>
  <si>
    <t>ARMAÇÃO DE PILAR OU VIGA DE ESTRUTURA DE CONCRETO ARMADO EMBUTIDA EM ALVENARIA DE VEDAÇÃO UTILIZANDO AÇO CA-60 DE 5,0 MM - MONTAGEM. AF_06/2022</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</si>
  <si>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</si>
  <si>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</si>
  <si>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</si>
  <si>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</si>
  <si>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</si>
  <si>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</si>
  <si>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</si>
  <si>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</si>
  <si>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</si>
  <si>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</si>
  <si>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</si>
  <si>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</si>
  <si>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</si>
  <si>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</si>
  <si>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</si>
  <si>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</si>
  <si>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</si>
  <si>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</si>
  <si>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</si>
  <si>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</si>
  <si>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</si>
  <si>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</si>
  <si>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</si>
  <si>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</si>
  <si>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</si>
  <si>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</si>
  <si>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</si>
  <si>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</si>
  <si>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</si>
  <si>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</si>
  <si>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</si>
  <si>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</si>
  <si>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</si>
  <si>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</si>
  <si>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</si>
  <si>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</si>
  <si>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</si>
  <si>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</si>
  <si>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</si>
  <si>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</si>
  <si>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</si>
  <si>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</si>
  <si>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</si>
  <si>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</si>
  <si>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</si>
  <si>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</si>
  <si>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</si>
  <si>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</si>
  <si>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</si>
  <si>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</si>
  <si>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</si>
  <si>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</si>
  <si>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</si>
  <si>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</si>
  <si>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</si>
  <si>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</si>
  <si>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CONCRETAGEM DE PILARES, FCK = 25 MPA,  COM USO DE BALDES - LANÇAMENTO, ADENSAMENTO E ACABAMENTO. AF_02/2022</t>
  </si>
  <si>
    <t>LANÇAMENTO COM USO DE BALDES, ADENSAMENTO E ACABAMENTO DE CONCRETO EM ESTRUTURAS. AF_02/2022</t>
  </si>
  <si>
    <t>CONCRETAGEM DE PILARES, FCK = 25 MPA, COM USO DE GRUA - LANÇAMENTO, ADENSAMENTO E ACABAMENTO. AF_02/2022</t>
  </si>
  <si>
    <t>LANÇAMENTO COM USO DE BOMBA, ADENSAMENTO E ACABAMENTO DE CONCRETO EM ESTRUTURAS. AF_02/2022</t>
  </si>
  <si>
    <t>CONCRETAGEM DE VIGAS E LAJES, FCK=25 MPA, PARA LAJES PREMOLDADAS COM JERICAS EM ELEVADOR DE CABO EM EDIFICAÇÃO DE MULTIPAVIMENTOS ATÉ 16 ANDARES - LANÇAMENTO, ADENSAMENTO E ACABAMENTO. AF_02/2022</t>
  </si>
  <si>
    <t>CONCRETAGEM DE VIGAS E LAJES, FCK=25 MPA, PARA LAJES MACIÇAS OU NERVURADAS COM JERICAS EM ELEVADOR DE CABO EM EDIFICAÇÃO DE MULTIPAVIMENTOS ATÉ 16 ANDARES  - LANÇAMENTO, ADENSAMENTO E ACABAMENTO. AF_02/2022</t>
  </si>
  <si>
    <t>CONCRETAGEM DE VIGAS E LAJES, FCK=25 MPA, PARA LAJES PREMOLDADAS COM JERICAS EM CREMALHEIRA EM EDIFICAÇÃO DE MULTIPAVIMENTOS ATÉ 16 ANDARES  - LANÇAMENTO, ADENSAMENTO E ACABAMENTO. AF_02/2022</t>
  </si>
  <si>
    <t>CONCRETAGEM DE VIGAS E LAJES, FCK=25 MPA, PARA LAJES MACIÇAS OU NERVURADAS COM JERICAS EM CREMALHEIRA EM EDIFICAÇÃO DE MULTIPAVIMENTOS ATÉ 16 ANDARES - LANÇAMENTO, ADENSAMENTO E ACABAMENTO. AF_02/2022</t>
  </si>
  <si>
    <t>CONCRETAGEM DE VIGAS E LAJES, FCK=25 MPA, PARA LAJES PREMOLDADAS COM GRUA DE CAÇAMBA DE 350 L EM EDIFICAÇÃO DE MULTIPAVIMENTOS ATÉ 16 ANDARES - LANÇAMENTO, ADENSAMENTO E ACABAMENTO. AF_02/2022</t>
  </si>
  <si>
    <t>CONCRETAGEM DE VIGAS E LAJES, FCK=25 MPA, PARA LAJES MACIÇAS OU NERVURADAS COM GRUA DE CAÇAMBA DE 500 L EM EDIFICAÇÃO DE MULTIPAVIMENTOS ATÉ 16 ANDARES - LANÇAMENTO, ADENSAMENTO E ACABAMENTO. AF_02/2022</t>
  </si>
  <si>
    <t>CONCRETAGEM DE VIGAS E LAJES, FCK=25 MPA, PARA QUALQUER TIPO DE LAJE COM BALDES EM EDIFICAÇÃO TÉRREA - LANÇAMENTO, ADENSAMENTO E ACABAMENTO. AF_02/2022</t>
  </si>
  <si>
    <t>CONCRETAGEM DE VIGAS E LAJES, FCK=25 MPA, PARA QUALQUER TIPO DE LAJE COM BALDES EM EDIFICAÇÃO DE MULTIPAVIMENTOS ATÉ 04 ANDARES - LANÇAMENTO, ADENSAMENTO E ACABAMENTO. AF_02/2022</t>
  </si>
  <si>
    <t>CONCRETAGEM DE PILARES, FCK=25 MPA, COM USO DE JERICAS EM ELEVADOR DE CABO - LANÇAMENTO, ADENSAMENTO E ACABAMENTO. AF_02/2022</t>
  </si>
  <si>
    <t>CONCRETAGEM DE PILARES, FCK=25 MPA, COM USO DE JERICAS EM CREMALHEIRA - LANÇAMENTO, ADENSAMENTO E ACABAMENTO. AF_02/2022</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</si>
  <si>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</si>
  <si>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</si>
  <si>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</si>
  <si>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</si>
  <si>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</si>
  <si>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</si>
  <si>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</si>
  <si>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</si>
  <si>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</si>
  <si>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</si>
  <si>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</si>
  <si>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</si>
  <si>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</si>
  <si>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</si>
  <si>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</si>
  <si>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</si>
  <si>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</si>
  <si>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</si>
  <si>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</si>
  <si>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</si>
  <si>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</si>
  <si>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</si>
  <si>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</si>
  <si>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</si>
  <si>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</si>
  <si>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</si>
  <si>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</si>
  <si>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</si>
  <si>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</si>
  <si>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</si>
  <si>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</si>
  <si>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AF_01/2018_PS</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</si>
  <si>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</si>
  <si>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</si>
  <si>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</si>
  <si>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</si>
  <si>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</si>
  <si>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</si>
  <si>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</si>
  <si>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</si>
  <si>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</si>
  <si>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</si>
  <si>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</si>
  <si>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</si>
  <si>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</si>
  <si>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</si>
  <si>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</si>
  <si>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</si>
  <si>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</si>
  <si>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</si>
  <si>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</si>
  <si>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</si>
  <si>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</si>
  <si>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</si>
  <si>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</si>
  <si>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</si>
  <si>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</si>
  <si>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AF_01/2020_PSA</t>
  </si>
  <si>
    <t>VIGA METÁLICA EM PERFIL LAMINADO OU SOLDADO EM AÇO ESTRUTURAL, COM CONEXÕES SOLDADAS, INCLUSOS MÃO DE OBRA, TRANSPORTE E IÇAMENTO UTILIZANDO GUINDASTE - FORNECIMENTO E INSTALAÇÃO. AF_01/2020_PA</t>
  </si>
  <si>
    <t>PILAR METÁLICO PERFIL LAMINADO/SOLDADO EM AÇO ESTRUTURAL, COM CONEXÕES PARAFUSADAS, INCLUSOS MÃO DE OBRA, TRANSPORTE E IÇAMENTO UTILIZANDO GUINDASTE - FORNECIMENTO E INSTALAÇÃO. AF_01/2020_PSA</t>
  </si>
  <si>
    <t>PILAR METÁLICO PERFIL LAMINADO OU SOLDADO EM AÇO ESTRUTURAL, COM CONEXÕES SOLDADAS, INCLUSOS MÃO DE OBRA, TRANSPORTE E IÇAMENTO UTILIZANDO GUINDASTE - FORNECIMENTO E INSTALAÇÃO. AF_01/2020_PA</t>
  </si>
  <si>
    <t>CONTRAVENTAMENTO COM CANTONEIRAS DE AÇO, ABAS IGUAIS, COM CONEXÕES PARAFUSADAS, INCLUSOS MÃO DE OBRA, TRANSPORTE E IÇAMENTO UTILIZANDO TALHA MANUAL, PARA EDIFÍCIOS DE ATÉ 2 PAVIMENTOS - FORNECIMENTO E INSTALAÇÃO. AF_01/2020_PSA</t>
  </si>
  <si>
    <t>CONTRAVENTAMENTO COM CANTONEIRAS DE AÇO, ABAS IGUAIS, COM CONEXÕES SOLDADAS, INCLUSOS MÃO DE OBRA, TRANSPORTE E IÇAMENTO UTILIZANDO TALHA MANUAL, PARA EDIFÍCIOS DE ATÉ 2 PAVIMENTOS - FORNECIMENTO E INSTALAÇÃO. AF_01/2020_PA</t>
  </si>
  <si>
    <t>CONTRAVENTAMENTO COM CANTONEIRAS DE AÇO, ABAS IGUAIS, COM CONEXÕES PARAFUSADAS, INCLUSOS MÃO DE OBRA, TRANSPORTE E IÇAMENTO UTILIZANDO GUINDASTE, PARA EDIFÍCIOS DE 3 A 5 PAVIMENTOS - FORNECIMENTO E INSTALAÇÃO. AF_01/2020_PSA</t>
  </si>
  <si>
    <t>CONTRAVENTAMENTO COM CANTONEIRAS DE AÇO, ABAS IGUAIS, COM CONEXÕES SOLDADAS, INCLUSOS MÃO DE OBRA, TRANSPORTE E IÇAMENTO UTILIZANDO GUINDASTE, PARA EDIFÍCIOS DE 3 A 5 PAVIMENTOS - FORNECIMENTO E INSTALAÇÃO. AF_01/2020_PA</t>
  </si>
  <si>
    <t>CONTRAVENTAMENTO COM CANTONEIRAS DE AÇO, ABAS IGUAIS, COM CONEXÕES PARAFUSADAS, INCLUSOS MÃO DE OBRA, TRANSPORTE E IÇAMENTO UTILIZANDO GRUA, PARA EDIFÍCIOS DE 6 A 10 PAVIMENTOS - FORNECIMENTO E INSTALAÇÃO. AF_01/2020_PSA</t>
  </si>
  <si>
    <t>CONTRAVENTAMENTO COM CANTONEIRAS DE AÇO, ABAS IGUAIS, COM CONEXÕES SOLDADAS, INCLUSOS MÃO DE OBRA, TRANSPORTE E IÇAMENTO UTILIZANDO GRUA, PARA EDIFÍCIOS DE 6 A 10 PAVIMENTOS - FORNECIMENTO E INSTALAÇÃO. AF_01/2020_PA</t>
  </si>
  <si>
    <t>ESTRUTURA TRELIÇADA DE COBERTURA, TIPO ARCO, COM LIGAÇÕES SOLDADAS, INCLUSOS PERFIS METÁLICOS, CHAPAS METÁLICAS, MÃO DE OBRA E TRANSPORTE COM GUINDASTE - FORNECIMENTO E INSTALAÇÃO. AF_01/2020_PSA</t>
  </si>
  <si>
    <t>ESTRUTURA TRELIÇADA DE COBERTURA, TIPO SHED, COM LIGAÇÕES SOLDADAS, INCLUSOS PERFIS METÁLICOS, CHAPAS METÁLICAS, MÃO DE OBRA E TRANSPORTE COM GUINDASTE - FORNECIMENTO E INSTALAÇÃO. AF_01/2020_PSA</t>
  </si>
  <si>
    <t>ESTRUTURA TRELIÇADA DE COBERTURA, TIPO FINK, COM LIGAÇÕES SOLDADAS, INCLUSOS PERFIS METÁLICOS, CHAPAS METÁLICAS, MÃO DE OBRA E TRANSPORTE COM GUINDASTE - FORNECIMENTO E INSTALAÇÃO. AF_01/2020_PSA</t>
  </si>
  <si>
    <t>ESTRUTURA TRELIÇADA DE COBERTURA, TIPO ARCO, COM LIGAÇÕES PARAFUSADAS, INCLUSOS PERFIS METÁLICOS, CHAPAS METÁLICAS, MÃO DE OBRA E TRANSPORTE COM GUINDASTE - FORNECIMENTO E INSTALAÇÃO. AF_01/2020_PSA</t>
  </si>
  <si>
    <t>ESTRUTURA TRELIÇADA DE COBERTURA, TIPO SHED, COM LIGAÇÕES PARAFUSADAS, INCLUSOS PERFIS METÁLICOS, CHAPAS METÁLICAS, MÃO DE OBRA E TRANSPORTE COM GUINDASTE - FORNECIMENTO E INSTALAÇÃO. AF_01/2020_PSA</t>
  </si>
  <si>
    <t>ESTRUTURA TRELIÇADA DE COBERTURA, TIPO FINK, COM LIGAÇÕES PARAFUSADAS, INCLUSOS PERFIS METÁLICOS, CHAPAS METÁLICAS, MÃO DE OBRA E TRANSPORTE COM GUINDASTE - FORNECIMENTO E INSTALAÇÃO. AF_01/2020_PSA</t>
  </si>
  <si>
    <t>FABRICAÇÃO, MONTAGEM E DESMONTAGEM DE FÔRMA PARA ESCADA HIDRÁULICA, EM CHAPA DE MADEIRA COMPENSADA RESINADA, E = 17 MM, 3 UTILIZAÇÕES. AF_08/2022</t>
  </si>
  <si>
    <t>FABRICAÇÃO, MONTAGEM E DESMONTAGEM DE FÔRMA PARA BACIA DE DISSIPAÇÃO, EM MADEIRA SERRADA, E = 25 MM, 2 UTILIZAÇÕES. AF_08/2022</t>
  </si>
  <si>
    <t>ARMAÇÃO DE DESCIDA DÁGUA UTILIZANDO AÇO CA-60 DE 5 MM - MONTAGEM. AF_08/2022</t>
  </si>
  <si>
    <t>CONCRETAGEM DE DISSIPADOR DE ENERGIA, CONCRETO USINADO, FCK = 20 MPA, COM USO DE BOMBA - LANÇAMENTO, ADENSAMENTO E ACABAMENTO. AF_08/2022</t>
  </si>
  <si>
    <t>PEDRA DE MÃO FIXADA COM CONCRETO PARA BACIA DE DISSIPAÇÃO, 40% DE CONCRETO EM VOLUME, FCK = 20 MPA, COM USO DE JERICA E PREPARO EM BETONEIRA DE 600 L - AREIA, BRITA E PEDRA DE MÃO COMERCIAIS - LANÇAMENTO, ADENSAMENTO E ACABAMENTO. AF_08/2022</t>
  </si>
  <si>
    <t>PEDRA ARGAMASSADA COM CIMENTO E AREIA 1:3, 40% DE ARGAMASSA EM VOLUME - AREIA E PEDRA DE MÃO COMERCIAIS - FORNECIMENTO E ASSENTAMENTO. AF_08/2022</t>
  </si>
  <si>
    <t>CONCRETAGEM DE DISSIPADOR DE ENERGIA, FCK = 20 MPA, COM USO DE JERICAS E PREPARO EM BETONEIRA DE 600 L - AREIA E BRITA COMERCIAIS - LANÇAMENTO, ADENSAMENTO E ACABAMENTO. AF_08/2022</t>
  </si>
  <si>
    <t>ESCADA HIDRÁULICA, LARGURA ATÉ 1M, TIPO DESCIDA DÁGUA DE CORTE OU ATERRO EM DEGRAUS (DCD 02, 04 E DAD 02), EM CONCRETO USINADO, FCK = 20 MPA, LANÇADO COM BOMBA, INCLUINDO ARMAÇÃO, MATERIAIS E FÔRMAS (3 UTILIZAÇÕES). AF_08/2022</t>
  </si>
  <si>
    <t>ESCADA HIDRÁULICA, LARGURA DE 1 A 4,1 M, TIPO DESCIDA DÁGUA DE ATERRO EM DEGRAUS (DAD 04, 06, 08, 10, 12, 14, 16, 18), EM CONCRETO USINADO, FCK = 20 MPA, LANÇADO COM BOMBA, INCLUINDO ARMAÇÃO, MATERIAIS E FÔRMAS (3 UTILIZAÇÕES). AF_08/2022</t>
  </si>
  <si>
    <t>BACIA DE DISSIPAÇÃO, TIPO BACIA EM PEDRA DE MÃO ARGAMASSADA (DES 01, 02, 03, 04), LANÇADO MANUALMENTE, INCLUINDO MATERIAIS E FÔRMAS (2 UTILIZAÇÕES). AF_08/2022</t>
  </si>
  <si>
    <t>BACIA DE DISSIPAÇÃO, TIPO BACIA COM DENTES DE CONCRETO (01), COM PREPARO MANUAL, FCK = 20 MPA, LANÇADO MANUALMENTE, INCLUINDO MATERIAIS E FÔRMAS (2 UTILIZAÇÕES). AF_08/2022</t>
  </si>
  <si>
    <t>BACIA DE DISSIPAÇÃO, LARGURA ATÉ 1 M, TIPO BACIA EM PEDRA DE MÃO FIXADA COM CONCRETO (DEB 01, 02), COM PREPARO MANUAL, FCK = 20 MPA, LANÇADO MANUALMENTE, INCLUINDO MATERIAIS E FÔRMAS (2 UTILIZAÇÕES). AF_08/2022</t>
  </si>
  <si>
    <t>BACIA DE DISSIPAÇÃO, LARGURA DE 1 A 4 M, TIPO BACIA EM PEDRA DE MÃO FIXADA COM CONCRETO (DEB 03, 04, 05, 06), COM PREPARO MANUAL, FCK = 20 MPA, LANÇADO MANUALMENTE, INCLUINDO MATERIAIS E FÔRMAS (2 UTILIZAÇÕES). AF_08/2022</t>
  </si>
  <si>
    <t>BACIA DE DISSIPAÇÃO, LARGURA DE 4 A 9,2 M, TIPO BACIA EM PEDRA DE MÃO FIXADA COM CONCRETO (DEB 07, 08, 09, 10, 11, 12, 13), COM PREPARO MANUAL, FCK = 20 MPA, LANÇADO MANUALMENTE, INCLUINDO MATERIAIS E FÔRMAS (2 UTILIZAÇÕES). AF_08/2022</t>
  </si>
  <si>
    <t>DESCIDA D'ÁGUA RÁPIDA (DAR 03), EM CONCRETO USINADO, FCK = 20 MPA, LANÇADO COM BOMBA, INCLUINDO ARMAÇÃO, MATERIAIS E FÔRMAS (2 UTILIZAÇÕES). AF_08/2022</t>
  </si>
  <si>
    <t>COMPOSIÇÃO PARAMÉTRICA PARA FORNECIMENTO E MONTAGEM DE ESTRUTURA METÁLICA PARA ESTRUTURA PRINCIPAL DE EDIFICAÇÕES (PILARES, VIGAS E CONTRAVENTAMENTO). AF_11/2022</t>
  </si>
  <si>
    <t>COMPOSIÇÃO PARAMÉTRICA PARA FORNECIMENTO E MONTAGEM DE ESTRUTURA METÁLICA PARA COBERTURA DE EDIFICAÇÕES COM ESTRUTURA DE APOIO. AF_11/2022</t>
  </si>
  <si>
    <t>COMPOSIÇÃO PARAMÉTRICA PARA FORNECIMENTO E MONTAGEM DE ESTRUTURA METÁLICA PARA GALPÕES SEM PONTE ROLANTE. AF_11/2022</t>
  </si>
  <si>
    <t>COMPOSIÇÃO PARAMÉTRICA PARA FORNECIMENTO E MONTAGEM DE ESTRUTURA METÁLICA PARA GALPÕES COM PONTE ROLANTE. AF_11/2022</t>
  </si>
  <si>
    <t>COMPOSIÇÃO PARAMÉTRICA PARA FORNECIMENTO E MONTAGEM DE ESTRUTURA METÁLICA PARA COBERTURA DE GALPÕES COM ESTRUTURA DE APOIO EM VIGAS. AF_11/2022</t>
  </si>
  <si>
    <t>COMPOSIÇÃO PARAMÉTRICA PARA FORNECIMENTO E MONTAGEM DE ESTRUTURA METÁLICA PARA COBERTURA DE GALPÕES COM ESTRUTURA DE APOIO EM TRELIÇA TIPO FINK. AF_11/2022</t>
  </si>
  <si>
    <t>COMPOSIÇÃO PARAMÉTRICA PARA FORNECIMENTO E MONTAGEM DE ESTRUTURA METÁLICA PARA COBERTURA DE GALPÕES COM ESTRUTURA DE APOIO EM TRELIÇA TIPO ARCO. AF_11/2022</t>
  </si>
  <si>
    <t>COMPOSIÇÃO PARAMÉTRICA PARA EXECUÇÃO DE ESTRUTURAS DE CONCRETO ARMADO CONVENCIONAL, PARA EDIFICAÇÃO HABITACIONAL MULTIFAMILIAR (PRÉDIO), ATÉ 4 PAVIMENTOS, FCK = 25 MPA. AF_11/2022</t>
  </si>
  <si>
    <t>COMPOSIÇÃO PARAMÉTRICA PARA EXECUÇÃO DE ESTRUTURAS DE CONCRETO ARMADO, PARA EDIFICAÇÃO HABITACIONAL UNIFAMILIAR COM DOIS PAVIMENTOS (CASA ISOLADA), FCK = 25 MPA. AF_11/2022</t>
  </si>
  <si>
    <t>COMPOSIÇÃO PARAMÉTRICA EXECUÇÃO DE ESTRUTURAS DE CONCRETO ARMADO, PARA EDIFICAÇÃO HABITACIONAL UNIFAMILIAR COM DOIS PAVIMENTOS (CASA EM EMPREENDIMENTOS), FCK = 25 MPA. AF_11/2022</t>
  </si>
  <si>
    <t>COMPOSIÇÃO PARAMÉTRICA PARA EXECUÇÃO DE ESTRUTURAS DE CONCRETO ARMADO, PARA EDIFICAÇÃO HABITACIONAL UNIFAMILIAR TÉRREA (CASA ISOLADA), FCK = 25 MPA. AF_11/2022</t>
  </si>
  <si>
    <t>COMPOSIÇÃO PARAMÉTRICA PARA EXECUÇÃO DE ESTRUTURAS DE CONCRETO ARMADO, PARA EDIFICAÇÃO HABITACIONAL UNIFAMILIAR TÉRREA (CASA EM EMPREENDIMENTOS), FCK = 25 MPA. AF_11/2022</t>
  </si>
  <si>
    <t>COMPOSIÇÃO PARAMÉTRICA PARA EXECUÇÃO DE ESTRUTURAS DE CONCRETO ARMADO, PARA EDIFICAÇÃO INSTITUCIONAL TÉRREA, FCK = 25 MPA. AF_11/2022</t>
  </si>
  <si>
    <t>COMPOSIÇÃO PARAMÉTRICA PARA EXECUÇÃO DE ESCADA EM CONCRETO ARMADO, MOLDADA IN LOCO, FCK = 25 MPA. AF_11/2022</t>
  </si>
  <si>
    <t>COMPOSIÇÃO PARAMÉTRICA PARA EXECUÇÃO DE ESTRUTURAS DE CONCRETO ARMADO CONVENCIONAL, PARA EDIFICAÇÃO HABITACIONAL MULTIFAMILIAR (PRÉDIO), DE 5 A 8 PAVIMENTOS, FCK = 25 MPA. AF_11/2022</t>
  </si>
  <si>
    <t>ELETRODUTO FLEXÍVEL CORRUGADO, PVC, DN 20 MM (1/2"), PARA CIRCUITOS TERMINAIS, INSTALADO EM FORRO - FORNECIMENTO E INSTALAÇÃO. AF_03/2023</t>
  </si>
  <si>
    <t>ELETRODUTO FLEXÍVEL CORRUGADO REFORÇADO, PVC, DN 20 MM (1/2"), PARA CIRCUITOS TERMINAIS, INSTALADO EM FORRO - FORNECIMENTO E INSTALAÇÃO. AF_03/2023</t>
  </si>
  <si>
    <t>ELETRODUTO FLEXÍVEL CORRUGADO, PVC, DN 25 MM (3/4"), PARA CIRCUITOS TERMINAIS, INSTALADO EM FORRO - FORNECIMENTO E INSTALAÇÃO. AF_03/2023</t>
  </si>
  <si>
    <t>ELETRODUTO FLEXÍVEL CORRUGADO REFORÇADO, PVC, DN 25 MM (3/4"), PARA CIRCUITOS TERMINAIS, INSTALADO EM FORRO - FORNECIMENTO E INSTALAÇÃO. AF_03/2023</t>
  </si>
  <si>
    <t>ELETRODUTO FLEXÍVEL CORRUGADO, PVC, DN 32 MM (1"), PARA CIRCUITOS TERMINAIS, INSTALADO EM FORRO - FORNECIMENTO E INSTALAÇÃO. AF_03/2023</t>
  </si>
  <si>
    <t>ELETRODUTO FLEXÍVEL CORRUGADO REFORÇADO, PVC, DN 32 MM (1"), PARA CIRCUITOS TERMINAIS, INSTALADO EM FORRO - FORNECIMENTO E INSTALAÇÃO. AF_03/2023</t>
  </si>
  <si>
    <t>ELETRODUTO FLEXÍVEL LISO, PEAD, DN 32 MM (1"), PARA CIRCUITOS TERMINAIS, INSTALADO EM FORRO - FORNECIMENTO E INSTALAÇÃO. AF_03/2023</t>
  </si>
  <si>
    <t>ELETRODUTO FLEXÍVEL CORRUGADO, PEAD, DN 40 MM (1 1/4"), PARA CIRCUITOS TERMINAIS, INSTALADO EM FORRO - FORNECIMENTO E INSTALAÇÃO. AF_03/2023</t>
  </si>
  <si>
    <t>ELETRODUTO FLEXÍVEL LISO, PEAD, DN 40 MM (1 1/4"), PARA CIRCUITOS TERMINAIS, INSTALADO EM FORRO - FORNECIMENTO E INSTALAÇÃO. AF_03/2023</t>
  </si>
  <si>
    <t>ELETRODUTO FLEXÍVEL CORRUGADO, PVC, DN 20 MM (1/2"), PARA CIRCUITOS TERMINAIS, INSTALADO EM LAJE - FORNECIMENTO E INSTALAÇÃO. AF_03/2023</t>
  </si>
  <si>
    <t>ELETRODUTO FLEXÍVEL CORRUGADO REFORÇADO, PVC, DN 20 MM (1/2"), PARA CIRCUITOS TERMINAIS, INSTALADO EM LAJE - FORNECIMENTO E INSTALAÇÃO. AF_03/2023</t>
  </si>
  <si>
    <t>ELETRODUTO FLEXÍVEL CORRUGADO, PVC, DN 25 MM (3/4"), PARA CIRCUITOS TERMINAIS, INSTALADO EM LAJE - FORNECIMENTO E INSTALAÇÃO. AF_03/2023</t>
  </si>
  <si>
    <t>ELETRODUTO FLEXÍVEL CORRUGADO REFORÇADO, PVC, DN 25 MM (3/4"), PARA CIRCUITOS TERMINAIS, INSTALADO EM LAJE - FORNECIMENTO E INSTALAÇÃO. AF_03/2023</t>
  </si>
  <si>
    <t>ELETRODUTO FLEXÍVEL CORRUGADO, PVC, DN 32 MM (1"), PARA CIRCUITOS TERMINAIS, INSTALADO EM LAJE - FORNECIMENTO E INSTALAÇÃO. AF_03/2023</t>
  </si>
  <si>
    <t>ELETRODUTO FLEXÍVEL CORRUGADO REFORÇADO, PVC, DN 32 MM (1"), PARA CIRCUITOS TERMINAIS, INSTALADO EM LAJE - FORNECIMENTO E INSTALAÇÃO. AF_03/2023</t>
  </si>
  <si>
    <t>ELETRODUTO FLEXÍVEL LISO, PEAD, DN 32 MM (1"), PARA CIRCUITOS TERMINAIS, INSTALADO EM LAJE - FORNECIMENTO E INSTALAÇÃO. AF_03/2023</t>
  </si>
  <si>
    <t>ELETRODUTO FLEXÍVEL CORRUGADO, PEAD, DN 40 MM (1 1/4"), PARA CIRCUITOS TERMINAIS, INSTALADO EM LAJE - FORNECIMENTO E INSTALAÇÃO. AF_03/2023</t>
  </si>
  <si>
    <t>ELETRODUTO FLEXÍVEL LISO, PEAD, DN 40 MM (1 1/4"), PARA CIRCUITOS TERMINAIS, INSTALADO EM LAJE - FORNECIMENTO E INSTALAÇÃO. AF_03/2023</t>
  </si>
  <si>
    <t>ELETRODUTO FLEXÍVEL CORRUGADO, PVC, DN 20 MM (1/2"), PARA CIRCUITOS TERMINAIS, INSTALADO EM PAREDE - FORNECIMENTO E INSTALAÇÃO. AF_03/2023</t>
  </si>
  <si>
    <t>ELETRODUTO FLEXÍVEL CORRUGADO REFORÇADO, PVC, DN 20 MM (1/2"), PARA CIRCUITOS TERMINAIS, INSTALADO EM PAREDE - FORNECIMENTO E INSTALAÇÃO. AF_03/2023</t>
  </si>
  <si>
    <t>ELETRODUTO FLEXÍVEL CORRUGADO, PVC, DN 25 MM (3/4"), PARA CIRCUITOS TERMINAIS, INSTALADO EM PAREDE - FORNECIMENTO E INSTALAÇÃO. AF_03/2023</t>
  </si>
  <si>
    <t>ELETRODUTO FLEXÍVEL CORRUGADO REFORÇADO, PVC, DN 25 MM (3/4"), PARA CIRCUITOS TERMINAIS, INSTALADO EM PAREDE - FORNECIMENTO E INSTALAÇÃO. AF_03/2023</t>
  </si>
  <si>
    <t>ELETRODUTO FLEXÍVEL CORRUGADO, PVC, DN 32 MM (1"), PARA CIRCUITOS TERMINAIS, INSTALADO EM PAREDE - FORNECIMENTO E INSTALAÇÃO. AF_03/2023</t>
  </si>
  <si>
    <t>ELETRODUTO FLEXÍVEL CORRUGADO REFORÇADO, PVC, DN 32 MM (1"), PARA CIRCUITOS TERMINAIS, INSTALADO EM PAREDE - FORNECIMENTO E INSTALAÇÃO. AF_03/2023</t>
  </si>
  <si>
    <t>ELETRODUTO FLEXÍVEL LISO, PEAD, DN 32 MM (1"), PARA CIRCUITOS TERMINAIS, INSTALADO EM PAREDE - FORNECIMENTO E INSTALAÇÃO. AF_03/2023</t>
  </si>
  <si>
    <t>ELETRODUTO FLEXÍVEL CORRUGADO, PEAD, DN 40 MM (1 1/4"), PARA CIRCUITOS TERMINAIS, INSTALADO EM PAREDE - FORNECIMENTO E INSTALAÇÃO. AF_03/2023</t>
  </si>
  <si>
    <t>ELETRODUTO FLEXÍVEL LISO, PEAD, DN 40 MM (1 1/4"), PARA CIRCUITOS TERMINAIS, INSTALADO EM PAREDE - FORNECIMENTO E INSTALAÇÃO. AF_03/2023</t>
  </si>
  <si>
    <t>ELETRODUTO RÍGIDO ROSCÁVEL, PVC, DN 20 MM (1/2"), PARA CIRCUITOS TERMINAIS, INSTALADO EM FORRO - FORNECIMENTO E INSTALAÇÃO. AF_03/2023</t>
  </si>
  <si>
    <t>ELETRODUTO RÍGIDO ROSCÁVEL, PVC, DN 25 MM (3/4"), PARA CIRCUITOS TERMINAIS, INSTALADO EM FORRO - FORNECIMENTO E INSTALAÇÃO. AF_03/2023</t>
  </si>
  <si>
    <t>ELETRODUTO RÍGIDO ROSCÁVEL, PVC, DN 32 MM (1"), PARA CIRCUITOS TERMINAIS, INSTALADO EM FORRO - FORNECIMENTO E INSTALAÇÃO. AF_03/2023</t>
  </si>
  <si>
    <t>ELETRODUTO RÍGIDO ROSCÁVEL, PVC, DN 40 MM (1 1/4"), PARA CIRCUITOS TERMINAIS, INSTALADO EM FORRO - FORNECIMENTO E INSTALAÇÃO. AF_03/2023</t>
  </si>
  <si>
    <t>ELETRODUTO RÍGIDO ROSCÁVEL, PVC, DN 20 MM (1/2"), PARA CIRCUITOS TERMINAIS, INSTALADO EM LAJE - FORNECIMENTO E INSTALAÇÃO. AF_03/2023</t>
  </si>
  <si>
    <t>ELETRODUTO RÍGIDO ROSCÁVEL, PVC, DN 25 MM (3/4"), PARA CIRCUITOS TERMINAIS, INSTALADO EM LAJE - FORNECIMENTO E INSTALAÇÃO. AF_03/2023</t>
  </si>
  <si>
    <t>ELETRODUTO RÍGIDO ROSCÁVEL, PVC, DN 32 MM (1"), PARA CIRCUITOS TERMINAIS, INSTALADO EM LAJE - FORNECIMENTO E INSTALAÇÃO. AF_03/2023</t>
  </si>
  <si>
    <t>ELETRODUTO RÍGIDO ROSCÁVEL, PVC, DN 40 MM (1 1/4"), PARA CIRCUITOS TERMINAIS, INSTALADO EM LAJE - FORNECIMENTO E INSTALAÇÃO. AF_03/2023</t>
  </si>
  <si>
    <t>ELETRODUTO RÍGIDO ROSCÁVEL, PVC, DN 20 MM (1/2"), PARA CIRCUITOS TERMINAIS, INSTALADO EM PAREDE - FORNECIMENTO E INSTALAÇÃO. AF_03/2023</t>
  </si>
  <si>
    <t>ELETRODUTO RÍGIDO ROSCÁVEL, PVC, DN 25 MM (3/4"), PARA CIRCUITOS TERMINAIS, INSTALADO EM PAREDE - FORNECIMENTO E INSTALAÇÃO. AF_03/2023</t>
  </si>
  <si>
    <t>ELETRODUTO RÍGIDO ROSCÁVEL, PVC, DN 32 MM (1"), PARA CIRCUITOS TERMINAIS, INSTALADO EM PAREDE - FORNECIMENTO E INSTALAÇÃO. AF_03/2023</t>
  </si>
  <si>
    <t>ELETRODUTO RÍGIDO ROSCÁVEL, PVC, DN 40 MM (1 1/4"), PARA CIRCUITOS TERMINAIS, INSTALADO EM PAREDE - FORNECIMENTO E INSTALAÇÃO. AF_03/2023</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</si>
  <si>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</si>
  <si>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</si>
  <si>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</si>
  <si>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</si>
  <si>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ELETRODUTO RÍGIDO ROSCÁVEL, PVC, DN 110 MM (4"), PARA REDE ENTERRADA DE DISTRIBUIÇÃO DE ENERGIA ELÉTRICA - FORNECIMENTO E INSTALAÇÃO. AF_12/2021</t>
  </si>
  <si>
    <t>ELETRODUTO RÍGIDO SOLDÁVEL, PVC, DN 20 MM (½''), APARENTE - FORNECIMENTO E INSTALAÇÃO. AF_10/2022</t>
  </si>
  <si>
    <t>ELETRODUTO RÍGIDO SOLDÁVEL, PVC, DN 25 MM (3/4''), APARENTE - FORNECIMENTO E INSTALAÇÃO. AF_10/2022</t>
  </si>
  <si>
    <t>ELETRODUTO RÍGIDO SOLDÁVEL, PVC, DN 32 MM (1''), APARENTE - FORNECIMENTO E INSTALAÇÃO. AF_10/2022</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</si>
  <si>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</si>
  <si>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</si>
  <si>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</si>
  <si>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</si>
  <si>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LUVA PARA ELETRODUTO, PVC, ROSCÁVEL, DN 20 MM (1/2"), PARA CIRCUITOS TERMINAIS, INSTALADA EM FORRO - FORNECIMENTO E INSTALAÇÃO. AF_03/2023</t>
  </si>
  <si>
    <t>LUVA PARA ELETRODUTO, PVC, ROSCÁVEL, DN 25 MM (3/4"), PARA CIRCUITOS TERMINAIS, INSTALADA EM FORRO - FORNECIMENTO E INSTALAÇÃO. AF_03/2023</t>
  </si>
  <si>
    <t>LUVA PARA ELETRODUTO, PVC, ROSCÁVEL, DN 32 MM (1"), PARA CIRCUITOS TERMINAIS, INSTALADA EM FORRO - FORNECIMENTO E INSTALAÇÃO. AF_03/2023</t>
  </si>
  <si>
    <t>LUVA PARA ELETRODUTO, PVC, ROSCÁVEL, DN 40 MM (1 1/4"), PARA CIRCUITOS TERMINAIS, INSTALADA EM FORRO - FORNECIMENTO E INSTALAÇÃO. AF_03/2023</t>
  </si>
  <si>
    <t>LUVA PARA ELETRODUTO, PVC, ROSCÁVEL, DN 20 MM (1/2"), PARA CIRCUITOS TERMINAIS, INSTALADA EM LAJE - FORNECIMENTO E INSTALAÇÃO. AF_03/2023</t>
  </si>
  <si>
    <t>LUVA PARA ELETRODUTO, PVC, ROSCÁVEL, DN 25 MM (3/4"), PARA CIRCUITOS TERMINAIS, INSTALADA EM LAJE - FORNECIMENTO E INSTALAÇÃO. AF_03/2023</t>
  </si>
  <si>
    <t>LUVA PARA ELETRODUTO, PVC, ROSCÁVEL, DN 32 MM (1"), PARA CIRCUITOS TERMINAIS, INSTALADA EM LAJE - FORNECIMENTO E INSTALAÇÃO. AF_03/2023</t>
  </si>
  <si>
    <t>LUVA PARA ELETRODUTO, PVC, ROSCÁVEL, DN 40 MM (1 1/4"), PARA CIRCUITOS TERMINAIS, INSTALADA EM LAJE - FORNECIMENTO E INSTALAÇÃO. AF_03/2023</t>
  </si>
  <si>
    <t>LUVA PARA ELETRODUTO, PVC, ROSCÁVEL, DN 20 MM (1/2"), PARA CIRCUITOS TERMINAIS, INSTALADA EM PAREDE - FORNECIMENTO E INSTALAÇÃO. AF_03/2023</t>
  </si>
  <si>
    <t>LUVA PARA ELETRODUTO, PVC, ROSCÁVEL, DN 25 MM (3/4"), PARA CIRCUITOS TERMINAIS, INSTALADA EM PAREDE - FORNECIMENTO E INSTALAÇÃO. AF_03/2023</t>
  </si>
  <si>
    <t>LUVA PARA ELETRODUTO, PVC, ROSCÁVEL, DN 32 MM (1"), PARA CIRCUITOS TERMINAIS, INSTALADA EM PAREDE - FORNECIMENTO E INSTALAÇÃO. AF_03/2023</t>
  </si>
  <si>
    <t>LUVA PARA ELETRODUTO, PVC, ROSCÁVEL, DN 40 MM (1 1/4"), PARA CIRCUITOS TERMINAIS, INSTALADA EM PAREDE - FORNECIMENTO E INSTALAÇÃO. AF_03/2023</t>
  </si>
  <si>
    <t>CURVA 90 GRAUS PARA ELETRODUTO, PVC, ROSCÁVEL, DN 20 MM (1/2"), PARA CIRCUITOS TERMINAIS, INSTALADA EM FORRO - FORNECIMENTO E INSTALAÇÃO. AF_03/2023</t>
  </si>
  <si>
    <t>CURVA 180 GRAUS PARA ELETRODUTO, PVC, ROSCÁVEL, DN 20 MM (1/2"), PARA CIRCUITOS TERMINAIS, INSTALADA EM FORRO - FORNECIMENTO E INSTALAÇÃO. AF_03/2023</t>
  </si>
  <si>
    <t>CURVA 90 GRAUS PARA ELETRODUTO, PVC, ROSCÁVEL, DN 25 MM (3/4"), PARA CIRCUITOS TERMINAIS, INSTALADA EM FORRO - FORNECIMENTO E INSTALAÇÃO. AF_03/2023</t>
  </si>
  <si>
    <t>CURVA 180 GRAUS PARA ELETRODUTO, PVC, ROSCÁVEL, DN 25 MM (3/4"), PARA CIRCUITOS TERMINAIS, INSTALADA EM FORRO - FORNECIMENTO E INSTALAÇÃO. AF_03/2023</t>
  </si>
  <si>
    <t>CURVA 90 GRAUS PARA ELETRODUTO, PVC, ROSCÁVEL, DN 32 MM (1"), PARA CIRCUITOS TERMINAIS, INSTALADA EM FORRO - FORNECIMENTO E INSTALAÇÃO. AF_03/2023</t>
  </si>
  <si>
    <t>CURVA 180 GRAUS PARA ELETRODUTO, PVC, ROSCÁVEL, DN 32 MM (1"), PARA CIRCUITOS TERMINAIS, INSTALADA EM FORRO - FORNECIMENTO E INSTALAÇÃO. AF_03/2023</t>
  </si>
  <si>
    <t>CURVA 90 GRAUS PARA ELETRODUTO, PVC, ROSCÁVEL, DN 40 MM (1 1/4"), PARA CIRCUITOS TERMINAIS, INSTALADA EM FORRO - FORNECIMENTO E INSTALAÇÃO. AF_03/2023</t>
  </si>
  <si>
    <t>CURVA 180 GRAUS PARA ELETRODUTO, PVC, ROSCÁVEL, DN 40 MM (1 1/4"), PARA CIRCUITOS TERMINAIS, INSTALADA EM FORRO - FORNECIMENTO E INSTALAÇÃO. AF_03/2023</t>
  </si>
  <si>
    <t>CURVA 90 GRAUS PARA ELETRODUTO, PVC, ROSCÁVEL, DN 20 MM (1/2"), PARA CIRCUITOS TERMINAIS, INSTALADA EM LAJE - FORNECIMENTO E INSTALAÇÃO. AF_03/2023</t>
  </si>
  <si>
    <t>CURVA 180 GRAUS PARA ELETRODUTO, PVC, ROSCÁVEL, DN 20 MM (1/2"), PARA CIRCUITOS TERMINAIS, INSTALADA EM LAJE - FORNECIMENTO E INSTALAÇÃO. AF_03/2023</t>
  </si>
  <si>
    <t>CURVA 90 GRAUS PARA ELETRODUTO, PVC, ROSCÁVEL, DN 25 MM (3/4"), PARA CIRCUITOS TERMINAIS, INSTALADA EM LAJE - FORNECIMENTO E INSTALAÇÃO. AF_03/2023</t>
  </si>
  <si>
    <t>CURVA 180 GRAUS PARA ELETRODUTO, PVC, ROSCÁVEL, DN 25 MM (3/4"), PARA CIRCUITOS TERMINAIS, INSTALADA EM LAJE - FORNECIMENTO E INSTALAÇÃO. AF_03/2023</t>
  </si>
  <si>
    <t>CURVA 90 GRAUS PARA ELETRODUTO, PVC, ROSCÁVEL, DN 32 MM (1"), PARA CIRCUITOS TERMINAIS, INSTALADA EM LAJE - FORNECIMENTO E INSTALAÇÃO. AF_03/2023</t>
  </si>
  <si>
    <t>CURVA 180 GRAUS PARA ELETRODUTO, PVC, ROSCÁVEL, DN 32 MM (1"), PARA CIRCUITOS TERMINAIS, INSTALADA EM LAJE - FORNECIMENTO E INSTALAÇÃO. AF_03/2023</t>
  </si>
  <si>
    <t>CURVA 90 GRAUS PARA ELETRODUTO, PVC, ROSCÁVEL, DN 40 MM (1 1/4"), PARA CIRCUITOS TERMINAIS, INSTALADA EM LAJE - FORNECIMENTO E INSTALAÇÃO. AF_03/2023</t>
  </si>
  <si>
    <t>CURVA 180 GRAUS PARA ELETRODUTO, PVC, ROSCÁVEL, DN 40 MM (1 1/4"), PARA CIRCUITOS TERMINAIS, INSTALADA EM LAJE - FORNECIMENTO E INSTALAÇÃO. AF_03/2023</t>
  </si>
  <si>
    <t>CURVA 90 GRAUS PARA ELETRODUTO, PVC, ROSCÁVEL, DN 20 MM (1/2"), PARA CIRCUITOS TERMINAIS, INSTALADA EM PAREDE - FORNECIMENTO E INSTALAÇÃO. AF_03/2023</t>
  </si>
  <si>
    <t>CURVA 180 GRAUS PARA ELETRODUTO, PVC, ROSCÁVEL, DN 20 MM (1/2"), PARA CIRCUITOS TERMINAIS, INSTALADA EM PAREDE - FORNECIMENTO E INSTALAÇÃO. AF_03/2023</t>
  </si>
  <si>
    <t>CURVA 90 GRAUS PARA ELETRODUTO, PVC, ROSCÁVEL, DN 25 MM (3/4"), PARA CIRCUITOS TERMINAIS, INSTALADA EM PAREDE - FORNECIMENTO E INSTALAÇÃO. AF_03/2023</t>
  </si>
  <si>
    <t>CURVA 180 GRAUS PARA ELETRODUTO, PVC, ROSCÁVEL, DN 25 MM (3/4"), PARA CIRCUITOS TERMINAIS, INSTALADA EM PAREDE - FORNECIMENTO E INSTALAÇÃO. AF_03/2023</t>
  </si>
  <si>
    <t>CURVA 90 GRAUS PARA ELETRODUTO, PVC, ROSCÁVEL, DN 32 MM (1"), PARA CIRCUITOS TERMINAIS, INSTALADA EM PAREDE - FORNECIMENTO E INSTALAÇÃO. AF_03/2023</t>
  </si>
  <si>
    <t>CURVA 180 GRAUS PARA ELETRODUTO, PVC, ROSCÁVEL, DN 32 MM (1"), PARA CIRCUITOS TERMINAIS, INSTALADA EM PAREDE - FORNECIMENTO E INSTALAÇÃO. AF_03/2023</t>
  </si>
  <si>
    <t>CURVA 90 GRAUS PARA ELETRODUTO, PVC, ROSCÁVEL, DN 40 MM (1 1/4"), PARA CIRCUITOS TERMINAIS, INSTALADA EM PAREDE - FORNECIMENTO E INSTALAÇÃO. AF_03/2023</t>
  </si>
  <si>
    <t>CURVA 180 GRAUS PARA ELETRODUTO, PVC, ROSCÁVEL, DN 40 MM (1 1/4"), PARA CIRCUITOS TERMINAIS, INSTALADA EM PAREDE - FORNECIMENTO E INSTALAÇÃO. AF_03/2023</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</si>
  <si>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</si>
  <si>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</si>
  <si>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</si>
  <si>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</si>
  <si>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</si>
  <si>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</si>
  <si>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</si>
  <si>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</si>
  <si>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</si>
  <si>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CURVA 90 GRAUS PARA ELETRODUTO, PVC, ROSCÁVEL, DN 110 MM (4"), PARA REDE ENTERRADA DE DISTRIBUIÇÃO DE ENERGIA ELÉTRICA - FORNECIMENTO E INSTALAÇÃO. AF_12/2021</t>
  </si>
  <si>
    <t>CURVA 135 GRAUS PARA ELETRODUTO, PVC, ROSCÁVEL, DN 25 MM (3/4"), PARA CIRCUITOS TERMINAIS, INSTALADA EM FORRO - FORNECIMENTO E INSTALAÇÃO. AF_03/2023</t>
  </si>
  <si>
    <t>CURVA 135 GRAUS PARA ELETRODUTO, PVC, ROSCÁVEL, DN 25 MM (3/4"), PARA CIRCUITOS TERMINAIS, INSTALADA EM LAJE - FORNECIMENTO E INSTALAÇÃO. AF_03/2023</t>
  </si>
  <si>
    <t>CURVA 135 GRAUS PARA ELETRODUTO, PVC, ROSCÁVEL, DN 25 MM (3/4"), PARA CIRCUITOS TERMINAIS, INSTALADA EM PAREDE - FORNECIMENTO E INSTALAÇÃO. AF_03/2023</t>
  </si>
  <si>
    <t>CONDULETE DE PVC, TIPO E, PARA ELETRODUTO DE PVC SOLDÁVEL DN 20 MM (1/2''), APARENTE - FORNECIMENTO E INSTALAÇÃO. AF_10/2022</t>
  </si>
  <si>
    <t>CABO DE COBRE FLEXÍVEL ISOLADO, 1,5 MM², ANTI-CHAMA 450/750 V, PARA CIRCUITOS TERMINAIS - FORNECIMENTO E INSTALAÇÃO. AF_03/2023</t>
  </si>
  <si>
    <t>CABO DE COBRE FLEXÍVEL ISOLADO, 1,5 MM², ANTI-CHAMA 0,6/1,0 KV, PARA CIRCUITOS TERMINAIS - FORNECIMENTO E INSTALAÇÃO. AF_03/2023</t>
  </si>
  <si>
    <t>CABO DE COBRE FLEXÍVEL ISOLADO, 2,5 MM², ANTI-CHAMA 450/750 V, PARA CIRCUITOS TERMINAIS - FORNECIMENTO E INSTALAÇÃO. AF_03/2023</t>
  </si>
  <si>
    <t>CABO DE COBRE FLEXÍVEL ISOLADO, 2,5 MM², ANTI-CHAMA 0,6/1,0 KV, PARA CIRCUITOS TERMINAIS - FORNECIMENTO E INSTALAÇÃO. AF_03/2023</t>
  </si>
  <si>
    <t>CABO DE COBRE FLEXÍVEL ISOLADO, 4 MM², ANTI-CHAMA 450/750 V, PARA CIRCUITOS TERMINAIS - FORNECIMENTO E INSTALAÇÃO. AF_03/2023</t>
  </si>
  <si>
    <t>CABO DE COBRE FLEXÍVEL ISOLADO, 4 MM², ANTI-CHAMA 0,6/1,0 KV, PARA CIRCUITOS TERMINAIS - FORNECIMENTO E INSTALAÇÃO. AF_03/2023</t>
  </si>
  <si>
    <t>CABO DE COBRE FLEXÍVEL ISOLADO, 6 MM², ANTI-CHAMA 450/750 V, PARA CIRCUITOS TERMINAIS - FORNECIMENTO E INSTALAÇÃO. AF_03/2023</t>
  </si>
  <si>
    <t>CABO DE COBRE FLEXÍVEL ISOLADO, 6 MM², ANTI-CHAMA 0,6/1,0 KV, PARA CIRCUITOS TERMINAIS - FORNECIMENTO E INSTALAÇÃO. AF_03/2023</t>
  </si>
  <si>
    <t>CABO DE COBRE FLEXÍVEL ISOLADO, 10 MM², ANTI-CHAMA 450/750 V, PARA CIRCUITOS TERMINAIS - FORNECIMENTO E INSTALAÇÃO. AF_03/2023</t>
  </si>
  <si>
    <t>CABO DE COBRE FLEXÍVEL ISOLADO, 10 MM², ANTI-CHAMA 0,6/1,0 KV, PARA CIRCUITOS TERMINAIS - FORNECIMENTO E INSTALAÇÃO. AF_03/2023</t>
  </si>
  <si>
    <t>CABO DE COBRE FLEXÍVEL ISOLADO, 16 MM², ANTI-CHAMA 450/750 V, PARA CIRCUITOS TERMINAIS - FORNECIMENTO E INSTALAÇÃO. AF_03/2023</t>
  </si>
  <si>
    <t>CABO DE COBRE FLEXÍVEL ISOLADO, 16 MM², ANTI-CHAMA 0,6/1,0 KV, PARA CIRCUITOS TERMINAIS - FORNECIMENTO E INSTALAÇÃO. AF_03/2023</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</si>
  <si>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</si>
  <si>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</si>
  <si>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</si>
  <si>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</si>
  <si>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</si>
  <si>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</si>
  <si>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</si>
  <si>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</si>
  <si>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</si>
  <si>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CABO DE COBRE FLEXÍVEL ISOLADO, 120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</si>
  <si>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</si>
  <si>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CABO DE COBRE FLEXÍVEL ISOLADO, 185 MM², ANTI-CHAMA 0,6/1,0 KV, PARA REDE ENTERRADA DE DISTRIBUIÇÃO DE ENERGIA ELÉTRICA - FORNECIMENTO E INSTALAÇÃO. AF_12/2021</t>
  </si>
  <si>
    <t>CABO DE COBRE FLEXÍVEL ISOLADO, 240 MM², ANTI-CHAMA 0,6/1,0 KV, PARA REDE ENTERRADA DE DISTRIBUIÇÃO DE ENERGIA ELÉTRICA - FORNECIMENTO E INSTALAÇÃO. AF_12/2021</t>
  </si>
  <si>
    <t>CABO DE COBRE FLEXÍVEL ISOLADO, 300 MM², ANTI-CHAMA 0,6/1,0 KV, PARA REDE ENTERRADA DE DISTRIBUIÇÃO DE ENERGIA ELÉTRICA - FORNECIMENTO E INSTALAÇÃO. AF_12/2021</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</si>
  <si>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</si>
  <si>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</si>
  <si>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</si>
  <si>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</si>
  <si>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</si>
  <si>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</si>
  <si>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AF_03/2023</t>
  </si>
  <si>
    <t>CAIXA OCTOGONAL 3" X 3", PVC, INSTALADA EM LAJE - FORNECIMENTO E INSTALAÇÃO. AF_03/2023</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</si>
  <si>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</si>
  <si>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</si>
  <si>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</si>
  <si>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RETANGULAR 4" X 4" ALTA (2,00 M DO PISO), PVC, INSTALADA EM PAREDE - FORNECIMENTO E INSTALAÇÃO. AF_03/2023</t>
  </si>
  <si>
    <t>CAIXA RETANGULAR 4" X 4" MÉDIA (1,30 M DO PISO), PVC, INSTALADA EM PAREDE - FORNECIMENTO E INSTALAÇÃO. AF_03/2023</t>
  </si>
  <si>
    <t>CAIXA RETANGULAR 4" X 4" BAIXA (0,30 M DO PISO), PVC, INSTALADA EM PAREDE - FORNECIMENTO E INSTALAÇÃO. AF_03/2023</t>
  </si>
  <si>
    <t>CAIXA OCTOGONAL 4" X 4", METÁLICA, INSTALADA EM LAJE - FORNECIMENTO E INSTALAÇÃO. AF_03/2023</t>
  </si>
  <si>
    <t>CAIXA SEXTAVADA 3" X 3", METÁLICA, INSTALADA EM LAJE - FORNECIMENTO E INSTALAÇÃO. AF_03/2023</t>
  </si>
  <si>
    <t>CAIXA RETANGULAR 4" X 2" ALTA (2,00 M DO PISO), METÁLICA, INSTALADA EM PAREDE - FORNECIMENTO E INSTALAÇÃO. AF_03/2023</t>
  </si>
  <si>
    <t>CAIXA RETANGULAR 4" X 2" MÉDIA (1,30 M DO PISO), METÁLICA, INSTALADA EM PAREDE - FORNECIMENTO E INSTALAÇÃO. AF_03/2023</t>
  </si>
  <si>
    <t>CAIXA RETANGULAR 4" X 2" BAIXA (0,30 M DO PISO), METÁLICA, INSTALADA EM PAREDE - FORNECIMENTO E INSTALAÇÃO. AF_03/2023</t>
  </si>
  <si>
    <t>CAIXA RETANGULAR 4" X 4" ALTA (2,00 M DO PISO), METÁLICA, INSTALADA EM PAREDE - FORNECIMENTO E INSTALAÇÃO. AF_03/2023</t>
  </si>
  <si>
    <t>CAIXA RETANGULAR 4" X 4" MÉDIA (1,30 M DO PISO), METÁLICA, INSTALADA EM PAREDE - FORNECIMENTO E INSTALAÇÃO. AF_03/2023</t>
  </si>
  <si>
    <t>CAIXA RETANGULAR 4" X 4" BAIXA (0,30 M DO PISO), METÁLICA, INSTALADA EM PAREDE - FORNECIMENTO E INSTALAÇÃO. AF_03/2023</t>
  </si>
  <si>
    <t>CONDULETE DE ALUMÍNIO, TIPO B, PARA ELETRODUTO DE AÇO GALVANIZADO DN 20 MM (3/4''), APARENTE - FORNECIMENTO E INSTALAÇÃO. AF_10/2022</t>
  </si>
  <si>
    <t>CONDULETE DE ALUMÍNIO, TIPO C, PARA ELETRODUTO DE AÇO GALVANIZADO DN 20 MM (3/4''), APARENTE - FORNECIMENTO E INSTALAÇÃO. AF_10/2022</t>
  </si>
  <si>
    <t>CONDULETE DE ALUMÍNIO, TIPO E, PARA ELETRODUTO DE AÇO GALVANIZADO DN 20 MM (3/4''), APARENTE - FORNECIMENTO E INSTALAÇÃO. AF_10/2022</t>
  </si>
  <si>
    <t>CONDULETE DE ALUMÍNIO, TIPO B, PARA ELETRODUTO DE AÇO GALVANIZADO DN 25 MM (1''), APARENTE - FORNECIMENTO E INSTALAÇÃO. AF_10/2022</t>
  </si>
  <si>
    <t>CONDULETE DE ALUMÍNIO, TIPO C, PARA ELETRODUTO DE AÇO GALVANIZADO DN 25 MM (1''), APARENTE - FORNECIMENTO E INSTALAÇÃO. AF_10/2022</t>
  </si>
  <si>
    <t>CONDULETE DE ALUMÍNIO, TIPO E, ELETRODUTO DE AÇO GALVANIZADO DN 25 MM (1''), APARENTE - FORNECIMENTO E INSTALAÇÃO. AF_10/2022</t>
  </si>
  <si>
    <t>CONDULETE DE ALUMÍNIO, TIPO E, PARA ELETRODUTO DE AÇO GALVANIZADO DN 32 MM (1 1/4''), APARENTE - FORNECIMENTO E INSTALAÇÃO. AF_10/2022</t>
  </si>
  <si>
    <t>CONDULETE DE ALUMÍNIO, TIPO LR, PARA ELETRODUTO DE AÇO GALVANIZADO DN 20 MM (3/4''), APARENTE - FORNECIMENTO E INSTALAÇÃO. AF_10/2022</t>
  </si>
  <si>
    <t>CONDULETE DE ALUMÍNIO, TIPO LR, PARA ELETRODUTO DE AÇO GALVANIZADO DN 25 MM (1''), APARENTE - FORNECIMENTO E INSTALAÇÃO. AF_10/2022</t>
  </si>
  <si>
    <t>CONDULETE DE ALUMÍNIO, TIPO LR, PARA ELETRODUTO DE AÇO GALVANIZADO DN 32 MM (1 1/4''), APARENTE - FORNECIMENTO E INSTALAÇÃO. AF_10/2022</t>
  </si>
  <si>
    <t>CONDULETE DE ALUMÍNIO, TIPO T, PARA ELETRODUTO DE AÇO GALVANIZADO DN 20 MM (3/4''), APARENTE - FORNECIMENTO E INSTALAÇÃO. AF_10/2022</t>
  </si>
  <si>
    <t>CONDULETE DE ALUMÍNIO, TIPO T, PARA ELETRODUTO DE AÇO GALVANIZADO DN 25 MM (1''), APARENTE - FORNECIMENTO E INSTALAÇÃO. AF_10/2022</t>
  </si>
  <si>
    <t>CONDULETE DE ALUMÍNIO, TIPO T, PARA ELETRODUTO DE AÇO GALVANIZADO DN 32 MM (1 1/4''), APARENTE - FORNECIMENTO E INSTALAÇÃO. AF_10/2022</t>
  </si>
  <si>
    <t>CONDULETE DE ALUMÍNIO, TIPO X, PARA ELETRODUTO DE AÇO GALVANIZADO DN 20 MM (3/4''), APARENTE - FORNECIMENTO E INSTALAÇÃO. AF_10/2022</t>
  </si>
  <si>
    <t>CONDULETE DE ALUMÍNIO, TIPO X, PARA ELETRODUTO DE AÇO GALVANIZADO DN 25 MM (1''), APARENTE - FORNECIMENTO E INSTALAÇÃO. AF_10/2022</t>
  </si>
  <si>
    <t>CONDULETE DE ALUMÍNIO, TIPO X, PARA ELETRODUTO DE AÇO GALVANIZADO DN 32 MM (1 1/4''), APARENTE - FORNECIMENTO E INSTALAÇÃO. AF_10/2022</t>
  </si>
  <si>
    <t>CONDULETE DE PVC, TIPO B, PARA ELETRODUTO DE PVC SOLDÁVEL DN 20 MM (1/2''), APARENTE - FORNECIMENTO E INSTALAÇÃO. AF_10/2022</t>
  </si>
  <si>
    <t>CONDULETE DE PVC, TIPO B, PARA ELETRODUTO DE PVC SOLDÁVEL DN 25 MM (3/4''), APARENTE - FORNECIMENTO E INSTALAÇÃO. AF_10/2022</t>
  </si>
  <si>
    <t>CONDULETE DE PVC, TIPO B, PARA ELETRODUTO DE PVC SOLDÁVEL DN 32 MM (1''), APARENTE - FORNECIMENTO E INSTALAÇÃO. AF_10/2022</t>
  </si>
  <si>
    <t>CONDULETE DE PVC, TIPO LL, PARA ELETRODUTO DE PVC SOLDÁVEL DN 20 MM (1/2''), APARENTE - FORNECIMENTO E INSTALAÇÃO. AF_10/2022</t>
  </si>
  <si>
    <t>CONDULETE DE PVC, TIPO LL, PARA ELETRODUTO DE PVC SOLDÁVEL DN 25 MM (3/4''), APARENTE - FORNECIMENTO E INSTALAÇÃO. AF_10/2022</t>
  </si>
  <si>
    <t>CONDULETE DE PVC, TIPO LL, PARA ELETRODUTO DE PVC SOLDÁVEL DN 32 MM (1''), APARENTE - FORNECIMENTO E INSTALAÇÃO. AF_10/2022</t>
  </si>
  <si>
    <t>CONDULETE DE PVC, TIPO LB, PARA ELETRODUTO DE PVC SOLDÁVEL DN 20 MM (1/2''), APARENTE - FORNECIMENTO E INSTALAÇÃO. AF_10/2022</t>
  </si>
  <si>
    <t>CONDULETE DE PVC, TIPO LB, PARA ELETRODUTO DE PVC SOLDÁVEL DN 25 MM (3/4''), APARENTE - FORNECIMENTO E INSTALAÇÃO. AF_10/2022</t>
  </si>
  <si>
    <t>CONDULETE DE PVC, TIPO LB, PARA ELETRODUTO DE PVC SOLDÁVEL DN 32 MM (1''), APARENTE - FORNECIMENTO E INSTALAÇÃO. AF_10/2022</t>
  </si>
  <si>
    <t>CONDULETE DE PVC, TIPO TB, PARA ELETRODUTO DE PVC SOLDÁVEL DN 20 MM (1/2''), APARENTE - FORNECIMENTO E INSTALAÇÃO. AF_10/2022</t>
  </si>
  <si>
    <t>CONDULETE DE PVC, TIPO TB, PARA ELETRODUTO DE PVC SOLDÁVEL DN 25 MM (3/4''), APARENTE - FORNECIMENTO E INSTALAÇÃO. AF_10/2022</t>
  </si>
  <si>
    <t>CONDULETE DE PVC, TIPO TB, PARA ELETRODUTO DE PVC SOLDÁVEL DN 32 MM (1''), APARENTE - FORNECIMENTO E INSTALAÇÃO. AF_10/2022</t>
  </si>
  <si>
    <t>CONDULETE DE PVC, TIPO X, PARA ELETRODUTO DE PVC SOLDÁVEL DN 20 MM (1/2''), APARENTE - FORNECIMENTO E INSTALAÇÃO. AF_10/2022</t>
  </si>
  <si>
    <t>CONDULETE DE PVC, TIPO X, PARA ELETRODUTO DE PVC SOLDÁVEL DN 25 MM (3/4), APARENTE - FORNECIMENTO E INSTALAÇÃO. AF_10/2022</t>
  </si>
  <si>
    <t>CONDULETE DE PVC, TIPO X, PARA ELETRODUTO DE PVC SOLDÁVEL DN 32 MM (1''), APARENTE - FORNECIMENTO E INSTALAÇÃO. AF_10/2022</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</si>
  <si>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</si>
  <si>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</si>
  <si>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</si>
  <si>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</si>
  <si>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</si>
  <si>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</si>
  <si>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</si>
  <si>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</si>
  <si>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</si>
  <si>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</si>
  <si>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</si>
  <si>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</si>
  <si>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</si>
  <si>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</si>
  <si>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CONDULETE DE PVC, TIPO E, PARA ELETRODUTO DE PVC SOLDÁVEL DN 25 MM (3/4''), APARENTE - FORNECIMENTO E INSTALAÇÃO. AF_10/2022</t>
  </si>
  <si>
    <t>CONDULETE DE PVC, TIPO E, PARA ELETRODUTO DE PVC SOLDÁVEL DN 32 MM (1''), APARENTE - FORNECIMENTO E INSTALAÇÃO. AF_10/2022</t>
  </si>
  <si>
    <t>CONDULETE DE PVC, TIPO LR, PARA ELETRODUTO DE PVC SOLDÁVEL DN 20 MM (1/2''), APARENTE - FORNECIMENTO E INSTALAÇÃO. AF_10/2022</t>
  </si>
  <si>
    <t>CONDULETE DE PVC, TIPO LR, PARA ELETRODUTO DE PVC SOLDÁVEL DN 25 MM (3/4''), APARENTE - FORNECIMENTO E INSTALAÇÃO. AF_10/2022</t>
  </si>
  <si>
    <t>CONDULETE DE PVC, TIPO LR, PARA ELETRODUTO DE PVC SOLDÁVEL DN 32 MM (1''), APARENTE - FORNECIMENTO E INSTALAÇÃO. AF_10/2022</t>
  </si>
  <si>
    <t>CONDULETE DE PVC, TIPO C, PARA ELETRODUTO DE PVC SOLDÁVEL DN 20 MM (1/2''), APARENTE - FORNECIMENTO E INSTALAÇÃO. AF_10/2022</t>
  </si>
  <si>
    <t>CONDULETE DE PVC, TIPO C, PARA ELETRODUTO DE PVC SOLDÁVEL DN 25 MM (3/4''), APARENTE - FORNECIMENTO E INSTALAÇÃO. AF_10/2022</t>
  </si>
  <si>
    <t>CONDULETE DE PVC, TIPO C, PARA ELETRODUTO DE PVC SOLDÁVEL DN 32 MM (1''), APARENTE - FORNECIMENTO E INSTALAÇÃO. AF_10/2022</t>
  </si>
  <si>
    <t>CONDULETE DE PVC, TIPO T, PARA ELETRODUTO DE PVC SOLDÁVEL DN 25 MM (3/4''), APARENTE - FORNECIMENTO E INSTALAÇÃO. AF_10/2022</t>
  </si>
  <si>
    <t>CONDULETE DE PVC, TIPO T, PARA ELETRODUTO DE PVC SOLDÁVEL DN 32 MM (1''), APARENTE - FORNECIMENTO E INSTALAÇÃO. AF_10/2022</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</si>
  <si>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</si>
  <si>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</si>
  <si>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</si>
  <si>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</si>
  <si>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</si>
  <si>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</si>
  <si>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</si>
  <si>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</si>
  <si>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</si>
  <si>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</si>
  <si>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</si>
  <si>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</si>
  <si>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</si>
  <si>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</si>
  <si>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</si>
  <si>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</si>
  <si>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</si>
  <si>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</si>
  <si>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</si>
  <si>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</si>
  <si>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</si>
  <si>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</si>
  <si>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</si>
  <si>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</si>
  <si>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</si>
  <si>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</si>
  <si>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</si>
  <si>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</si>
  <si>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</si>
  <si>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</si>
  <si>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</si>
  <si>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</si>
  <si>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</si>
  <si>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</si>
  <si>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</si>
  <si>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</si>
  <si>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</si>
  <si>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</si>
  <si>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</si>
  <si>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</si>
  <si>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</si>
  <si>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</si>
  <si>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</si>
  <si>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</si>
  <si>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</si>
  <si>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</si>
  <si>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</si>
  <si>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</si>
  <si>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</si>
  <si>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</si>
  <si>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</si>
  <si>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AF_03/2023</t>
  </si>
  <si>
    <t>SUPORTE PARAFUSADO COM PLACA DE ENCAIXE 4" X 2" MÉDIO (1,30 M DO PISO) PARA PONTO ELÉTRICO - FORNECIMENTO E INSTALAÇÃO. AF_03/2023</t>
  </si>
  <si>
    <t>SUPORTE PARAFUSADO COM PLACA DE ENCAIXE 4" X 2" BAIXO (0,30 M DO PISO) PARA PONTO ELÉTRICO - FORNECIMENTO E INSTALAÇÃO. AF_03/2023</t>
  </si>
  <si>
    <t>SUPORTE PARAFUSADO COM PLACA DE ENCAIXE 4" X 4" ALTO (2,00 M DO PISO) PARA PONTO ELÉTRICO - FORNECIMENTO E INSTALAÇÃO. AF_03/2023</t>
  </si>
  <si>
    <t>SUPORTE PARAFUSADO COM PLACA DE ENCAIXE 4" X 4" MÉDIO (1,30 M DO PISO) PARA PONTO ELÉTRICO - FORNECIMENTO E INSTALAÇÃO. AF_03/2023</t>
  </si>
  <si>
    <t>SUPORTE PARAFUSADO COM PLACA DE ENCAIXE 4" X 4" BAIXO (0,30 M DO PISO) PARA PONTO ELÉTRICO - FORNECIMENTO E INSTALAÇÃO. AF_03/2023</t>
  </si>
  <si>
    <t>INTERRUPTOR SIMPLES (1 MÓDULO), 10A/250V, SEM SUPORTE E SEM PLACA - FORNECIMENTO E INSTALAÇÃO. AF_03/2023</t>
  </si>
  <si>
    <t>INTERRUPTOR SIMPLES (1 MÓDULO), 10A/250V, INCLUINDO SUPORTE E PLACA - FORNECIMENTO E INSTALAÇÃO. AF_03/2023</t>
  </si>
  <si>
    <t>INTERRUPTOR PARALELO (1 MÓDULO), 10A/250V, SEM SUPORTE E SEM PLACA - FORNECIMENTO E INSTALAÇÃO. AF_03/2023</t>
  </si>
  <si>
    <t>INTERRUPTOR PARALELO (1 MÓDULO), 10A/250V, INCLUINDO SUPORTE E PLACA - FORNECIMENTO E INSTALAÇÃO. AF_03/2023</t>
  </si>
  <si>
    <t>INTERRUPTOR SIMPLES (1 MÓDULO) COM INTERRUPTOR PARALELO (1 MÓDULO), 10A/250V, SEM SUPORTE E SEM PLACA - FORNECIMENTO E INSTALAÇÃO. AF_03/2023</t>
  </si>
  <si>
    <t>INTERRUPTOR SIMPLES (1 MÓDULO) COM INTERRUPTOR PARALELO (1 MÓDULO), 10A/250V, INCLUINDO SUPORTE E PLACA - FORNECIMENTO E INSTALAÇÃO. AF_03/2023</t>
  </si>
  <si>
    <t>INTERRUPTOR SIMPLES (2 MÓDULOS), 10A/250V, SEM SUPORTE E SEM PLACA - FORNECIMENTO E INSTALAÇÃO. AF_03/2023</t>
  </si>
  <si>
    <t>INTERRUPTOR SIMPLES (2 MÓDULOS), 10A/250V, INCLUINDO SUPORTE E PLACA - FORNECIMENTO E INSTALAÇÃO. AF_03/2023</t>
  </si>
  <si>
    <t>INTERRUPTOR PARALELO (2 MÓDULOS), 10A/250V, SEM SUPORTE E SEM PLACA - FORNECIMENTO E INSTALAÇÃO. AF_03/2023</t>
  </si>
  <si>
    <t>INTERRUPTOR PARALELO (2 MÓDULOS), 10A/250V, INCLUINDO SUPORTE E PLACA - FORNECIMENTO E INSTALAÇÃO. AF_03/2023</t>
  </si>
  <si>
    <t>INTERRUPTOR SIMPLES (1 MÓDULO) COM INTERRUPTOR PARALELO (2 MÓDULOS), 10A/250V, SEM SUPORTE E SEM PLACA - FORNECIMENTO E INSTALAÇÃO. AF_03/2023</t>
  </si>
  <si>
    <t>INTERRUPTOR SIMPLES (1 MÓDULO) COM INTERRUPTOR PARALELO (2 MÓDULOS), 10A/250V, INCLUINDO SUPORTE E PLACA - FORNECIMENTO E INSTALAÇÃO. AF_03/2023</t>
  </si>
  <si>
    <t>INTERRUPTOR SIMPLES (2 MÓDULOS) COM INTERRUPTOR PARALELO (1 MÓDULO), 10A/250V, SEM SUPORTE E SEM PLACA - FORNECIMENTO E INSTALAÇÃO. AF_03/2023</t>
  </si>
  <si>
    <t>INTERRUPTOR SIMPLES (2 MÓDULOS) COM INTERRUPTOR PARALELO (1 MÓDULO), 10A/250V, INCLUINDO SUPORTE E PLACA - FORNECIMENTO E INSTALAÇÃO. AF_03/2023</t>
  </si>
  <si>
    <t>INTERRUPTOR SIMPLES (3 MÓDULOS), 10A/250V, SEM SUPORTE E SEM PLACA - FORNECIMENTO E INSTALAÇÃO. AF_03/2023</t>
  </si>
  <si>
    <t>INTERRUPTOR SIMPLES (3 MÓDULOS), 10A/250V, INCLUINDO SUPORTE E PLACA - FORNECIMENTO E INSTALAÇÃO. AF_03/2023</t>
  </si>
  <si>
    <t>INTERRUPTOR PARALELO (3 MÓDULOS), 10A/250V, SEM SUPORTE E SEM PLACA - FORNECIMENTO E INSTALAÇÃO. AF_03/2023</t>
  </si>
  <si>
    <t>INTERRUPTOR PARALELO (3 MÓDULOS), 10A/250V, INCLUINDO SUPORTE E PLACA - FORNECIMENTO E INSTALAÇÃO. AF_03/2023</t>
  </si>
  <si>
    <t>INTERRUPTOR SIMPLES (3 MÓDULOS) COM INTERRUPTOR PARALELO (1 MÓDULO), 10A/250V, SEM SUPORTE E SEM PLACA - FORNECIMENTO E INSTALAÇÃO. AF_03/2023</t>
  </si>
  <si>
    <t>INTERRUPTOR SIMPLES (3 MÓDULOS) COM INTERRUPTOR PARALELO (1 MÓDULO), 10A/250V, INCLUINDO SUPORTE E PLACA - FORNECIMENTO E INSTALAÇÃO. AF_03/2023</t>
  </si>
  <si>
    <t>INTERRUPTOR SIMPLES (2 MÓDULOS) COM INTERRUPTOR PARALELO (2 MÓDULOS), 10A/250V, SEM SUPORTE E SEM PLACA - FORNECIMENTO E INSTALAÇÃO. AF_03/2023</t>
  </si>
  <si>
    <t>INTERRUPTOR SIMPLES (2 MÓDULOS) COM INTERRUPTOR PARALELO (2 MÓDULOS), 10A/250V, INCLUINDO SUPORTE E PLACA - FORNECIMENTO E INSTALAÇÃO. AF_03/2023</t>
  </si>
  <si>
    <t>INTERRUPTOR SIMPLES (4 MÓDULOS), 10A/250V, SEM SUPORTE E SEM PLACA - FORNECIMENTO E INSTALAÇÃO. AF_03/2023</t>
  </si>
  <si>
    <t>INTERRUPTOR SIMPLES (4 MÓDULOS), 10A/250V, INCLUINDO SUPORTE E PLACA - FORNECIMENTO E INSTALAÇÃO. AF_03/2023</t>
  </si>
  <si>
    <t>INTERRUPTOR SIMPLES (6 MÓDULOS), 10A/250V, SEM SUPORTE E SEM PLACA - FORNECIMENTO E INSTALAÇÃO. AF_03/2023</t>
  </si>
  <si>
    <t>INTERRUPTOR SIMPLES (6 MÓDULOS), 10A/250V, INCLUINDO SUPORTE E PLACA - FORNECIMENTO E INSTALAÇÃO. AF_03/2023</t>
  </si>
  <si>
    <t>INTERRUPTOR INTERMEDIÁRIO (1 MÓDULO), 10A/250V, SEM SUPORTE E SEM PLACA - FORNECIMENTO E INSTALAÇÃO. AF_03/2023</t>
  </si>
  <si>
    <t>INTERRUPTOR INTERMEDIÁRIO (1 MÓDULO), 10A/250V, INCLUINDO SUPORTE E PLACA - FORNECIMENTO E INSTALAÇÃO. AF_03/2023</t>
  </si>
  <si>
    <t>INTERRUPTOR BIPOLAR (1 MÓDULO), 10A/250V, SEM SUPORTE E SEM PLACA - FORNECIMENTO E INSTALAÇÃO. AF_03/2023</t>
  </si>
  <si>
    <t>INTERRUPTOR BIPOLAR (1 MÓDULO), 10A/250V, INCLUINDO SUPORTE E PLACA - FORNECIMENTO E INSTALAÇÃO. AF_03/2023</t>
  </si>
  <si>
    <t>DIMMER ROTATIVO (1 MÓDULO), 220V/600W, SEM SUPORTE E SEM PLACA - FORNECIMENTO E INSTALAÇÃO. AF_03/2023</t>
  </si>
  <si>
    <t>DIMMER ROTATIVO (1 MÓDULO), 220V/600W, INCLUINDO SUPORTE E PLACA - FORNECIMENTO E INSTALAÇÃO. AF_03/2023</t>
  </si>
  <si>
    <t>INTERRUPTOR PULSADOR CAMPAINHA (1 MÓDULO), 10A/250V, SEM SUPORTE E SEM PLACA - FORNECIMENTO E INSTALAÇÃO. AF_03/2023</t>
  </si>
  <si>
    <t>INTERRUPTOR PULSADOR CAMPAINHA (1 MÓDULO), 10A/250V, INCLUINDO SUPORTE E PLACA - FORNECIMENTO E INSTALAÇÃO. AF_03/2023</t>
  </si>
  <si>
    <t>CAMPAINHA CIGARRA (1 MÓDULO), 10A/250V, SEM SUPORTE E SEM PLACA - FORNECIMENTO E INSTALAÇÃO. AF_03/2023</t>
  </si>
  <si>
    <t>CAMPAINHA CIGARRA (1 MÓDULO), 10A/250V, INCLUINDO SUPORTE E PLACA - FORNECIMENTO E INSTALAÇÃO. AF_03/2023</t>
  </si>
  <si>
    <t>INTERRUPTOR PULSADOR MINUTERIA (1 MÓDULO), 10A/250V, SEM SUPORTE E SEM PLACA - FORNECIMENTO E INSTALAÇÃO. AF_03/2023</t>
  </si>
  <si>
    <t>INTERRUPTOR PULSADOR MINUTERIA (1 MÓDULO), 10A/250V, INCLUINDO SUPORTE E PLACA - FORNECIMENTO E INSTALAÇÃO. AF_03/2023</t>
  </si>
  <si>
    <t>TOMADA ALTA DE EMBUTIR (1 MÓDULO), 2P+T 10 A, SEM SUPORTE E SEM PLACA - FORNECIMENTO E INSTALAÇÃO. AF_03/2023</t>
  </si>
  <si>
    <t>TOMADA ALTA DE EMBUTIR (1 MÓDULO), 2P+T 20 A, SEM SUPORTE E SEM PLACA - FORNECIMENTO E INSTALAÇÃO. AF_03/2023</t>
  </si>
  <si>
    <t>TOMADA ALTA DE EMBUTIR (1 MÓDULO), 2P+T 10 A, INCLUINDO SUPORTE E PLACA - FORNECIMENTO E INSTALAÇÃO. AF_03/2023</t>
  </si>
  <si>
    <t>TOMADA ALTA DE EMBUTIR (1 MÓDULO), 2P+T 20 A, INCLUINDO SUPORTE E PLACA - FORNECIMENTO E INSTALAÇÃO. AF_03/2023</t>
  </si>
  <si>
    <t>TOMADA MÉDIA DE EMBUTIR (1 MÓDULO), 2P+T 10 A, SEM SUPORTE E SEM PLACA - FORNECIMENTO E INSTALAÇÃO. AF_03/2023</t>
  </si>
  <si>
    <t>TOMADA MÉDIA DE EMBUTIR (1 MÓDULO), 2P+T 20 A, SEM SUPORTE E SEM PLACA - FORNECIMENTO E INSTALAÇÃO. AF_03/2023</t>
  </si>
  <si>
    <t>TOMADA MÉDIA DE EMBUTIR (1 MÓDULO), 2P+T 10 A, INCLUINDO SUPORTE E PLACA - FORNECIMENTO E INSTALAÇÃO. AF_03/2023</t>
  </si>
  <si>
    <t>TOMADA MÉDIA DE EMBUTIR (1 MÓDULO), 2P+T 20 A, INCLUINDO SUPORTE E PLACA - FORNECIMENTO E INSTALAÇÃO. AF_03/2023</t>
  </si>
  <si>
    <t>TOMADA BAIXA DE EMBUTIR (1 MÓDULO), 2P+T 10 A, SEM SUPORTE E SEM PLACA - FORNECIMENTO E INSTALAÇÃO. AF_03/2023</t>
  </si>
  <si>
    <t>TOMADA BAIXA DE EMBUTIR (1 MÓDULO), 2P+T 20 A, SEM SUPORTE E SEM PLACA - FORNECIMENTO E INSTALAÇÃO. AF_03/2023</t>
  </si>
  <si>
    <t>TOMADA BAIXA DE EMBUTIR (1 MÓDULO), 2P+T 10 A, INCLUINDO SUPORTE E PLACA - FORNECIMENTO E INSTALAÇÃO. AF_03/2023</t>
  </si>
  <si>
    <t>TOMADA BAIXA DE EMBUTIR (1 MÓDULO), 2P+T 20 A, INCLUINDO SUPORTE E PLACA - FORNECIMENTO E INSTALAÇÃO. AF_03/2023</t>
  </si>
  <si>
    <t>TOMADA MÉDIA DE EMBUTIR (2 MÓDULOS), 2P+T 10 A, SEM SUPORTE E SEM PLACA - FORNECIMENTO E INSTALAÇÃO. AF_03/2023</t>
  </si>
  <si>
    <t>TOMADA MÉDIA DE EMBUTIR (2 MÓDULOS), 2P+T 20 A, SEM SUPORTE E SEM PLACA - FORNECIMENTO E INSTALAÇÃO. AF_03/2023</t>
  </si>
  <si>
    <t>TOMADA MÉDIA DE EMBUTIR (2 MÓDULOS), 2P+T 10 A, INCLUINDO SUPORTE E PLACA - FORNECIMENTO E INSTALAÇÃO. AF_03/2023</t>
  </si>
  <si>
    <t>TOMADA MÉDIA DE EMBUTIR (2 MÓDULOS), 2P+T 20 A, INCLUINDO SUPORTE E PLACA - FORNECIMENTO E INSTALAÇÃO. AF_03/2023</t>
  </si>
  <si>
    <t>TOMADA BAIXA DE EMBUTIR (2 MÓDULOS), 2P+T 10 A, SEM SUPORTE E SEM PLACA - FORNECIMENTO E INSTALAÇÃO. AF_03/2023</t>
  </si>
  <si>
    <t>TOMADA BAIXA DE EMBUTIR (2 MÓDULOS), 2P+T 20 A, SEM SUPORTE E SEM PLACA - FORNECIMENTO E INSTALAÇÃO. AF_03/2023</t>
  </si>
  <si>
    <t>TOMADA BAIXA DE EMBUTIR (2 MÓDULOS), 2P+T 10 A, INCLUINDO SUPORTE E PLACA - FORNECIMENTO E INSTALAÇÃO. AF_03/2023</t>
  </si>
  <si>
    <t>TOMADA BAIXA DE EMBUTIR (2 MÓDULOS), 2P+T 20 A, INCLUINDO SUPORTE E PLACA - FORNECIMENTO E INSTALAÇÃO. AF_03/2023</t>
  </si>
  <si>
    <t>TOMADA MÉDIA DE EMBUTIR (3 MÓDULOS), 2P+T 10 A, SEM SUPORTE E SEM PLACA - FORNECIMENTO E INSTALAÇÃO. AF_03/2023</t>
  </si>
  <si>
    <t>TOMADA MÉDIA DE EMBUTIR (3 MÓDULOS), 2P+T 20 A, SEM SUPORTE E SEM PLACA - FORNECIMENTO E INSTALAÇÃO. AF_03/2023</t>
  </si>
  <si>
    <t>TOMADA MÉDIA DE EMBUTIR (3 MÓDULOS), 2P+T 10 A, INCLUINDO SUPORTE E PLACA - FORNECIMENTO E INSTALAÇÃO. AF_03/2023</t>
  </si>
  <si>
    <t>TOMADA MÉDIA DE EMBUTIR (3 MÓDULOS), 2P+T 20 A, INCLUINDO SUPORTE E PLACA - FORNECIMENTO E INSTALAÇÃO. AF_03/2023</t>
  </si>
  <si>
    <t>TOMADA BAIXA DE EMBUTIR (3 MÓDULOS), 2P+T 10 A, SEM SUPORTE E SEM PLACA - FORNECIMENTO E INSTALAÇÃO. AF_03/2023</t>
  </si>
  <si>
    <t>TOMADA BAIXA DE EMBUTIR (3 MÓDULOS), 2P+T 20 A, SEM SUPORTE E SEM PLACA - FORNECIMENTO E INSTALAÇÃO. AF_03/2023</t>
  </si>
  <si>
    <t>TOMADA BAIXA DE EMBUTIR (3 MÓDULOS), 2P+T 10 A, INCLUINDO SUPORTE E PLACA - FORNECIMENTO E INSTALAÇÃO. AF_03/2023</t>
  </si>
  <si>
    <t>TOMADA BAIXA DE EMBUTIR (3 MÓDULOS), 2P+T 20 A, INCLUINDO SUPORTE E PLACA - FORNECIMENTO E INSTALAÇÃO. AF_03/2023</t>
  </si>
  <si>
    <t>TOMADA BAIXA DE EMBUTIR (4 MÓDULOS), 2P+T 10 A, SEM SUPORTE E SEM PLACA - FORNECIMENTO E INSTALAÇÃO. AF_03/2023</t>
  </si>
  <si>
    <t>TOMADA BAIXA DE EMBUTIR (4 MÓDULOS), 2P+T 10 A, INCLUINDO SUPORTE E PLACA - FORNECIMENTO E INSTALAÇÃO. AF_03/2023</t>
  </si>
  <si>
    <t>TOMADA BAIXA DE EMBUTIR (6 MÓDULOS), 2P+T 10 A, SEM SUPORTE E SEM PLACA - FORNECIMENTO E INSTALAÇÃO. AF_03/2023</t>
  </si>
  <si>
    <t>TOMADA BAIXA DE EMBUTIR (6 MÓDULOS), 2P+T 10 A, INCLUINDO SUPORTE E PLACA - FORNECIMENTO E INSTALAÇÃO. AF_03/2023</t>
  </si>
  <si>
    <t>INTERRUPTOR SIMPLES (1 MÓDULO) COM 1 TOMADA DE EMBUTIR 2P+T 10 A, SEM SUPORTE E SEM PLACA - FORNECIMENTO E INSTALAÇÃO. AF_03/2023</t>
  </si>
  <si>
    <t>INTERRUPTOR SIMPLES (1 MÓDULO) COM 1 TOMADA DE EMBUTIR 2P+T 10 A, INCLUINDO SUPORTE E PLACA - FORNECIMENTO E INSTALAÇÃO. AF_03/2023</t>
  </si>
  <si>
    <t>INTERRUPTOR SIMPLES (1 MÓDULO) COM 2 TOMADAS DE EMBUTIR 2P+T 10 A, SEM SUPORTE E SEM PLACA - FORNECIMENTO E INSTALAÇÃO. AF_03/2023</t>
  </si>
  <si>
    <t>INTERRUPTOR SIMPLES (1 MÓDULO) COM 2 TOMADAS DE EMBUTIR 2P+T 10 A, INCLUINDO SUPORTE E PLACA - FORNECIMENTO E INSTALAÇÃO. AF_03/2023</t>
  </si>
  <si>
    <t>INTERRUPTOR SIMPLES (2 MÓDULOS) COM 1 TOMADA DE EMBUTIR 2P+T 10 A, SEM SUPORTE E SEM PLACA - FORNECIMENTO E INSTALAÇÃO. AF_03/2023</t>
  </si>
  <si>
    <t>INTERRUPTOR SIMPLES (2 MÓDULOS) COM 1 TOMADA DE EMBUTIR 2P+T 10 A, INCLUINDO SUPORTE E PLACA - FORNECIMENTO E INSTALAÇÃO. AF_03/2023</t>
  </si>
  <si>
    <t>INTERRUPTOR PARALELO (1 MÓDULO) COM 1 TOMADA DE EMBUTIR 2P+T 10 A, SEM SUPORTE E SEM PLACA - FORNECIMENTO E INSTALAÇÃO. AF_03/2023</t>
  </si>
  <si>
    <t>INTERRUPTOR PARALELO (1 MÓDULO) COM 1 TOMADA DE EMBUTIR 2P+T 10 A, INCLUINDO SUPORTE E PLACA - FORNECIMENTO E INSTALAÇÃO. AF_03/2023</t>
  </si>
  <si>
    <t>INTERRUPTOR PARALELO (1 MÓDULO) COM 2 TOMADAS DE EMBUTIR 2P+T 10 A, SEM SUPORTE E SEM PLACA - FORNECIMENTO E INSTALAÇÃO. AF_03/2023</t>
  </si>
  <si>
    <t>INTERRUPTOR PARALELO (1 MÓDULO) COM 2 TOMADAS DE EMBUTIR 2P+T 10 A, INCLUINDO SUPORTE E PLACA - FORNECIMENTO E INSTALAÇÃO. AF_03/2023</t>
  </si>
  <si>
    <t>INTERRUPTOR PARALELO (2 MÓDULOS) COM 1 TOMADA DE EMBUTIR 2P+T 10 A, SEM SUPORTE E SEM PLACA - FORNECIMENTO E INSTALAÇÃO. AF_03/2023</t>
  </si>
  <si>
    <t>INTERRUPTOR PARALELO (2 MÓDULOS) COM 1 TOMADA DE EMBUTIR 2P+T 10 A, INCLUINDO SUPORTE E PLACA - FORNECIMENTO E INSTALAÇÃO. AF_03/2023</t>
  </si>
  <si>
    <t>INTERRUPTOR SIMPLES (1 MÓDULO), INTERRUPTOR PARALELO (1 MÓDULO) E 1 TOMADA DE EMBUTIR 2P+T 10 A, SEM SUPORTE E SEM PLACA - FORNECIMENTO E INSTALAÇÃO. AF_03/2023</t>
  </si>
  <si>
    <t>INTERRUPTOR SIMPLES (1 MÓDULO), INTERRUPTOR PARALELO (1 MÓDULO) E 1 TOMADA DE EMBUTIR 2P+T 10 A, INCLUINDO SUPORTE E PLACA - FORNECIMENTO E INSTALAÇÃO. AF_03/2023</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</si>
  <si>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</si>
  <si>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</si>
  <si>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</si>
  <si>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</si>
  <si>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</si>
  <si>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</si>
  <si>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</si>
  <si>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</si>
  <si>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</si>
  <si>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</si>
  <si>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</si>
  <si>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</si>
  <si>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</si>
  <si>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</si>
  <si>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</si>
  <si>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</si>
  <si>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</si>
  <si>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</si>
  <si>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</si>
  <si>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</si>
  <si>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</si>
  <si>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AF_02/2020_PS</t>
  </si>
  <si>
    <t>LÂMPADA TUBULAR FLUORESCENTE T8 DE 32/36 W, BASE G13 - FORNECIMENTO E INSTALAÇÃO. AF_02/2020_PS</t>
  </si>
  <si>
    <t>LÂMPADA TUBULAR FLUORESCENTE T10 DE 20/40 W, BASE G13 - FORNECIMENTO E INSTALAÇÃO. AF_02/2020_PS</t>
  </si>
  <si>
    <t>LÂMPADA TUBULAR FLUORESCENTE T5 DE 14 W, BASE G13 - FORNECIMENTO E INSTALAÇÃO. AF_02/2020_PS</t>
  </si>
  <si>
    <t>LÂMPADA TUBULAR LED DE 9/10 W, BASE G13 - FORNECIMENTO E INSTALAÇÃO. AF_02/2020_PS</t>
  </si>
  <si>
    <t>LÂMPADA TUBULAR LED DE 18/20 W, BASE G13 - FORNECIMENTO E INSTALAÇÃO. AF_02/2020_PS</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</si>
  <si>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</si>
  <si>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</si>
  <si>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</si>
  <si>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</si>
  <si>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</si>
  <si>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</si>
  <si>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</si>
  <si>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</si>
  <si>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LUMINÁRIA TIPO PLAFON CIRCULAR, DE SOBREPOR, COM LED DE 12/13 W - FORNECIMENTO E INSTALAÇÃO. AF_03/2022</t>
  </si>
  <si>
    <t>ENTRADA DE ENERGIA ELÉTRICA, AÉREA, MONOFÁSICA, COM CAIXA DE SOBREPOR, CABO DE 10 MM2 E DISJUNTOR DIN 50A (NÃO INCLUSO O POSTE DE CONCRETO). AF_07/2020_PS</t>
  </si>
  <si>
    <t>ENTRADA DE ENERGIA ELÉTRICA, AÉREA, MONOFÁSICA, COM CAIXA DE SOBREPOR, CABO DE 16 MM2 E DISJUNTOR DIN 50A (NÃO INCLUSO O POSTE DE CONCRETO). AF_07/2020_PS</t>
  </si>
  <si>
    <t>ENTRADA DE ENERGIA ELÉTRICA, AÉREA, MONOFÁSICA, COM CAIXA DE SOBREPOR, CABO DE 25 MM2 E DISJUNTOR DIN 50A (NÃO INCLUSO O POSTE DE CONCRETO). AF_07/2020_PS</t>
  </si>
  <si>
    <t>ENTRADA DE ENERGIA ELÉTRICA, AÉREA, MONOFÁSICA, COM CAIXA DE SOBREPOR, CABO DE 35 MM2 E DISJUNTOR DIN 50A (NÃO INCLUSO O POSTE DE CONCRETO). AF_07/2020_PS</t>
  </si>
  <si>
    <t>ENTRADA DE ENERGIA ELÉTRICA, AÉREA, MONOFÁSICA, COM CAIXA DE EMBUTIR, CABO DE 10 MM2 E DISJUNTOR DIN 50A (NÃO INCLUSO O POSTE DE CONCRETO). AF_07/2020_PS</t>
  </si>
  <si>
    <t>ENTRADA DE ENERGIA ELÉTRICA, AÉREA, MONOFÁSICA, COM CAIXA DE EMBUTIR, CABO DE 16 MM2 E DISJUNTOR DIN 50A (NÃO INCLUSO O POSTE DE CONCRETO). AF_07/2020_PS</t>
  </si>
  <si>
    <t>ENTRADA DE ENERGIA ELÉTRICA, AÉREA, MONOFÁSICA, COM CAIXA DE EMBUTIR, CABO DE 25 MM2 E DISJUNTOR DIN 50A (NÃO INCLUSO O POSTE DE CONCRETO). AF_07/2020_PS</t>
  </si>
  <si>
    <t>ENTRADA DE ENERGIA ELÉTRICA, AÉREA, MONOFÁSICA, COM CAIXA DE EMBUTIR, CABO DE 35 MM2 E DISJUNTOR DIN 50A (NÃO INCLUSO O POSTE DE CONCRETO). AF_07/2020_PS</t>
  </si>
  <si>
    <t>ENTRADA DE ENERGIA ELÉTRICA, AÉREA, BIFÁSICA, COM CAIXA DE SOBREPOR, CABO DE 10 MM2 E DISJUNTOR DIN 50A (NÃO INCLUSO O POSTE DE CONCRETO). AF_07/2020_PS</t>
  </si>
  <si>
    <t>ENTRADA DE ENERGIA ELÉTRICA, AÉREA, BIFÁSICA, COM CAIXA DE SOBREPOR, CABO DE 16 MM2 E DISJUNTOR DIN 50A (NÃO INCLUSO O POSTE DE CONCRETO). AF_07/2020_PS</t>
  </si>
  <si>
    <t>ENTRADA DE ENERGIA ELÉTRICA, AÉREA, BIFÁSICA, COM CAIXA DE SOBREPOR, CABO DE 25 MM2 E DISJUNTOR DIN 50A (NÃO INCLUSO O POSTE DE CONCRETO). AF_07/2020_PS</t>
  </si>
  <si>
    <t>ENTRADA DE ENERGIA ELÉTRICA, AÉREA, BIFÁSICA, COM CAIXA DE SOBREPOR, CABO DE 35 MM2 E DISJUNTOR DIN 50A (NÃO INCLUSO O POSTE DE CONCRETO). AF_07/2020_PS</t>
  </si>
  <si>
    <t>ENTRADA DE ENERGIA ELÉTRICA, AÉREA, BIFÁSICA, COM CAIXA DE EMBUTIR, CABO DE 10 MM2 E DISJUNTOR DIN 50A (NÃO INCLUSO O POSTE DE CONCRETO). AF_07/2020_PS</t>
  </si>
  <si>
    <t>ENTRADA DE ENERGIA ELÉTRICA, AÉREA, BIFÁSICA, COM CAIXA DE EMBUTIR, CABO DE 16 MM2 E DISJUNTOR DIN 50A (NÃO INCLUSO O POSTE DE CONCRETO). AF_07/2020_PS</t>
  </si>
  <si>
    <t>ENTRADA DE ENERGIA ELÉTRICA, AÉREA, BIFÁSICA, COM CAIXA DE EMBUTIR, CABO DE 25 MM2 E DISJUNTOR DIN 50A (NÃO INCLUSO O POSTE DE CONCRETO). AF_07/2020_PS</t>
  </si>
  <si>
    <t>ENTRADA DE ENERGIA ELÉTRICA, AÉREA, BIFÁSICA, COM CAIXA DE EMBUTIR, CABO DE 35 MM2 E DISJUNTOR DIN 50A (NÃO INCLUSO O POSTE DE CONCRETO). AF_07/2020_PS</t>
  </si>
  <si>
    <t>ENTRADA DE ENERGIA ELÉTRICA, AÉREA, TRIFÁSICA, COM CAIXA DE SOBREPOR, CABO DE 10 MM2 E DISJUNTOR DIN 50A (NÃO INCLUSO O POSTE DE CONCRETO). AF_07/2020_PS</t>
  </si>
  <si>
    <t>ENTRADA DE ENERGIA ELÉTRICA, AÉREA, TRIFÁSICA, COM CAIXA DE SOBREPOR, CABO DE 16 MM2 E DISJUNTOR DIN 50A (NÃO INCLUSO O POSTE DE CONCRETO). AF_07/2020_PS</t>
  </si>
  <si>
    <t>ENTRADA DE ENERGIA ELÉTRICA, AÉREA, TRIFÁSICA, COM CAIXA DE SOBREPOR, CABO DE 25 MM2 E DISJUNTOR DIN 50A (NÃO INCLUSO O POSTE DE CONCRETO). AF_07/2020_PS</t>
  </si>
  <si>
    <t>ENTRADA DE ENERGIA ELÉTRICA, AÉREA, TRIFÁSICA, COM CAIXA DE SOBREPOR, CABO DE 35 MM2 E DISJUNTOR DIN 50A (NÃO INCLUSO O POSTE DE CONCRETO). AF_07/2020_PS</t>
  </si>
  <si>
    <t>ENTRADA DE ENERGIA ELÉTRICA, AÉREA, TRIFÁSICA, COM CAIXA DE EMBUTIR, CABO DE 10 MM2 E DISJUNTOR DIN 50A (NÃO INCLUSO O POSTE DE CONCRETO). AF_07/2020_PS</t>
  </si>
  <si>
    <t>ENTRADA DE ENERGIA ELÉTRICA, AÉREA, TRIFÁSICA, COM CAIXA DE EMBUTIR, CABO DE 16 MM2 E DISJUNTOR DIN 50A (NÃO INCLUSO O POSTE DE CONCRETO). AF_07/2020_PS</t>
  </si>
  <si>
    <t>ENTRADA DE ENERGIA ELÉTRICA, AÉREA, TRIFÁSICA, COM CAIXA DE EMBUTIR, CABO DE 25 MM2 E DISJUNTOR DIN 50A (NÃO INCLUSO O POSTE DE CONCRETO). AF_07/2020_PS</t>
  </si>
  <si>
    <t>ENTRADA DE ENERGIA ELÉTRICA, AÉREA, TRIFÁSICA, COM CAIXA DE EMBUTIR, CABO DE 35 MM2 E DISJUNTOR DIN 50A (NÃO INCLUSO O POSTE DE CONCRETO). AF_07/2020_PS</t>
  </si>
  <si>
    <t>ENTRADA DE ENERGIA ELÉTRICA, SUBTERRÂNEA, MONOFÁSICA, COM CAIXA DE SOBREPOR, CABO DE 10 MM2 E DISJUNTOR DIN 50A (NÃO INCLUSA MURETA DE ALVENARIA). AF_07/2020_PS</t>
  </si>
  <si>
    <t>ENTRADA DE ENERGIA ELÉTRICA, SUBTERRÂNEA, MONOFÁSICA, COM CAIXA DE SOBREPOR, CABO DE 16 MM2 E DISJUNTOR DIN 50A (NÃO INCLUSA MURETA DE ALVENARIA). AF_07/2020_PS</t>
  </si>
  <si>
    <t>ENTRADA DE ENERGIA ELÉTRICA, SUBTERRÂNEA, MONOFÁSICA, COM CAIXA DE SOBREPOR, CABO DE 25 MM2 E DISJUNTOR DIN 50A (NÃO INCLUSA MURETA DE ALVENARIA). AF_07/2020_PS</t>
  </si>
  <si>
    <t>ENTRADA DE ENERGIA ELÉTRICA, SUBTERRÂNEA, MONOFÁSICA, COM CAIXA DE SOBREPOR, CABO DE 35 MM2 E DISJUNTOR DIN 50A (NÃO INCLUSA MURETA DE ALVENARIA). AF_07/2020_PS</t>
  </si>
  <si>
    <t>ENTRADA DE ENERGIA ELÉTRICA, SUBTERRÂNEA, MONOFÁSICA, COM CAIXA DE EMBUTIR, CABO DE 10 MM2 E DISJUNTOR DIN 50A (NÃO INCLUSA MURETA DE ALVENARIA). AF_07/2020_PS</t>
  </si>
  <si>
    <t>ENTRADA DE ENERGIA ELÉTRICA, SUBTERRÂNEA, MONOFÁSICA, COM CAIXA DE EMBUTIR, CABO DE 16 MM2 E DISJUNTOR DIN 50A (NÃO INCLUSA MURETA DE ALVENARIA). AF_07/2020_PS</t>
  </si>
  <si>
    <t>ENTRADA DE ENERGIA ELÉTRICA, SUBTERRÂNEA, MONOFÁSICA, COM CAIXA DE EMBUTIR, CABO DE 25 MM2 E DISJUNTOR DIN 50A (NÃO INCLUSA MURETA DE ALVENARIA). AF_07/2020_PS</t>
  </si>
  <si>
    <t>ENTRADA DE ENERGIA ELÉTRICA, SUBTERRÂNEA, MONOFÁSICA, COM CAIXA DE EMBUTIR, CABO DE 35 MM2 E DISJUNTOR DIN 50A (NÃO INCLUSA MURETA DE ALVENARIA). AF_07/2020_PS</t>
  </si>
  <si>
    <t>ENTRADA DE ENERGIA ELÉTRICA, SUBTERRÂNEA, BIFÁSICA, COM CAIXA DE SOBREPOR, CABO DE 10 MM2 E DISJUNTOR DIN 50A (NÃO INCLUSA MURETA DE ALVENARIA). AF_07/2020_PS</t>
  </si>
  <si>
    <t>ENTRADA DE ENERGIA ELÉTRICA, SUBTERRÂNEA, BIFÁSICA, COM CAIXA DE SOBREPOR, CABO DE 16 MM2 E DISJUNTOR DIN 50A (NÃO INCLUSA MURETA DE ALVENARIA). AF_07/2020_PS</t>
  </si>
  <si>
    <t>ENTRADA DE ENERGIA ELÉTRICA, SUBTERRÂNEA, BIFÁSICA, COM CAIXA DE SOBREPOR, CABO DE 25 MM2 E DISJUNTOR DIN 50A (NÃO INCLUSA MURETA DE ALVENARIA). AF_07/2020_PS</t>
  </si>
  <si>
    <t>ENTRADA DE ENERGIA ELÉTRICA, SUBTERRÂNEA, BIFÁSICA, COM CAIXA DE SOBREPOR, CABO DE 35 MM2 E DISJUNTOR DIN 50A (NÃO INCLUSA MURETA DE ALVENARIA). AF_07/2020_PS</t>
  </si>
  <si>
    <t>ENTRADA DE ENERGIA ELÉTRICA, SUBTERRÂNEA, BIFÁSICA, COM CAIXA DE EMBUTIR, CABO DE 10 MM2 E DISJUNTOR DIN 50A (NÃO INCLUSA MURETA DE ALVENARIA). AF_07/2020_PS</t>
  </si>
  <si>
    <t>ENTRADA DE ENERGIA ELÉTRICA, SUBTERRÂNEA, BIFÁSICA, COM CAIXA DE EMBUTIR, CABO DE 16 MM2 E DISJUNTOR DIN 50A (NÃO INCLUSA MURETA DE ALVENARIA). AF_07/2020_PS</t>
  </si>
  <si>
    <t>ENTRADA DE ENERGIA ELÉTRICA, SUBTERRÂNEA, BIFÁSICA, COM CAIXA DE EMBUTIR, CABO DE 25 MM2 E DISJUNTOR DIN 50A (NÃO INCLUSA MURETA DE ALVENARIA). AF_07/2020_PS</t>
  </si>
  <si>
    <t>ENTRADA DE ENERGIA ELÉTRICA, SUBTERRÂNEA, BIFÁSICA, COM CAIXA DE EMBUTIR, CABO DE 35 MM2 E DISJUNTOR DIN 50A (NÃO INCLUSA MURETA DE ALVENARIA). AF_07/2020_PS</t>
  </si>
  <si>
    <t>ENTRADA DE ENERGIA ELÉTRICA, SUBTERRÂNEA, TRIFÁSICA, COM CAIXA DE SOBREPOR, CABO DE 10 MM2 E DISJUNTOR DIN 50A (NÃO INCLUSA MURETA DE ALVENARIA). AF_07/2020_PS</t>
  </si>
  <si>
    <t>ENTRADA DE ENERGIA ELÉTRICA, SUBTERRÂNEA, TRIFÁSICA, COM CAIXA DE SOBREPOR, CABO DE 16 MM2 E DISJUNTOR DIN 50A (NÃO INCLUSA MURETA DE ALVENARIA). AF_07/2020_PS</t>
  </si>
  <si>
    <t>ENTRADA DE ENERGIA ELÉTRICA, SUBTERRÂNEA, TRIFÁSICA, COM CAIXA DE SOBREPOR, CABO DE 25 MM2 E DISJUNTOR DIN 50A (NÃO INCLUSA MURETA DE ALVENARIA). AF_07/2020_PS</t>
  </si>
  <si>
    <t>ENTRADA DE ENERGIA ELÉTRICA, SUBTERRÂNEA, TRIFÁSICA, COM CAIXA DE SOBREPOR, CABO DE 35 MM2 E DISJUNTOR DIN 50A (NÃO INCLUSA MURETA DE ALVENARIA). AF_07/2020_PS</t>
  </si>
  <si>
    <t>ENTRADA DE ENERGIA ELÉTRICA, SUBTERRÂNEA, TRIFÁSICA, COM CAIXA DE EMBUTIR, CABO DE 10 MM2 E DISJUNTOR DIN 50A (NÃO INCLUSA MURETA DE ALVENARIA). AF_07/2020_PS</t>
  </si>
  <si>
    <t>ENTRADA DE ENERGIA ELÉTRICA, SUBTERRÂNEA, TRIFÁSICA, COM CAIXA DE EMBUTIR, CABO DE 16 MM2 E DISJUNTOR DIN 50A (NÃO INCLUSA MURETA DE ALVENARIA). AF_07/2020_PS</t>
  </si>
  <si>
    <t>ENTRADA DE ENERGIA ELÉTRICA, SUBTERRÂNEA, TRIFÁSICA, COM CAIXA DE EMBUTIR, CABO DE 25 MM2 E DISJUNTOR DIN 50A (NÃO INCLUSA MURETA DE ALVENARIA). AF_07/2020_PS</t>
  </si>
  <si>
    <t>ENTRADA DE ENERGIA ELÉTRICA, SUBTERRÂNEA, TRIFÁSICA, COM CAIXA DE EMBUTIR, CABO DE 35 MM2 E DISJUNTOR DIN 50A (NÃO INCLUSA MURETA DE ALVENARIA). AF_07/2020_PS</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</si>
  <si>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</si>
  <si>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</si>
  <si>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</si>
  <si>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</si>
  <si>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</si>
  <si>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</si>
  <si>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</si>
  <si>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</si>
  <si>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</si>
  <si>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</si>
  <si>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</si>
  <si>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</si>
  <si>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</si>
  <si>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</si>
  <si>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</si>
  <si>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</si>
  <si>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</si>
  <si>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</si>
  <si>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</si>
  <si>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</si>
  <si>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</si>
  <si>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</si>
  <si>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</si>
  <si>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</si>
  <si>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</si>
  <si>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</si>
  <si>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</si>
  <si>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</si>
  <si>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</si>
  <si>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</si>
  <si>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</si>
  <si>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</si>
  <si>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</si>
  <si>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</si>
  <si>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</si>
  <si>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</si>
  <si>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</si>
  <si>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</si>
  <si>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</si>
  <si>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</si>
  <si>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</si>
  <si>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</si>
  <si>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</si>
  <si>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</si>
  <si>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</si>
  <si>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</si>
  <si>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</si>
  <si>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</si>
  <si>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</si>
  <si>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</si>
  <si>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</si>
  <si>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</si>
  <si>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</si>
  <si>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</si>
  <si>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</si>
  <si>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</si>
  <si>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</si>
  <si>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</si>
  <si>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</si>
  <si>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</si>
  <si>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</si>
  <si>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</si>
  <si>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</si>
  <si>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</si>
  <si>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</si>
  <si>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</si>
  <si>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</si>
  <si>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</si>
  <si>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</si>
  <si>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</si>
  <si>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</si>
  <si>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</si>
  <si>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</si>
  <si>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</si>
  <si>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</si>
  <si>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</si>
  <si>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</si>
  <si>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</si>
  <si>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</si>
  <si>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</si>
  <si>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</si>
  <si>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</si>
  <si>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</si>
  <si>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</si>
  <si>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</si>
  <si>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</si>
  <si>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</si>
  <si>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</si>
  <si>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</si>
  <si>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</si>
  <si>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</si>
  <si>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</si>
  <si>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</si>
  <si>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</si>
  <si>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</si>
  <si>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</si>
  <si>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</si>
  <si>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</si>
  <si>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</si>
  <si>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</si>
  <si>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</si>
  <si>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</si>
  <si>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</si>
  <si>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</si>
  <si>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</si>
  <si>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</si>
  <si>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</si>
  <si>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</si>
  <si>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</si>
  <si>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</si>
  <si>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</si>
  <si>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</si>
  <si>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</si>
  <si>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</si>
  <si>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</si>
  <si>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</si>
  <si>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</si>
  <si>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</si>
  <si>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</si>
  <si>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</si>
  <si>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</si>
  <si>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TRANSFORMADOR DE DISTRIBUIÇÃO, 500KVA, TRIFÁSICO, 60 HZ, CLASSE 15 KV, IMERSO EM ÓLEO MINERAL, INSTALAÇÃO EM SOLO (NÃO INCLUSO ABRIGO) - FORNECIMENTO E INSTALAÇÃO. AF_02/2022</t>
  </si>
  <si>
    <t>TRANSFORMADOR DE DISTRIBUIÇÃO, 750 KVA, TRIFÁSICO, 60 HZ, CLASSE 15 KV, IMERSO EM ÓLEO MINERAL, INSTALAÇÃO EM SOLO (NÃO INCLUSO ABRIGO) - FORNECIMENTO E INSTALAÇÃO. AF_02/2022</t>
  </si>
  <si>
    <t>TRANSFORMADOR DE DISTRIBUIÇÃO, 1000 KVA, TRIFÁSICO, 60 HZ, CLASSE 15 KV, IMERSO EM ÓLEO MINERAL, INSTALAÇÃO EM SOLO (NÃO INCLUSO ABRIGO) - FORNECIMENTO E INSTALAÇÃO. AF_02/2022</t>
  </si>
  <si>
    <t>COMPOSIÇÃO PARAMÉTRICA DE PONTO ELÉTRICO DE ILUMINAÇÃO, COM INTERRUPTOR SIMPLES, EM EDIFÍCIO RESIDENCIAL COM ELETRODUTO EMBUTIDO EM RASGOS NAS PAREDES, INCLUSO TOMADA, ELETRODUTO, CABO, RASGO E CHUMBAMENTO (SEM LUMINÁRIA E LÂMPADA). AF_11/2022</t>
  </si>
  <si>
    <t>COMPOSIÇÃO PARAMÉTRICA DE PONTO ELÉTRICO DE ILUMINAÇÃO, COM INTERRUPTOR PARALELO, EM EDIFÍCIO RESIDENCIAL COM ELETRODUTO EMBUTIDO EM RASGOS NAS PAREDES, INCLUSO CAIXA ELÉTRICA, MÓDULO DE TOMADA, ELETRODUTO, CABO, RASGO, QUEBRA E CHUMBAMENTO (SEM LUMINÁRIA E LÂMPADA). AF_11/2022</t>
  </si>
  <si>
    <t>COMPOSIÇÃO PARAMÉTRICA DE PONTO ELÉTRICO DE TOMADA DE USO GERAL 2P+T (10A/250V) EM EDIFÍCIO RESIDENCIAL COM ELETRODUTO EMBUTIDO EM RASGOS NAS PAREDES, INCLUSO TOMADA, ELETRODUTO, CABO, RASGO, QUEBRA E CHUMBAMENTO. AF_11/2022</t>
  </si>
  <si>
    <t>COMPOSIÇÃO PARAMÉTRICA DE PONTO ELÉTRICO DE TOMADA DE USO ESPECÍFICO 2P+T (20A/250V) EM EDIFÍCIO RESIDENCIAL COM ELETRODUTO EMBUTIDO EM RASGOS NAS PAREDES, INCLUSO TOMADA, ELETRODUTO, CABO, RASGO, QUEBRA E CHUMBAMENTO (EXCETO CHUVEIRO). AF_11/2022</t>
  </si>
  <si>
    <t>COMPOSIÇÃO PARAMÉTRICA DE PONTO ELÉTRICO DE ILUMINAÇÃO, COM INTERRUPTOR SIMPLES, EM EDIFÍCIO RESIDENCIAL COM ELETRODUTO EMBUTIDO SEM NECESSIDADE DE RASGOS, INCLUSO TOMADA, ELETRODUTO, CABO E QUEBRA (SEM LUMINÁRIA E LÂMPADA). AF_11/2022</t>
  </si>
  <si>
    <t>COMPOSIÇÃO PARAMÉTRICA DE PONTO ELÉTRICO DE ILUMINAÇÃO, COM INTERRUPTOR PARALELO, EM EDIFÍCIO RESIDENCIAL COM ELETRODUTO EMBUTIDO SEM NECESSIDADE DE RASGOS, INCLUSO TOMADA, ELETRODUTO, CABO E QUEBRA (SEM LUMINÁRIA E LÂMPADA). AF_11/2022</t>
  </si>
  <si>
    <t>COMPOSIÇÃO PARAMÉTRICA DE PONTO ELÉTRICO DE TOMADA DE USO GERAL 2P+T (10A/250V) EM EDIFÍCIO RESIDENCIAL COM ELETRODUTO EMBUTIDO SEM NECESSIDADE DE RASGOS, INCLUSO TOMADA, ELETRODUTO, CABO E QUEBRA. AF_11/2022</t>
  </si>
  <si>
    <t>COMPOSIÇÃO PARAMÉTRICA DE PONTO ELÉTRICO DE TOMADA DE USO ESPECÍFICO 2P+T (20A/250V) EM EDIFÍCIO RESIDENCIAL COM ELETRODUTO EMBUTIDO SEM NECESSIDADE DE RASGOS, INCLUSO TOMADA, ELETRODUTO, CABO E QUEBRA (EXCETO CHUVEIRO). AF_11/2022</t>
  </si>
  <si>
    <t>COMPOSIÇÃO PARAMÉTRICA DE PONTO ELÉTRICO DE TOMADA PARA CHUVEIRO (20A/250V) EM EDIFÍCIO RESIDENCIAL COM ELETRODUTO EMBUTIDO EM RASGOS NAS PAREDES, INCLUSO TOMADA, ELETRODUTO, CABO, RASGO, QUEBRA E CHUMBAMENTO. AF_11/2022</t>
  </si>
  <si>
    <t>PLACA DE CONCRETO PRÉ-MOLDADO COMO PROTEÇÃO MECÂNICA ADICIONAL NO REATERRO PARA REDE ENTERRADA DE DISTRIBUIÇÃO DE ENERGIA ELÉTRICA - FORNECIMENTO E INSTALAÇÃO. AF_12/2021</t>
  </si>
  <si>
    <t>CONCRETAGEM COMO PROTEÇÃO MECÂNICA ADICIONAL NO REATERRO PARA REDE ENTERRADA DE DISTRIBUIÇÃO DE ENERGIA ELÉTRICA - FORNECIMENTO E INSTALAÇÃO. AF_12/2021</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</si>
  <si>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</si>
  <si>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AF_10/2020_PE</t>
  </si>
  <si>
    <t>EXTINTOR DE INCÊNDIO PORTÁTIL COM CARGA DE CO2 DE 4 KG, CLASSE BC - FORNECIMENTO E INSTALAÇÃO. AF_10/2020_PE</t>
  </si>
  <si>
    <t>EXTINTOR DE INCÊNDIO PORTÁTIL COM CARGA DE CO2 DE 6 KG, CLASSE BC - FORNECIMENTO E INSTALAÇÃO. AF_10/2020_PE</t>
  </si>
  <si>
    <t>EXTINTOR DE INCÊNDIO PORTÁTIL COM CARGA DE PQS DE 4 KG, CLASSE BC - FORNECIMENTO E INSTALAÇÃO. AF_10/2020_PE</t>
  </si>
  <si>
    <t>EXTINTOR DE INCÊNDIO PORTÁTIL COM CARGA DE PQS DE 6 KG, CLASSE BC - FORNECIMENTO E INSTALAÇÃO. AF_10/2020_PE</t>
  </si>
  <si>
    <t>EXTINTOR DE INCÊNDIO PORTÁTIL COM CARGA DE PQS DE 8 KG, CLASSE BC - FORNECIMENTO E INSTALAÇÃO. AF_10/2020_PE</t>
  </si>
  <si>
    <t>EXTINTOR DE INCÊNDIO PORTÁTIL COM CARGA DE PQS DE 12 KG, CLASSE BC - FORNECIMENTO E INSTALAÇÃO. AF_10/2020_PE</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</si>
  <si>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</si>
  <si>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</si>
  <si>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</si>
  <si>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</si>
  <si>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</si>
  <si>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</si>
  <si>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</si>
  <si>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</si>
  <si>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</si>
  <si>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</si>
  <si>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</si>
  <si>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</si>
  <si>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</si>
  <si>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</si>
  <si>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</si>
  <si>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</si>
  <si>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</si>
  <si>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</si>
  <si>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</si>
  <si>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</si>
  <si>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</si>
  <si>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</si>
  <si>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</si>
  <si>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</si>
  <si>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</si>
  <si>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</si>
  <si>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</si>
  <si>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</si>
  <si>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</si>
  <si>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</si>
  <si>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</si>
  <si>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</si>
  <si>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</si>
  <si>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</si>
  <si>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</si>
  <si>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</si>
  <si>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</si>
  <si>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</si>
  <si>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</si>
  <si>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</si>
  <si>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</si>
  <si>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</si>
  <si>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</si>
  <si>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</si>
  <si>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</si>
  <si>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</si>
  <si>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</si>
  <si>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</si>
  <si>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</si>
  <si>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</si>
  <si>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</si>
  <si>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</si>
  <si>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AR CONDICIONADO SPLIT INVERTER, HI-WALL (PAREDE), 9000 BTU/H, CICLO FRIO - FORNECIMENTO E INSTALAÇÃO. AF_11/2021_PE</t>
  </si>
  <si>
    <t>AR CONDICIONADO SPLIT ON/OFF, HI-WALL (PAREDE), 9000 BTUS/H, CICLO FRIO - FORNECIMENTO E INSTALAÇÃO. AF_11/2021_PE</t>
  </si>
  <si>
    <t>AR CONDICIONADO SPLIT ON/OFF, HI-WALL (PAREDE), 9000 BTUS/H, CICLO QUENTE/FRIO - FORNECIMENTO E INSTALAÇÃO. AF_11/2021_PE</t>
  </si>
  <si>
    <t>AR CONDICIONADO SPLIT INVERTER, HI-WALL (PAREDE), 12000 BTU/H, CICLO FRIO - FORNECIMENTO E INSTALAÇÃO. AF_11/2021_PE</t>
  </si>
  <si>
    <t>AR CONDICIONADO SPLIT ON/OFF, HI-WALL (PAREDE), 12000 BTUS/H, CICLO FRIO - FORNECIMENTO E INSTALAÇÃO. AF_11/2021_PE</t>
  </si>
  <si>
    <t>AR CONDICIONADO SPLIT ON/OFF, HI-WALL (PAREDE), 12000 BTUS/H, CICLO QUENTE/FRIO - FORNECIMENTO E INSTALAÇÃO. AF_11/2021_PE</t>
  </si>
  <si>
    <t>AR CONDICIONADO SPLIT INVERTER, HI-WALL (PAREDE), 18000 BTU/H, CICLO FRIO - FORNECIMENTO E INSTALAÇÃO. AF_11/2021_PE</t>
  </si>
  <si>
    <t>AR CONDICIONADO SPLIT ON/OFF, HI-WALL (PAREDE), 18000 BTUS/H, CICLO FRIO - FORNECIMENTO E INSTALAÇÃO. AF_11/2021_PE</t>
  </si>
  <si>
    <t>AR CONDICIONADO SPLIT ON/OFF, HI-WALL (PAREDE), 18000 BTUS/H, CICLO QUENTE/FRIO - FORNECIMENTO E INSTALAÇÃO. AF_11/2021_PE</t>
  </si>
  <si>
    <t>AR CONDICIONADO SPLIT INVERTER, HI-WALL (PAREDE), 24000 BTU/H, CICLO FRIO - FORNECIMENTO E INSTALAÇÃO. AF_11/2021_PE</t>
  </si>
  <si>
    <t>AR CONDICIONADO SPLIT ON/OFF, HI-WALL (PAREDE), 24000 BTUS/H, CICLO FRIO - FORNECIMENTO E INSTALAÇÃO. AF_11/2021_PE</t>
  </si>
  <si>
    <t>AR CONDICIONADO SPLIT ON/OFF, HI-WALL (PAREDE), 24000 BTUS/H, CICLO QUENTE/FRIO - FORNECIMENTO E INSTALAÇÃO. AF_11/2021_PE</t>
  </si>
  <si>
    <t>AR CONDICIONADO SPLIT INVERTER, PISO TETO, 18000 BTU/H, CICLO FRIO - FORNECIMENTO E INSTALAÇÃO. AF_11/2021_PE</t>
  </si>
  <si>
    <t>AR CONDICIONADO SPLIT ON/OFF, PISO TETO, 18.000 BTU/H, CICLO FRIO - FORNECIMENTO E INSTALAÇÃO. AF_11/2021_PE</t>
  </si>
  <si>
    <t>AR CONDICIONADO SPLIT INVERTER, PISO TETO, 24000 BTU/H, CICLO FRIO - FORNECIMENTO E INSTALAÇÃO. AF_11/2021_PE</t>
  </si>
  <si>
    <t>AR CONDICIONADO SPLIT ON/OFF, PISO TETO, 24.000 BTU/H, CICLO FRIO - FORNECIMENTO E INSTALAÇÃO. AF_11/2021_PE</t>
  </si>
  <si>
    <t>AR CONDICIONADO SPLIT INVERTER, PISO TETO, 24000 BTU/H, QUENTE/FRIO - FORNECIMENTO E INSTALAÇÃO. AF_11/2021_PE</t>
  </si>
  <si>
    <t>AR CONDICIONADO SPLIT INVERTER, PISO TETO, 36000 BTU/H, CICLO FRIO - FORNECIMENTO E INSTALAÇÃO. AF_11/2021_PE</t>
  </si>
  <si>
    <t>AR CONDICIONADO SPLIT ON/OFF, PISO TETO, 36.000 BTU/H, CICLO FRIO - FORNECIMENTO E INSTALAÇÃO. AF_11/2021_PE</t>
  </si>
  <si>
    <t>AR CONDICIONADO SPLIT INVERTER, PISO TETO, 48000 BTU/H, CICLO FRIO - FORNECIMENTO E INSTALAÇÃO. AF_11/2021_PE</t>
  </si>
  <si>
    <t>AR CONDICIONADO SPLIT ON/OFF, PISO TETO, 48.000 BTU/H, CICLO FRIO - FORNECIMENTO E INSTALAÇÃO. AF_11/2021_PE</t>
  </si>
  <si>
    <t>AR CONDICIONADO SPLIT INVERTER, PISO TETO, APRESENTANDO ENTRE 54000 E 58000 BTU/H, CICLO FRIO - FORNECIMENTO E INSTALAÇÃO. AF_11/2021_PE</t>
  </si>
  <si>
    <t>AR CONDICIONADO SPLIT ON/OFF, PISO TETO, 60.000 BTU/H, CICLO FRIO - FORNECIMENTO E INSTALAÇÃO. AF_11/2021_PE</t>
  </si>
  <si>
    <t>AR CONDICIONADO SPLIT ON/OFF, CASSETE (TETO), FRIO 4 VIAS 18000 BTU/H - FORNECIMENTO E INSTALAÇÃO. AF_11/2021_PE</t>
  </si>
  <si>
    <t>AR CONDICIONADO SPLIT ON/OFF, CASSETE (TETO), 18000 BTU/H, CICLO QUENTE/FRIO - FORNECIMENTO E INSTALAÇÃO. AF_11/2021_PE</t>
  </si>
  <si>
    <t>AR CONDICIONADO SPLIT ON/OFF, CASSETE (TETO), FRIO 4 VIAS 24000 BTU/H - FORNECIMENTO E INSTALAÇÃO. AF_11/2021_PE</t>
  </si>
  <si>
    <t>AR CONDICIONADO SPLIT ON/OFF, CASSETE (TETO), 24000 BTU/H, CICLO QUENTE/FRIO - FORNECIMENTO E INSTALAÇÃO. AF_11/2021_PE</t>
  </si>
  <si>
    <t>AR CONDICIONADO SPLIT ON/OFF, CASSETE (TETO), FRIO 4 VIAS 36000 BTU/H - FORNECIMENTO E INSTALAÇÃO. AF_11/2021_PE</t>
  </si>
  <si>
    <t>AR CONDICIONADO SPLIT ON/OFF, CASSETE (TETO), 36000 BTU/H, CICLO QUENTE/FRIO - FORNECIMENTO E INSTALAÇÃO. AF_11/2021_PE</t>
  </si>
  <si>
    <t>AR CONDICIONADO SPLIT ON/OFF, CASSETE (TETO), FRIO 4 VIAS 48000 BTU/H - FORNECIMENTO E INSTALAÇÃO. AF_11/2021_PE</t>
  </si>
  <si>
    <t>AR CONDICIONADO SPLIT ON/OFF, CASSETE (TETO), 48000 BTU/H, CICLO QUENTE/FRIO - FORNECIMENTO E INSTALAÇÃO. AF_11/2021_PE</t>
  </si>
  <si>
    <t>AR CONDICIONADO SPLIT ON/OFF, CASSETE (TETO), FRIO 4 VIAS 60000 BTU/H - FORNECIMENTO E INSTALAÇÃO. AF_11/2021_PE</t>
  </si>
  <si>
    <t>AR CONDICIONADO SPLIT ON/OFF, CASSETE (TETO), 60000 BTU/H, CICLO QUENTE/FRIO - FORNECIMENTO E INSTALAÇÃO. AF_11/2021_PE</t>
  </si>
  <si>
    <t>AR CONDICIONADO SPLITÃO 10 TR - FORNECIMENTO E INSTALAÇÃO. AF_11/2021_PE</t>
  </si>
  <si>
    <t>AR CONDICIONADO SPLITÃO 15 TR - FORNECIMENTO E INSTALAÇÃO. AF_11/2021_PE</t>
  </si>
  <si>
    <t>RASGO E CHUMBAMENTO EM ALVENARIA PARA TUBOS DE SPLIT PAREDE DE 9000 A 24000 BTUS/H. AF_11/2021</t>
  </si>
  <si>
    <t>TUBO EM COBRE FLEXÍVEL, DN 1/4", COM ISOLAMENTO, INSTALADO EM FORRO, PARA RAMAL DE ALIMENTAÇÃO DE AR CONDICIONADO, INCLUSO FIXADOR. AF_11/2021</t>
  </si>
  <si>
    <t>TUBO EM COBRE FLEXÍVEL, DN 3/8", COM ISOLAMENTO, INSTALADO EM FORRO, PARA RAMAL DE ALIMENTAÇÃO DE AR CONDICIONADO, INCLUSO FIXADOR. AF_11/2021</t>
  </si>
  <si>
    <t>TUBO EM COBRE FLEXÍVEL, DN 1/2", COM ISOLAMENTO, INSTALADO EM FORRO, PARA RAMAL DE ALIMENTAÇÃO DE AR CONDICIONADO, INCLUSO FIXADOR. AF_11/2021</t>
  </si>
  <si>
    <t>TUBO EM COBRE FLEXÍVEL, DN 5/8", COM ISOLAMENTO, INSTALADO EM FORRO, PARA RAMAL DE ALIMENTAÇÃO DE AR CONDICIONADO, INCLUSO FIXADOR. AF_11/2021</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</si>
  <si>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</si>
  <si>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</si>
  <si>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</si>
  <si>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</si>
  <si>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</si>
  <si>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</si>
  <si>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CABO ELETRÔNICO CATEGORIA 6A, INSTALADO EM EDIFICAÇÃO RESIDENCIAL - FORNECIMENTO E INSTALAÇÃO. AF_11/2019</t>
  </si>
  <si>
    <t>CABO ELETRÔNICO CATEGORIA 6A, INSTALADO EM EDIFICAÇÃO INSTITUCIONAL - FORNECIMENTO E INSTALAÇÃO. AF_11/2019</t>
  </si>
  <si>
    <t>CABO COAXIAL RG6 95%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</si>
  <si>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</si>
  <si>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</si>
  <si>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</si>
  <si>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RACK FECHADO PARA SERVIDOR - FORNECIMENTO E INSTALAÇÃO. AF_11/2019</t>
  </si>
  <si>
    <t>BLOCO DE ENGATE RÁPIDO PARA BASTIDOR TIPO M10 - FORNECIMENTO E INSTALAÇÃO. AF_11/2019</t>
  </si>
  <si>
    <t>TOMADA DE REDE RJ45 - FORNECIMENTO E INSTALAÇÃO. AF_11/2019</t>
  </si>
  <si>
    <t>TOMADA PARA TELEFONE RJ11 - FORNECIMENTO E INSTALAÇÃO. AF_11/2019</t>
  </si>
  <si>
    <t>PATCH PANEL 48 PORTAS, CATEGORIA 5E - FORNECIMENTO E INSTALAÇÃO. AF_11/2019</t>
  </si>
  <si>
    <t>CABO COAXIAL RG11 95% - FORNECIMENTO E INSTALAÇÃO. AF_11/2019</t>
  </si>
  <si>
    <t>CABO COAXIAL RG59 95% - FORNECIMENTO E INSTALAÇÃO. AF_11/2019</t>
  </si>
  <si>
    <t>RACK ABERTO EM COLUNA 44U PARA SERVIDOR - FORNECIMENTO E INSTALAÇÃO. AF_11/2019</t>
  </si>
  <si>
    <t>TUBO, PVC, SOLDÁVEL, DN 20MM, INSTALADO EM RAMAL OU SUB-RAMAL DE ÁGUA - FORNECIMENTO E INSTALAÇÃO. AF_06/2022</t>
  </si>
  <si>
    <t>TUBO, PVC, SOLDÁVEL, DN 25MM, INSTALADO EM RAMAL OU SUB-RAMAL DE ÁGUA - FORNECIMENTO E INSTALAÇÃO. AF_06/2022</t>
  </si>
  <si>
    <t>TUBO, PVC, SOLDÁVEL, DN 32MM, INSTALADO EM RAMAL OU SUB-RAMAL DE ÁGUA - FORNECIMENTO E INSTALAÇÃO. AF_06/2022</t>
  </si>
  <si>
    <t>TUBO, PVC, SOLDÁVEL, DN 20MM, INSTALADO EM RAMAL DE DISTRIBUIÇÃO DE ÁGUA - FORNECIMENTO E INSTALAÇÃO. AF_06/2022</t>
  </si>
  <si>
    <t>TUBO, PVC, SOLDÁVEL, DN 25MM, INSTALADO EM RAMAL DE DISTRIBUIÇÃO DE ÁGUA - FORNECIMENTO E INSTALAÇÃO. AF_06/2022</t>
  </si>
  <si>
    <t>TUBO, PVC, SOLDÁVEL, DN 32MM, INSTALADO EM RAMAL DE DISTRIBUIÇÃO DE ÁGUA - FORNECIMENTO E INSTALAÇÃO. AF_06/2022</t>
  </si>
  <si>
    <t>TUBO, PVC, SOLDÁVEL, DN 25MM, INSTALADO EM PRUMADA DE ÁGUA - FORNECIMENTO E INSTALAÇÃO. AF_06/2022</t>
  </si>
  <si>
    <t>TUBO, PVC, SOLDÁVEL, DN 32MM, INSTALADO EM PRUMADA DE ÁGUA - FORNECIMENTO E INSTALAÇÃO. AF_06/2022</t>
  </si>
  <si>
    <t>TUBO, PVC, SOLDÁVEL, DN 40MM, INSTALADO EM PRUMADA DE ÁGUA - FORNECIMENTO E INSTALAÇÃO. AF_06/2022</t>
  </si>
  <si>
    <t>TUBO, PVC, SOLDÁVEL, DN 50MM, INSTALADO EM PRUMADA DE ÁGUA - FORNECIMENTO E INSTALAÇÃO. AF_06/2022</t>
  </si>
  <si>
    <t>TUBO, PVC, SOLDÁVEL, DN 60MM, INSTALADO EM PRUMADA DE ÁGUA - FORNECIMENTO E INSTALAÇÃO. AF_06/2022</t>
  </si>
  <si>
    <t>TUBO, PVC, SOLDÁVEL, DN 75MM, INSTALADO EM PRUMADA DE ÁGUA - FORNECIMENTO E INSTALAÇÃO. AF_06/2022</t>
  </si>
  <si>
    <t>TUBO, PVC, SOLDÁVEL, DN 85MM, INSTALADO EM PRUMADA DE ÁGUA - FORNECIMENTO E INSTALAÇÃO. AF_06/2022</t>
  </si>
  <si>
    <t>TUBO PVC, SÉRIE R, ÁGUA PLUVIAL, DN 40 MM, FORNECIDO E INSTALADO EM RAMAL DE ENCAMINHAMENTO. AF_06/2022</t>
  </si>
  <si>
    <t>TUBO PVC, SÉRIE R, ÁGUA PLUVIAL, DN 50 MM, FORNECIDO E INSTALADO EM RAMAL DE ENCAMINHAMENTO. AF_06/2022</t>
  </si>
  <si>
    <t>TUBO PVC, SÉRIE R, ÁGUA PLUVIAL, DN 75 MM, FORNECIDO E INSTALADO EM RAMAL DE ENCAMINHAMENTO. AF_06/2022</t>
  </si>
  <si>
    <t>TUBO PVC, SÉRIE R, ÁGUA PLUVIAL, DN 100 MM, FORNECIDO E INSTALADO EM RAMAL DE ENCAMINHAMENTO. AF_06/2022</t>
  </si>
  <si>
    <t>TUBO PVC, SÉRIE R, ÁGUA PLUVIAL, DN 75 MM, FORNECIDO E INSTALADO EM CONDUTORES VERTICAIS DE ÁGUAS PLUVIAIS. AF_06/2022</t>
  </si>
  <si>
    <t>TUBO PVC, SÉRIE R, ÁGUA PLUVIAL, DN 100 MM, FORNECIDO E INSTALADO EM CONDUTORES VERTICAIS DE ÁGUAS PLUVIAIS. AF_06/2022</t>
  </si>
  <si>
    <t>TUBO PVC, SÉRIE R, ÁGUA PLUVIAL, DN 150 MM, FORNECIDO E INSTALADO EM CONDUTORES VERTICAIS DE ÁGUAS PLUVIAIS. AF_06/2022</t>
  </si>
  <si>
    <t>TUBO, CPVC, SOLDÁVEL, DN 15MM, INSTALADO EM RAMAL OU SUB-RAMAL DE ÁGUA - FORNECIMENTO E INSTALAÇÃO. AF_06/2022</t>
  </si>
  <si>
    <t>TUBO, CPVC, SOLDÁVEL, DN 22MM, INSTALADO EM RAMAL OU SUB-RAMAL DE ÁGUA - FORNECIMENTO E INSTALAÇÃO. AF_06/2022</t>
  </si>
  <si>
    <t>TUBO, CPVC, SOLDÁVEL, DN 28MM, INSTALADO EM RAMAL OU SUB-RAMAL DE ÁGUA - FORNECIMENTO E INSTALAÇÃO. AF_06/2022</t>
  </si>
  <si>
    <t>TUBO, CPVC, SOLDÁVEL, DN 35MM, INSTALADO EM RAMAL OU SUB-RAMAL DE ÁGUA   FORNECIMENTO E INSTALAÇÃO. AF_06/2022</t>
  </si>
  <si>
    <t>TUBO PVC, SERIE NORMAL, ESGOTO PREDIAL, DN 40 MM, FORNECIDO E INSTALADO EM RAMAL DE DESCARGA OU RAMAL DE ESGOTO SANITÁRIO. AF_08/2022</t>
  </si>
  <si>
    <t>TUBO PVC, SERIE NORMAL, ESGOTO PREDIAL, DN 50 MM, FORNECIDO E INSTALADO EM RAMAL DE DESCARGA OU RAMAL DE ESGOTO SANITÁRIO. AF_08/2022</t>
  </si>
  <si>
    <t>TUBO PVC, SERIE NORMAL, ESGOTO PREDIAL, DN 75 MM, FORNECIDO E INSTALADO EM RAMAL DE DESCARGA OU RAMAL DE ESGOTO SANITÁRIO. AF_08/2022</t>
  </si>
  <si>
    <t>TUBO PVC, SERIE NORMAL, ESGOTO PREDIAL, DN 100 MM, FORNECIDO E INSTALADO EM RAMAL DE DESCARGA OU RAMAL DE ESGOTO SANITÁRIO. AF_08/2022</t>
  </si>
  <si>
    <t>TUBO, CPVC, SOLDÁVEL, DN 22MM, INSTALADO EM RAMAL DE DISTRIBUIÇÃO DE ÁGUA - FORNECIMENTO E INSTALAÇÃO. AF_06/2022</t>
  </si>
  <si>
    <t>TUBO, CPVC, SOLDÁVEL, DN 28MM, INSTALADO EM RAMAL DE DISTRIBUIÇÃO DE ÁGUA - FORNECIMENTO E INSTALAÇÃO. AF_06/2022</t>
  </si>
  <si>
    <t>TUBO, CPVC, SOLDÁVEL, DN 35MM, INSTALADO EM PRUMADA DE ÁGUA   FORNECIMENTO E INSTALAÇÃO. AF_06/2022</t>
  </si>
  <si>
    <t>TUBO, CPVC, SOLDÁVEL, DN 42MM, INSTALADO EM PRUMADA DE ÁGUA   FORNECIMENTO E INSTALAÇÃO. AF_06/2022</t>
  </si>
  <si>
    <t>TUBO, CPVC, SOLDÁVEL, DN 73MM, INSTALADO EM PRUMADA DE ÁGUA   FORNECIMENTO E INSTALAÇÃO. AF_06/2022</t>
  </si>
  <si>
    <t>TUBO, CPVC, SOLDÁVEL, DN 89MM, INSTALADO EM PRUMADA DE ÁGUA   FORNECIMENTO E INSTALAÇÃO. AF_06/2022</t>
  </si>
  <si>
    <t>TUBO PVC, SERIE NORMAL, ESGOTO PREDIAL, DN 50 MM, FORNECIDO E INSTALADO EM PRUMADA DE ESGOTO SANITÁRIO OU VENTILAÇÃO. AF_08/2022</t>
  </si>
  <si>
    <t>TUBO PVC, SERIE NORMAL, ESGOTO PREDIAL, DN 75 MM, FORNECIDO E INSTALADO EM PRUMADA DE ESGOTO SANITÁRIO OU VENTILAÇÃO. AF_08/2022</t>
  </si>
  <si>
    <t>TUBO PVC, SERIE NORMAL, ESGOTO PREDIAL, DN 100 MM, FORNECIDO E INSTALADO EM PRUMADA DE ESGOTO SANITÁRIO OU VENTILAÇÃO. AF_08/2022</t>
  </si>
  <si>
    <t>TUBO PVC, SERIE NORMAL, ESGOTO PREDIAL, DN 100 MM, FORNECIDO E INSTALADO EM SUBCOLETOR AÉREO DE ESGOTO SANITÁRIO. AF_08/2022</t>
  </si>
  <si>
    <t>TUBO PVC, SERIE NORMAL, ESGOTO PREDIAL, DN 150 MM, FORNECIDO E INSTALADO EM SUBCOLETOR AÉREO DE ESGOTO SANITÁRIO. AF_08/2022</t>
  </si>
  <si>
    <t>TUBO, PVC, SOLDÁVEL, DN 25MM, INSTALADO EM DRENO DE AR-CONDICIONADO - FORNECIMENTO E INSTALAÇÃO. AF_08/2022</t>
  </si>
  <si>
    <t>TUBO EM COBRE RÍGIDO, DN 22 MM, CLASSE E, SEM ISOLAMENTO, INSTALADO EM PRUMADA DE HIDRÁULICA PREDIAL - FORNECIMENTO E INSTALAÇÃO. AF_04/2022</t>
  </si>
  <si>
    <t>TUBO EM COBRE RÍGIDO, DN 28 MM, CLASSE E, SEM ISOLAMENTO, INSTALADO EM PRUMADA DE HIDRÁULICA PREDIAL - FORNECIMENTO E INSTALAÇÃO. AF_04/2022</t>
  </si>
  <si>
    <t>TUBO EM COBRE RÍGIDO, DN 35 MM, CLASSE E, SEM ISOLAMENTO, INSTALADO EM PRUMADA DE HIDRÁULICA PREDIAL - FORNECIMENTO E INSTALAÇÃO. AF_04/2022</t>
  </si>
  <si>
    <t>TUBO EM COBRE RÍGIDO, DN 42 MM, CLASSE E, SEM ISOLAMENTO, INSTALADO EM PRUMADA DE HIDRÁULICA PREDIAL - FORNECIMENTO E INSTALAÇÃO. AF_04/2022</t>
  </si>
  <si>
    <t>TUBO EM COBRE RÍGIDO, DN 54 MM, CLASSE E, SEM ISOLAMENTO, INSTALADO EM PRUMADA DE HIDRÁULICA PREDIAL - FORNECIMENTO E INSTALAÇÃO. AF_04/2022</t>
  </si>
  <si>
    <t>TUBO EM COBRE RÍGIDO, DN 66 MM, CLASSE E, SEM ISOLAMENTO, INSTALADO EM PRUMADA DE HIDRÁULICA PREDIAL - FORNECIMENTO E INSTALAÇÃO. AF_04/2022</t>
  </si>
  <si>
    <t>TUBO EM COBRE RÍGIDO, DN 22 MM, CLASSE E, COM ISOLAMENTO, INSTALADO EM PRUMADA DE HIDRÁULICA PREDIAL - FORNECIMENTO E INSTALAÇÃO. AF_04/2022</t>
  </si>
  <si>
    <t>TUBO EM COBRE RÍGIDO, DN 28 MM, CLASSE E, COM ISOLAMENTO, INSTALADO EM PRUMADA DE HIDRÁULICA PREDIAL - FORNECIMENTO E INSTALAÇÃO. AF_04/2022</t>
  </si>
  <si>
    <t>TUBO EM COBRE RÍGIDO, DN 35 MM, CLASSE E, COM ISOLAMENTO, INSTALADO EM PRUMADA DE HIDRÁULICA PREDIAL - FORNECIMENTO E INSTALAÇÃO. AF_04/2022</t>
  </si>
  <si>
    <t>TUBO EM COBRE RÍGIDO, DN 42 MM, CLASSE E, COM ISOLAMENTO, INSTALADO EM PRUMADA DE HIDRÁULICA PREDIAL - FORNECIMENTO E INSTALAÇÃO. AF_04/2022</t>
  </si>
  <si>
    <t>TUBO EM COBRE RÍGIDO, DN 54 MM, CLASSE E, COM ISOLAMENTO, INSTALADO EM PRUMADA DE HIDRÁULICA PREDIAL - FORNECIMENTO E INSTALAÇÃO. AF_04/2022</t>
  </si>
  <si>
    <t>TUBO EM COBRE RÍGIDO, DN 66 MM, CLASSE E, COM ISOLAMENTO, INSTALADO EM PRUMADA DE HIDRÁULICA PREDIAL - FORNECIMENTO E INSTALAÇÃO. AF_04/2022</t>
  </si>
  <si>
    <t>TUBO EM COBRE RÍGIDO, DN 15 MM, CLASSE E, SEM ISOLAMENTO, INSTALADO EM RAMAL DE DISTRIBUIÇÃO DE HIDRÁULICA PREDIAL - FORNECIMENTO E INSTALAÇÃO. AF_04/2022</t>
  </si>
  <si>
    <t>TUBO EM COBRE RÍGIDO, DN 22 MM, CLASSE E, SEM ISOLAMENTO, INSTALADO EM RAMAL DE DISTRIBUIÇÃO DE HIDRÁULICA PREDIAL - FORNECIMENTO E INSTALAÇÃO. AF_04/2022</t>
  </si>
  <si>
    <t>TUBO EM COBRE RÍGIDO, DN 28 MM, CLASSE E, SEM ISOLAMENTO, INSTALADO EM RAMAL DE DISTRIBUIÇÃO DE HIDRÁULICA PREDIAL - FORNECIMENTO E INSTALAÇÃO. AF_04/2022</t>
  </si>
  <si>
    <t>TUBO EM COBRE RÍGIDO, DN 15 MM, CLASSE E, COM ISOLAMENTO, INSTALADO EM RAMAL DE DISTRIBUIÇÃO DE HIDRÁULICA PREDIAL - FORNECIMENTO E INSTALAÇÃO. AF_04/2022</t>
  </si>
  <si>
    <t>TUBO EM COBRE RÍGIDO, DN 22 MM, CLASSE E, COM ISOLAMENTO, INSTALADO EM RAMAL DE DISTRIBUIÇÃO DE HIDRÁULICA PREDIAL - FORNECIMENTO E INSTALAÇÃO. AF_04/2022</t>
  </si>
  <si>
    <t>TUBO EM COBRE RÍGIDO, DN 28 MM, CLASSE E, COM ISOLAMENTO, INSTALADO EM RAMAL DE DISTRIBUIÇÃO DE HIDRÁULICA PREDIAL - FORNECIMENTO E INSTALAÇÃO. AF_04/2022</t>
  </si>
  <si>
    <t>TUBO EM COBRE RÍGIDO, DN 15 MM, CLASSE E, SEM ISOLAMENTO, INSTALADO EM RAMAL E SUB-RAMAL DE HIDRÁULICA PREDIAL - FORNECIMENTO E INSTALAÇÃO. AF_04/2022</t>
  </si>
  <si>
    <t>TUBO EM COBRE RÍGIDO, DN 22 MM, CLASSE E, SEM ISOLAMENTO, INSTALADO EM RAMAL E SUB-RAMAL DE HIDRÁULICA PREDIAL - FORNECIMENTO E INSTALAÇÃO. AF_04/2022</t>
  </si>
  <si>
    <t>TUBO EM COBRE RÍGIDO, DN 28 MM, CLASSE E, SEM ISOLAMENTO, INSTALADO EM RAMAL E SUB-RAMAL DE HIDRÁULICA PREDIAL - FORNECIMENTO E INSTALAÇÃO. AF_04/2022</t>
  </si>
  <si>
    <t>TUBO EM COBRE RÍGIDO, DN 15 MM, CLASSE E, COM ISOLAMENTO, INSTALADO EM RAMAL E SUB-RAMAL DE HIDRÁULICA PREDIAL - FORNECIMENTO E INSTALAÇÃO. AF_04/2022</t>
  </si>
  <si>
    <t>TUBO EM COBRE RÍGIDO, DN 22 MM, CLASSE E, COM ISOLAMENTO, INSTALADO EM RAMAL E SUB-RAMAL DE HIDRÁULICA PREDIAL - FORNECIMENTO E INSTALAÇÃO. AF_04/2022</t>
  </si>
  <si>
    <t>TUBO EM COBRE RÍGIDO, DN 28 MM, CLASSE E, COM ISOLAMENTO, INSTALADO EM RAMAL E SUB-RAMAL DE HIDRÁULICA PREDIAL - FORNECIMENTO E INSTALAÇÃO. AF_04/2022</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</si>
  <si>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</si>
  <si>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</si>
  <si>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</si>
  <si>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</si>
  <si>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</si>
  <si>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</si>
  <si>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</si>
  <si>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</si>
  <si>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</si>
  <si>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</si>
  <si>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</si>
  <si>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</si>
  <si>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</si>
  <si>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</si>
  <si>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</si>
  <si>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</si>
  <si>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</si>
  <si>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</si>
  <si>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</si>
  <si>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</si>
  <si>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</si>
  <si>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</si>
  <si>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</si>
  <si>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</si>
  <si>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</si>
  <si>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</si>
  <si>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</si>
  <si>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</si>
  <si>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</si>
  <si>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</si>
  <si>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</si>
  <si>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</si>
  <si>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</si>
  <si>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</si>
  <si>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</si>
  <si>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</si>
  <si>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</si>
  <si>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</si>
  <si>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</si>
  <si>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</si>
  <si>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</si>
  <si>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</si>
  <si>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</si>
  <si>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</si>
  <si>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</si>
  <si>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</si>
  <si>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</si>
  <si>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</si>
  <si>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</si>
  <si>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</si>
  <si>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</si>
  <si>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</si>
  <si>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</si>
  <si>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</si>
  <si>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CPVC, SOLDÁVEL, DN 114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</si>
  <si>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</si>
  <si>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FORNECIMENTO E INSTALAÇÃO. AF_08/2022</t>
  </si>
  <si>
    <t>TUBO, PPR, DN 25, CLASSE PN 25 INSTALADO EM RAMAL OU SUB-RAMAL DE ÁGUA   FORNECIMENTO E INSTALAÇÃO. AF_08/2022</t>
  </si>
  <si>
    <t>TUBO, PPR, DN 25, CLASSE PN 20,  INSTALADO EM RAMAL DE DISTRIBUIÇÃO DE ÁGUA   FORNECIMENTO E INSTALAÇÃO. AF_08/2022</t>
  </si>
  <si>
    <t>TUBO, PPR, DN 32, CLASSE PN 12,  INSTALADO EM RAMAL DE DISTRIBUIÇÃO DE ÁGUA   FORNECIMENTO E INSTALAÇÃO. AF_08/2022</t>
  </si>
  <si>
    <t>TUBO, PPR, DN 40, CLASSE PN 12,  INSTALADO EM RAMAL DE DISTRIBUIÇÃO DE ÁGUA   FORNECIMENTO E INSTALAÇÃO. AF_08/2022</t>
  </si>
  <si>
    <t>TUBO, PPR, DN 25, CLASSE PN 25,  INSTALADO EM RAMAL DE DISTRIBUIÇÃO DE ÁGUA   FORNECIMENTO E INSTALAÇÃO. AF_08/2022</t>
  </si>
  <si>
    <t>TUBO, PPR, DN 32, CLASSE PN 25,  INSTALADO EM RAMAL DE DISTRIBUIÇÃO DE ÁGUA   FORNECIMENTO E INSTALAÇÃO. AF_08/2022</t>
  </si>
  <si>
    <t>TUBO, PPR, DN 40, CLASSE PN 25,  INSTALADO EM RAMAL DE DISTRIBUIÇÃO DE ÁGUA   FORNECIMENTO E INSTALAÇÃO. AF_08/2022</t>
  </si>
  <si>
    <t>TUBO, PPR, DN 25, CLASSE PN 20,  INSTALADO EM PRUMADA DE ÁGUA   FORNECIMENTO E INSTALAÇÃO. AF_08/2022</t>
  </si>
  <si>
    <t>TUBO, PPR, DN 32, CLASSE PN 12,  INSTALADO EM PRUMADA DE ÁGUA   FORNECIMENTO E INSTALAÇÃO. AF_08/2022</t>
  </si>
  <si>
    <t>TUBO, PPR, DN 40, CLASSE PN 12,  INSTALADO EM PRUMADA DE ÁGUA   FORNECIMENTO E INSTALAÇÃO. AF_08/2022</t>
  </si>
  <si>
    <t>TUBO, PPR, DN 50, CLASSE PN 12,  INSTALADO EM PRUMADA DE ÁGUA   FORNECIMENTO E INSTALAÇÃO. AF_08/2022</t>
  </si>
  <si>
    <t>TUBO, PPR, DN 63, CLASSE PN 12,  INSTALADO EM PRUMADA DE ÁGUA   FORNECIMENTO E INSTALAÇÃO. AF_08/2022</t>
  </si>
  <si>
    <t>TUBO, PPR, DN 75, CLASSE PN 12,  INSTALADO EM PRUMADA DE ÁGUA   FORNECIMENTO E INSTALAÇÃO. AF_08/2022</t>
  </si>
  <si>
    <t>TUBO, PPR, DN 90, CLASSE PN 12,  INSTALADO EM PRUMADA DE ÁGUA   FORNECIMENTO E INSTALAÇÃO. AF_08/2022</t>
  </si>
  <si>
    <t>TUBO, PPR, DN 110, CLASSE PN 12,  INSTALADO EM PRUMADA DE ÁGUA   FORNECIMENTO E INSTALAÇÃO. AF_08/2022</t>
  </si>
  <si>
    <t>TUBO, PPR, DN 25, CLASSE PN 25,  INSTALADO EM PRUMADA DE ÁGUA   FORNECIMENTO E INSTALAÇÃO. AF_08/2022</t>
  </si>
  <si>
    <t>TUBO, PPR, DN 32, CLASSE PN 25,  INSTALADO EM PRUMADA DE ÁGUA   FORNECIMENTO E INSTALAÇÃO. AF_08/2022</t>
  </si>
  <si>
    <t>TUBO, PPR, DN 40, CLASSE PN 25,  INSTALADO EM PRUMADA DE ÁGUA   FORNECIMENTO E INSTALAÇÃO. AF_08/2022</t>
  </si>
  <si>
    <t>TUBO, PPR, DN 50, CLASSE PN 25,  INSTALADO EM PRUMADA DE ÁGUA   FORNECIMENTO E INSTALAÇÃO. AF_08/2022</t>
  </si>
  <si>
    <t>TUBO, PPR, DN 63, CLASSE PN 25,  INSTALADO EM PRUMADA DE ÁGUA   FORNECIMENTO E INSTALAÇÃO. AF_08/2022</t>
  </si>
  <si>
    <t>TUBO, PPR, DN 75, CLASSE PN 25,  INSTALADO EM PRUMADA DE ÁGUA   FORNECIMENTO E INSTALAÇÃO. AF_08/2022</t>
  </si>
  <si>
    <t>TUBO, PPR, DN 90, CLASSE PN 25,  INSTALADO EM PRUMADA DE ÁGUA   FORNECIMENTO E INSTALAÇÃO. AF_08/2022</t>
  </si>
  <si>
    <t>TUBO, PPR, DN 110, CLASSE PN 25,  INSTALADO EM PRUMADA DE ÁGUA   FORNECIMENTO E INSTALAÇÃO. AF_08/2022</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</si>
  <si>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</si>
  <si>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</si>
  <si>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</si>
  <si>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</si>
  <si>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</si>
  <si>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</si>
  <si>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</si>
  <si>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</si>
  <si>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</si>
  <si>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</si>
  <si>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</si>
  <si>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</si>
  <si>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</si>
  <si>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</si>
  <si>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</si>
  <si>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</si>
  <si>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</si>
  <si>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</si>
  <si>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RAMAL/SUB-RAMAL OU DISTRIBUIÇÃO DE ÁGUA - FORNECIMENTO E INSTALAÇÃO. AF_02/2023</t>
  </si>
  <si>
    <t>TUBO, PEX, MONOCAMADA, DN 20, INSTALADO EM RAMAL/SUB-RAMAL OU DISTRIBUIÇÃO DE ÁGUA - FORNECIMENTO E INSTALAÇÃO. AF_02/2023</t>
  </si>
  <si>
    <t>TUBO, PEX, MONOCAMADA, DN 25, INSTALADO EM RAMAL/SUB-RAMAL OU DISTRIBUIÇÃO DE ÁGUA - FORNECIMENTO E INSTALAÇÃO. AF_02/2023</t>
  </si>
  <si>
    <t>TUBO, PEX, MONOCAMADA, DN 32, INSTALADO EM RAMAL/SUB-RAMAL OU DISTRIBUIÇÃO DE ÁGUA - FORNECIMENTO E INSTALAÇÃO. AF_02/2023</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</si>
  <si>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</si>
  <si>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</si>
  <si>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</si>
  <si>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</si>
  <si>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</si>
  <si>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</si>
  <si>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</si>
  <si>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</si>
  <si>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DE GÁS COMBUSTÍVEL - FORNECIMENTO E INSTALAÇÃO. AF_04/2022</t>
  </si>
  <si>
    <t>TUBO EM COBRE RÍGIDO, DN 28 MM, CLASSE A, SEM ISOLAMENTO, INSTALADO EM PRUMADA DE GÁS COMBUSTÍVEL - FORNECIMENTO E INSTALAÇÃO. AF_04/2022</t>
  </si>
  <si>
    <t>TUBO EM COBRE RÍGIDO, DN 35 MM, CLASSE A, SEM ISOLAMENTO, INSTALADO EM PRUMADA DE GÁS COMBUSTÍVEL - FORNECIMENTO E INSTALAÇÃO. AF_04/2022</t>
  </si>
  <si>
    <t>TUBO EM COBRE RÍGIDO, DN 42 MM, CLASSE A, SEM ISOLAMENTO, INSTALADO EM PRUMADA DE GÁS COMBUSTÍVEL - FORNECIMENTO E INSTALAÇÃO. AF_04/2022</t>
  </si>
  <si>
    <t>TUBO EM COBRE RÍGIDO, DN 54 MM, CLASSE A, SEM ISOLAMENTO, INSTALADO EM PRUMADA DE GÁS COMBUSTÍVEL - FORNECIMENTO E INSTALAÇÃO. AF_04/2022</t>
  </si>
  <si>
    <t>TUBO EM COBRE RÍGIDO, DN 66 MM, CLASSE A, SEM ISOLAMENTO, INSTALADO EM PRUMADA DE GÁS COMBUSTÍVEL - FORNECIMENTO E INSTALAÇÃO. AF_04/2022</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</si>
  <si>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</si>
  <si>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</si>
  <si>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</si>
  <si>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</si>
  <si>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</si>
  <si>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</si>
  <si>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</si>
  <si>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</si>
  <si>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</si>
  <si>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</si>
  <si>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</si>
  <si>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</si>
  <si>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</si>
  <si>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</si>
  <si>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</si>
  <si>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</si>
  <si>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</si>
  <si>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</si>
  <si>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</si>
  <si>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</si>
  <si>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</si>
  <si>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</si>
  <si>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</si>
  <si>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</si>
  <si>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</si>
  <si>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</si>
  <si>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</si>
  <si>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</si>
  <si>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</si>
  <si>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</si>
  <si>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</si>
  <si>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</si>
  <si>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</si>
  <si>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</si>
  <si>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</si>
  <si>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</si>
  <si>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</si>
  <si>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</si>
  <si>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</si>
  <si>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</si>
  <si>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</si>
  <si>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</si>
  <si>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</si>
  <si>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</si>
  <si>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</si>
  <si>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</si>
  <si>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</si>
  <si>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</si>
  <si>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</si>
  <si>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</si>
  <si>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TUBO EM COBRE RÍGIDO, DN 15 MM, CLASSE E, SEM ISOLAMENTO, INSTALADO EM RAMAL E SUB-RAMAL DE GÁS COMBUSTÍVEL - FORNECIMENTO E INSTALAÇÃO. AF_04/2022</t>
  </si>
  <si>
    <t>TUBO EM COBRE RÍGIDO, DN 22 MM, CLASSE E, SEM ISOLAMENTO, INSTALADO EM RAMAL E SUB-RAMAL DE GÁS COMBUSTÍVEL - FORNECIMENTO E INSTALAÇÃO. AF_04/2022</t>
  </si>
  <si>
    <t>TUBO EM COBRE RÍGIDO, DN 28 MM, CLASSE E, SEM ISOLAMENTO, INSTALADO EM RAMAL E SUB-RAMAL DE GÁS COMBUSTÍVEL - FORNECIMENTO E INSTALAÇÃO. AF_04/2022</t>
  </si>
  <si>
    <t>TUBO EM COBRE RÍGIDO, DN 15 MM, CLASSE A, SEM ISOLAMENTO, INSTALADO EM RAMAL E SUB-RAMAL DE GÁS MEDICINAL - FORNECIMENTO E INSTALAÇÃO. AF_04/2022</t>
  </si>
  <si>
    <t>TUBO EM COBRE RÍGIDO, DN 22 MM, CLASSE A, SEM ISOLAMENTO, INSTALADO EM RAMAL E SUB-RAMAL DE GÁS MEDICINAL - FORNECIMENTO E INSTALAÇÃO. AF_04/2022</t>
  </si>
  <si>
    <t>TUBO EM COBRE RÍGIDO, DN 28 MM, CLASSE A, SEM ISOLAMENTO, INSTALADO EM RAMAL E SUB-RAMAL DE GÁS MEDICINAL - FORNECIMENTO E INSTALAÇÃO. AF_04/2022</t>
  </si>
  <si>
    <t>TUBO EM COBRE RÍGIDO, DN 15 MM, CLASSE E, SEM ISOLAMENTO, INSTALADO EM RAMAL E SUB-RAMAL DE AQUECIMENTO SOLAR - FORNECIMENTO E INSTALAÇÃO. AF_04/2022</t>
  </si>
  <si>
    <t>TUBO EM COBRE RÍGIDO, DN 22 MM, CLASSE E, SEM ISOLAMENTO, INSTALADO EM RAMAL E SUB-RAMAL DE AQUECIMENTO SOLAR - FORNECIMENTO E INSTALAÇÃO. AF_04/2022</t>
  </si>
  <si>
    <t>TUBO EM COBRE RÍGIDO, DN 28 MM, CLASSE E, SEM ISOLAMENTO, INSTALADO EM RAMAL E SUB-RAMAL DE AQUECIMENTO SOLAR - FORNECIMENTO E INSTALAÇÃO. AF_04/2022</t>
  </si>
  <si>
    <t>TUBO EM COBRE RÍGIDO, DN 15 MM, CLASSE E, COM ISOLAMENTO, INSTALADO EM RAMAL E SUB-RAMAL DE AQUECIMENTO SOLAR - FORNECIMENTO E INSTALAÇÃO. AF_04/2022</t>
  </si>
  <si>
    <t>TUBO EM COBRE RÍGIDO, DN 22 MM, CLASSE E, COM ISOLAMENTO, INSTALADO EM RAMAL E SUB-RAMAL DE AQUECIMENTO SOLAR - FORNECIMENTO E INSTALAÇÃO. AF_04/2022</t>
  </si>
  <si>
    <t>TUBO EM COBRE RÍGIDO, DN 28 MM, CLASSE E, COM ISOLAMENTO, INSTALADO EM RAMAL E SUB-RAMAL DE AQUECIMENTO SOLAR - FORNECIMENTO E INSTALAÇÃO. AF_04/2022</t>
  </si>
  <si>
    <t>TUBO, PVC, SOLDÁVEL, DN 40MM, INSTALADO EM RAMAL DE DISTRIBUIÇÃO DE ÁGUA - FORNECIMENTO E INSTALAÇÃO. AF_06/2022</t>
  </si>
  <si>
    <t>TUBO, PVC, SOLDÁVEL, DN 50MM, INSTALADO EM RAMAL DE DISTRIBUIÇÃO DE ÁGUA - FORNECIMENTO E INSTALAÇÃO. AF_06/2022</t>
  </si>
  <si>
    <t>TUBO, CPVC, SOLDÁVEL, DN 42MM, INSTALADO EM RAMAL DE DISTRIBUIÇÃO DE ÁGUA - FORNECIMENTO E INSTALAÇÃO. AF_06/2022</t>
  </si>
  <si>
    <t>TUBO PVC, SÉRIE R, ÁGUA PLUVIAL, DN 150 MM, FORNECIDO E INSTALADO EM RAMAL DE ENCAMINHAMENTO. AF_06/2022</t>
  </si>
  <si>
    <t>TUBO, PPR, DN 20, CLASSE PN20, INSTALADO EM RAMAL OU SUB-RAMAL DE ÁGUA - FORNECIMENTO E INSTALAÇÃO. AF_08/2022</t>
  </si>
  <si>
    <t>TUBO, PPR, DN 20, CLASSE PN25, INSTALADO EM RAMAL OU SUB-RAMAL DE ÁGUA - FORNECIMENTO E INSTALAÇÃO. AF_08/2022</t>
  </si>
  <si>
    <t>TUBO, PVC, SOLDÁVEL, DN 20 MM, INSTALADO EM DRENO DE AR CONDICIONADO - FORNECIMENTO E INSTALAÇÃO. AF_08/2022</t>
  </si>
  <si>
    <t>TUBO, PVC, SOLDÁVEL, DN 32 MM, INSTALADO EM DRENO DE AR CONDICIONADO - FORNECIMENTO E INSTALAÇÃO. AF_08/2022</t>
  </si>
  <si>
    <t>JOELHO 90 GRAUS, PVC, SOLDÁVEL, DN 20MM, INSTALADO EM RAMAL OU SUB-RAMAL DE ÁGUA - FORNECIMENTO E INSTALAÇÃO. AF_06/2022</t>
  </si>
  <si>
    <t>JOELHO 45 GRAUS, PVC, SOLDÁVEL, DN 20MM, INSTALADO EM RAMAL OU SUB-RAMAL DE ÁGUA - FORNECIMENTO E INSTALAÇÃO. AF_06/2022</t>
  </si>
  <si>
    <t>CURVA 90 GRAUS, PVC, SOLDÁVEL, DN 20MM, INSTALADO EM RAMAL OU SUB-RAMAL DE ÁGUA - FORNECIMENTO E INSTALAÇÃO. AF_06/2022</t>
  </si>
  <si>
    <t>CURVA 45 GRAUS, PVC, SOLDÁVEL, DN 20MM, INSTALADO EM RAMAL OU SUB-RAMAL DE ÁGUA - FORNECIMENTO E INSTALAÇÃO. AF_06/2022</t>
  </si>
  <si>
    <t>JOELHO 90 GRAUS, PVC, SOLDÁVEL, DN 25MM, INSTALADO EM RAMAL OU SUB-RAMAL DE ÁGUA - FORNECIMENTO E INSTALAÇÃO. AF_06/2022</t>
  </si>
  <si>
    <t>JOELHO 45 GRAUS, PVC, SOLDÁVEL, DN 25MM, INSTALADO EM RAMAL OU SUB-RAMAL DE ÁGUA - FORNECIMENTO E INSTALAÇÃO. AF_06/2022</t>
  </si>
  <si>
    <t>CURVA 90 GRAUS, PVC, SOLDÁVEL, DN 25MM, INSTALADO EM RAMAL OU SUB-RAMAL DE ÁGUA - FORNECIMENTO E INSTALAÇÃO. AF_06/2022</t>
  </si>
  <si>
    <t>CURVA 45 GRAUS, PVC, SOLDÁVEL, DN 25MM, INSTALADO EM RAMAL OU SUB-RAMAL DE ÁGUA - FORNECIMENTO E INSTALAÇÃO. AF_06/2022</t>
  </si>
  <si>
    <t>JOELHO 90 GRAUS COM BUCHA DE LATÃO, PVC, SOLDÁVEL, DN 25MM, X 3/4  INSTALADO EM RAMAL OU SUB-RAMAL DE ÁGUA - FORNECIMENTO E INSTALAÇÃO. AF_06/2022</t>
  </si>
  <si>
    <t>JOELHO 90 GRAUS, PVC, SOLDÁVEL, DN 32MM, INSTALADO EM RAMAL OU SUB-RAMAL DE ÁGUA - FORNECIMENTO E INSTALAÇÃO. AF_06/2022</t>
  </si>
  <si>
    <t>JOELHO 45 GRAUS, PVC, SOLDÁVEL, DN 32MM, INSTALADO EM RAMAL OU SUB-RAMAL DE ÁGUA - FORNECIMENTO E INSTALAÇÃO. AF_06/2022</t>
  </si>
  <si>
    <t>CURVA 90 GRAUS, PVC, SOLDÁVEL, DN 32MM, INSTALADO EM RAMAL OU SUB-RAMAL DE ÁGUA - FORNECIMENTO E INSTALAÇÃO. AF_06/2022</t>
  </si>
  <si>
    <t>CURVA 45 GRAUS, PVC, SOLDÁVEL, DN 32MM, INSTALADO EM RAMAL OU SUB-RAMAL DE ÁGUA - FORNECIMENTO E INSTALAÇÃO. AF_06/2022</t>
  </si>
  <si>
    <t>LUVA, PVC, SOLDÁVEL, DN 20MM, INSTALADO EM RAMAL OU SUB-RAMAL DE ÁGUA - FORNECIMENTO E INSTALAÇÃO. AF_06/2022</t>
  </si>
  <si>
    <t>LUVA DE CORRER, PVC, SOLDÁVEL, DN 20MM, INSTALADO EM RAMAL OU SUB-RAMAL DE ÁGUA - FORNECIMENTO E INSTALAÇÃO. AF_06/2022</t>
  </si>
  <si>
    <t>LUVA DE REDUÇÃO, PVC, SOLDÁVEL, DN 25MM X 20MM, INSTALADO EM RAMAL OU SUB-RAMAL DE ÁGUA - FORNECIMENTO E INSTALAÇÃO. AF_06/2022</t>
  </si>
  <si>
    <t>LUVA COM BUCHA DE LATÃO, PVC, SOLDÁVEL, DN 20MM X 1/2", INSTALADO EM RAMAL OU SUB-RAMAL DE ÁGUA - FORNECIMENTO E INSTALAÇÃO. AF_06/2022</t>
  </si>
  <si>
    <t>UNIÃO, PVC, SOLDÁVEL, DN 20MM, INSTALADO EM RAMAL OU SUB-RAMAL DE ÁGUA - FORNECIMENTO E INSTALAÇÃO. AF_06/2022</t>
  </si>
  <si>
    <t>ADAPTADOR CURTO COM BOLSA E ROSCA PARA REGISTRO, PVC, SOLDÁVEL, DN 20MM X 1/2 , INSTALADO EM RAMAL OU SUB-RAMAL DE ÁGUA - FORNECIMENTO E INSTALAÇÃO. AF_06/2022</t>
  </si>
  <si>
    <t>CURVA DE TRANSPOSIÇÃO, PVC, SOLDÁVEL, DN 20MM, INSTALADO EM RAMAL OU SUB-RAMAL DE ÁGUA - FORNECIMENTO E INSTALAÇÃO. AF_06/2022</t>
  </si>
  <si>
    <t>LUVA, PVC, SOLDÁVEL, DN 25MM, INSTALADO EM RAMAL OU SUB-RAMAL DE ÁGUA - FORNECIMENTO E INSTALAÇÃO. AF_06/2022</t>
  </si>
  <si>
    <t>LUVA DE CORRER, PVC, SOLDÁVEL, DN 25MM, INSTALADO EM RAMAL OU SUB-RAMAL DE ÁGUA - FORNECIMENTO E INSTALAÇÃO. AF_12/2014</t>
  </si>
  <si>
    <t>LUVA DE REDUÇÃO, PVC, SOLDÁVEL, DN 32MM X 25MM, INSTALADO EM RAMAL OU SUB-RAMAL DE ÁGUA - FORNECIMENTO E INSTALAÇÃO. AF_06/2022</t>
  </si>
  <si>
    <t>LUVA COM BUCHA DE LATÃO, PVC, SOLDÁVEL, DN 25MM X 3/4 , INSTALADO EM RAMAL OU SUB-RAMAL DE ÁGUA - FORNECIMENTO E INSTALAÇÃO. AF_06/2022</t>
  </si>
  <si>
    <t>UNIÃO, PVC, SOLDÁVEL, DN 25MM, INSTALADO EM RAMAL OU SUB-RAMAL DE ÁGUA - FORNECIMENTO E INSTALAÇÃO. AF_06/2022</t>
  </si>
  <si>
    <t>ADAPTADOR CURTO COM BOLSA E ROSCA PARA REGISTRO, PVC, SOLDÁVEL, DN 25MM X 3/4 , INSTALADO EM RAMAL OU SUB-RAMAL DE ÁGUA - FORNECIMENTO E INSTALAÇÃO. AF_06/2022</t>
  </si>
  <si>
    <t>CURVA DE TRANSPOSIÇÃO, PVC, SOLDÁVEL, DN 25MM, INSTALADO EM RAMAL OU SUB-RAMAL DE ÁGUA   FORNECIMENTO E INSTALAÇÃO. AF_06/2022</t>
  </si>
  <si>
    <t>LUVA SOLDÁVEL E COM ROSCA, PVC, SOLDÁVEL, DN 25MM X 3/4 , INSTALADO EM RAMAL OU SUB-RAMAL DE ÁGUA - FORNECIMENTO E INSTALAÇÃO. AF_06/2022</t>
  </si>
  <si>
    <t>LUVA, PVC, SOLDÁVEL, DN 32MM, INSTALADO EM RAMAL OU SUB-RAMAL DE ÁGUA - FORNECIMENTO E INSTALAÇÃO. AF_06/2022</t>
  </si>
  <si>
    <t>LUVA DE CORRER, PVC, SOLDÁVEL, DN 32MM, INSTALADO EM RAMAL OU SUB-RAMAL DE ÁGUA   FORNECIMENTO E INSTALAÇÃO. AF_06/2022</t>
  </si>
  <si>
    <t>LUVA SOLDÁVEL E COM ROSCA, PVC, SOLDÁVEL, DN 32MM X 1 , INSTALADO EM RAMAL OU SUB-RAMAL DE ÁGUA - FORNECIMENTO E INSTALAÇÃO. AF_06/2022</t>
  </si>
  <si>
    <t>UNIÃO, PVC, SOLDÁVEL, DN 32MM, INSTALADO EM RAMAL OU SUB-RAMAL DE ÁGUA - FORNECIMENTO E INSTALAÇÃO. AF_06/2022</t>
  </si>
  <si>
    <t>ADAPTADOR CURTO COM BOLSA E ROSCA PARA REGISTRO, PVC, SOLDÁVEL, DN 32MM X 1 , INSTALADO EM RAMAL OU SUB-RAMAL DE ÁGUA - FORNECIMENTO E INSTALAÇÃO. AF_06/2022</t>
  </si>
  <si>
    <t>CURVA DE TRANSPOSIÇÃO, PVC, SOLDÁVEL, DN 32MM, INSTALADO EM RAMAL OU SUB-RAMAL DE ÁGUA   FORNECIMENTO E INSTALAÇÃO. AF_06/2022</t>
  </si>
  <si>
    <t>TE, PVC, SOLDÁVEL, DN 20MM, INSTALADO EM RAMAL OU SUB-RAMAL DE ÁGUA - FORNECIMENTO E INSTALAÇÃO. AF_06/2022</t>
  </si>
  <si>
    <t>TÊ COM BUCHA DE LATÃO NA BOLSA CENTRAL, PVC, SOLDÁVEL, DN 20MM X 1/2 , INSTALADO EM RAMAL OU SUB-RAMAL DE ÁGUA - FORNECIMENTO E INSTALAÇÃO. AF_06/2022</t>
  </si>
  <si>
    <t>TE, PVC, SOLDÁVEL, DN 25MM, INSTALADO EM RAMAL OU SUB-RAMAL DE ÁGUA - FORNECIMENTO E INSTALAÇÃO. AF_06/2022</t>
  </si>
  <si>
    <t>TÊ COM BUCHA DE LATÃO NA BOLSA CENTRAL, PVC, SOLDÁVEL, DN 25MM X 1/2 , INSTALADO EM RAMAL OU SUB-RAMAL DE ÁGUA - FORNECIMENTO E INSTALAÇÃO. AF_06/2022</t>
  </si>
  <si>
    <t>TÊ DE REDUÇÃO, PVC, SOLDÁVEL, DN 25MM X 20MM, INSTALADO EM RAMAL OU SUB-RAMAL DE ÁGUA - FORNECIMENTO E INSTALAÇÃO. AF_06/2022</t>
  </si>
  <si>
    <t>TE, PVC, SOLDÁVEL, DN 32MM, INSTALADO EM RAMAL OU SUB-RAMAL DE ÁGUA - FORNECIMENTO E INSTALAÇÃO. AF_06/2022</t>
  </si>
  <si>
    <t>TÊ COM BUCHA DE LATÃO NA BOLSA CENTRAL, PVC, SOLDÁVEL, DN 32MM X 3/4 , INSTALADO EM RAMAL OU SUB-RAMAL DE ÁGUA - FORNECIMENTO E INSTALAÇÃO. AF_06/2022</t>
  </si>
  <si>
    <t>TÊ DE REDUÇÃO, PVC, SOLDÁVEL, DN 32MM X 25MM, INSTALADO EM RAMAL OU SUB-RAMAL DE ÁGUA - FORNECIMENTO E INSTALAÇÃO. AF_06/2022</t>
  </si>
  <si>
    <t>JOELHO 90 GRAUS, PVC, SOLDÁVEL, DN 20MM, INSTALADO EM RAMAL DE DISTRIBUIÇÃO DE ÁGUA - FORNECIMENTO E INSTALAÇÃO. AF_06/2022</t>
  </si>
  <si>
    <t>JOELHO 45 GRAUS, PVC, SOLDÁVEL, DN 20MM, INSTALADO EM RAMAL DE DISTRIBUIÇÃO DE ÁGUA - FORNECIMENTO E INSTALAÇÃO. AF_06/2022</t>
  </si>
  <si>
    <t>CURVA 90 GRAUS, PVC, SOLDÁVEL, DN 20MM, INSTALADO EM RAMAL DE DISTRIBUIÇÃO DE ÁGUA - FORNECIMENTO E INSTALAÇÃO. AF_06/2022</t>
  </si>
  <si>
    <t>CURVA 45 GRAUS, PVC, SOLDÁVEL, DN 20MM, INSTALADO EM RAMAL DE DISTRIBUIÇÃO DE ÁGUA - FORNECIMENTO E INSTALAÇÃO. AF_06/2022</t>
  </si>
  <si>
    <t>JOELHO 90 GRAUS, PVC, SOLDÁVEL, DN 25MM, INSTALADO EM RAMAL DE DISTRIBUIÇÃO DE ÁGUA - FORNECIMENTO E INSTALAÇÃO. AF_06/2022</t>
  </si>
  <si>
    <t>JOELHO 45 GRAUS, PVC, SOLDÁVEL, DN 25MM, INSTALADO EM RAMAL DE DISTRIBUIÇÃO DE ÁGUA - FORNECIMENTO E INSTALAÇÃO. AF_06/2022</t>
  </si>
  <si>
    <t>CURVA 90 GRAUS, PVC, SOLDÁVEL, DN 25MM, INSTALADO EM RAMAL DE DISTRIBUIÇÃO DE ÁGUA - FORNECIMENTO E INSTALAÇÃO. AF_06/2022</t>
  </si>
  <si>
    <t>CURVA 45 GRAUS, PVC, SOLDÁVEL, DN 25MM, INSTALADO EM RAMAL DE DISTRIBUIÇÃO DE ÁGUA - FORNECIMENTO E INSTALAÇÃO. AF_06/2022</t>
  </si>
  <si>
    <t>JOELHO 90 GRAUS, PVC, SOLDÁVEL, DN 25MM, X 3/4  INSTALADO EM RAMAL DE DISTRIBUIÇÃO DE ÁGUA - FORNECIMENTO E INSTALAÇÃO. AF_06/2022</t>
  </si>
  <si>
    <t>JOELHO 90 GRAUS, PVC, SOLDÁVEL, DN 32MM, INSTALADO EM RAMAL DE DISTRIBUIÇÃO DE ÁGUA - FORNECIMENTO E INSTALAÇÃO. AF_06/2022</t>
  </si>
  <si>
    <t>JOELHO 45 GRAUS, PVC, SOLDÁVEL, DN 32MM, INSTALADO EM RAMAL DE DISTRIBUIÇÃO DE ÁGUA - FORNECIMENTO E INSTALAÇÃO. AF_06/2022</t>
  </si>
  <si>
    <t>CURVA 90 GRAUS, PVC, SOLDÁVEL, DN 32MM, INSTALADO EM RAMAL DE DISTRIBUIÇÃO DE ÁGUA - FORNECIMENTO E INSTALAÇÃO. AF_06/2022</t>
  </si>
  <si>
    <t>CURVA 45 GRAUS, PVC, SOLDÁVEL, DN 32MM, INSTALADO EM RAMAL DE DISTRIBUIÇÃO DE ÁGUA - FORNECIMENTO E INSTALAÇÃO. AF_06/2022</t>
  </si>
  <si>
    <t>LUVA, PVC, SOLDÁVEL, DN 20MM, INSTALADO EM RAMAL DE DISTRIBUIÇÃO DE ÁGUA - FORNECIMENTO E INSTALAÇÃO. AF_06/2022</t>
  </si>
  <si>
    <t>LUVA DE CORRER, PVC, SOLDÁVEL, DN 20MM, INSTALADO EM RAMAL DE DISTRIBUIÇÃO DE ÁGUA - FORNECIMENTO E INSTALAÇÃO. AF_06/2022</t>
  </si>
  <si>
    <t>LUVA DE REDUÇÃO, PVC, SOLDÁVEL, DN 25MM X 20MM, INSTALADO EM RAMAL DE DISTRIBUIÇÃO DE ÁGUA - FORNECIMENTO E INSTALAÇÃO. AF_06/2022</t>
  </si>
  <si>
    <t>UNIÃO, PVC, SOLDÁVEL, DN 20MM, INSTALADO EM RAMAL DE DISTRIBUIÇÃO DE ÁGUA - FORNECIMENTO E INSTALAÇÃO. AF_06/2022</t>
  </si>
  <si>
    <t>CURVA DE TRANSPOSIÇÃO, PVC, SOLDÁVEL, DN 20MM, INSTALADO EM RAMAL DE DISTRIBUIÇÃO DE ÁGUA   FORNECIMENTO E INSTALAÇÃO. AF_06/2022</t>
  </si>
  <si>
    <t>LUVA, PVC, SOLDÁVEL, DN 25MM, INSTALADO EM RAMAL DE DISTRIBUIÇÃO DE ÁGUA - FORNECIMENTO E INSTALAÇÃO. AF_06/2022</t>
  </si>
  <si>
    <t>LUVA DE CORRER, PVC, SOLDÁVEL, DN 25MM, INSTALADO EM RAMAL DE DISTRIBUIÇÃO DE ÁGUA - FORNECIMENTO E INSTALAÇÃO. AF_06/2022</t>
  </si>
  <si>
    <t>LUVA DE REDUÇÃO, PVC, SOLDÁVEL, DN 32MM X 25MM, INSTALADO EM RAMAL DE DISTRIBUIÇÃO DE ÁGUA - FORNECIMENTO E INSTALAÇÃO. AF_06/2022</t>
  </si>
  <si>
    <t>LUVA COM BUCHA DE LATÃO, PVC, SOLDÁVEL, DN 25MM X 3/4 , INSTALADO EM RAMAL DE DISTRIBUIÇÃO DE ÁGUA - FORNECIMENTO E INSTALAÇÃO. AF_06/2022</t>
  </si>
  <si>
    <t>UNIÃO, PVC, SOLDÁVEL, DN 25MM, INSTALADO EM RAMAL DE DISTRIBUIÇÃO DE ÁGUA - FORNECIMENTO E INSTALAÇÃO. AF_06/2022</t>
  </si>
  <si>
    <t>ADAPTADOR CURTO COM BOLSA E ROSCA PARA REGISTRO, PVC, SOLDÁVEL, DN 25MM X 3/4 , INSTALADO EM RAMAL DE DISTRIBUIÇÃO DE ÁGUA - FORNECIMENTO E INSTALAÇÃO. AF_06/2022</t>
  </si>
  <si>
    <t>CURVA DE TRANSPOSIÇÃO, PVC, SOLDÁVEL, DN 25MM, INSTALADO EM RAMAL DE DISTRIBUIÇÃO DE ÁGUA   FORNECIMENTO E INSTALAÇÃO. AF_06/2022</t>
  </si>
  <si>
    <t>LUVA, PVC, SOLDÁVEL, DN 32MM, INSTALADO EM RAMAL DE DISTRIBUIÇÃO DE ÁGUA - FORNECIMENTO E INSTALAÇÃO. AF_06/2022</t>
  </si>
  <si>
    <t>LUVA DE CORRER, PVC, SOLDÁVEL, DN 32MM, INSTALADO EM RAMAL DE DISTRIBUIÇÃO DE ÁGUA   FORNECIMENTO E INSTALAÇÃO. AF_06/2022</t>
  </si>
  <si>
    <t>LUVA DE REDUÇÃO, PVC, SOLDÁVEL, DN 40MM X 32MM, INSTALADO EM RAMAL DE DISTRIBUIÇÃO DE ÁGUA - FORNECIMENTO E INSTALAÇÃO. AF_06/2022</t>
  </si>
  <si>
    <t>LUVA SOLDÁVEL E COM ROSCA, PVC, SOLDÁVEL, DN 32MM X 1 , INSTALADO EM RAMAL DE DISTRIBUIÇÃO DE ÁGUA - FORNECIMENTO E INSTALAÇÃO. AF_06/2022</t>
  </si>
  <si>
    <t>UNIÃO, PVC, SOLDÁVEL, DN 32MM, INSTALADO EM RAMAL DE DISTRIBUIÇÃO DE ÁGUA - FORNECIMENTO E INSTALAÇÃO. AF_06/2022</t>
  </si>
  <si>
    <t>ADAPTADOR CURTO COM BOLSA E ROSCA PARA REGISTRO, PVC, SOLDÁVEL, DN 32MM X 1 , INSTALADO EM RAMAL DE DISTRIBUIÇÃO DE ÁGUA - FORNECIMENTO E INSTALAÇÃO. AF_06/2022</t>
  </si>
  <si>
    <t>CURVA DE TRANSPOSIÇÃO, PVC, SOLDÁVEL, DN 32MM, INSTALADO EM RAMAL DE DISTRIBUIÇÃO DE ÁGUA   FORNECIMENTO E INSTALAÇÃO. AF_06/2022</t>
  </si>
  <si>
    <t>TE, PVC, SOLDÁVEL, DN 20MM, INSTALADO EM RAMAL DE DISTRIBUIÇÃO DE ÁGUA - FORNECIMENTO E INSTALAÇÃO. AF_06/2022</t>
  </si>
  <si>
    <t>TÊ SOLDÁVEL E COM ROSCA NA BOLSA CENTRAL, PVC, SOLDÁVEL, DN 20MM X 1/2 , INSTALADO EM RAMAL DE DISTRIBUIÇÃO DE ÁGUA - FORNECIMENTO E INSTALAÇÃO. AF_06/2022</t>
  </si>
  <si>
    <t>TE, PVC, SOLDÁVEL, DN 25MM, INSTALADO EM RAMAL DE DISTRIBUIÇÃO DE ÁGUA - FORNECIMENTO E INSTALAÇÃO. AF_06/2022</t>
  </si>
  <si>
    <t>TÊ DE REDUÇÃO, PVC, SOLDÁVEL, DN 25MM X 20MM, INSTALADO EM RAMAL DE DISTRIBUIÇÃO DE ÁGUA - FORNECIMENTO E INSTALAÇÃO. AF_06/2022</t>
  </si>
  <si>
    <t>TE, PVC, SOLDÁVEL, DN 32MM, INSTALADO EM RAMAL DE DISTRIBUIÇÃO DE ÁGUA - FORNECIMENTO E INSTALAÇÃO. AF_06/2022</t>
  </si>
  <si>
    <t>TÊ COM BUCHA DE LATÃO NA BOLSA CENTRAL, PVC, SOLDÁVEL, DN 32MM X 3/4 , INSTALADO EM RAMAL DE DISTRIBUIÇÃO DE ÁGUA - FORNECIMENTO E INSTALAÇÃO. AF_06/2022</t>
  </si>
  <si>
    <t>TÊ DE REDUÇÃO, PVC, SOLDÁVEL, DN 32MM X 25MM, INSTALADO EM RAMAL DE DISTRIBUIÇÃO DE ÁGUA - FORNECIMENTO E INSTALAÇÃO. AF_06/2022</t>
  </si>
  <si>
    <t>JOELHO 90 GRAUS, PVC, SOLDÁVEL, DN 25MM, INSTALADO EM PRUMADA DE ÁGUA - FORNECIMENTO E INSTALAÇÃO. AF_06/2022</t>
  </si>
  <si>
    <t>JOELHO 45 GRAUS, PVC, SOLDÁVEL, DN 25MM, INSTALADO EM PRUMADA DE ÁGUA - FORNECIMENTO E INSTALAÇÃO. AF_06/2022</t>
  </si>
  <si>
    <t>CURVA 90 GRAUS, PVC, SOLDÁVEL, DN 25MM, INSTALADO EM PRUMADA DE ÁGUA - FORNECIMENTO E INSTALAÇÃO. AF_06/2022</t>
  </si>
  <si>
    <t>CURVA 45 GRAUS, PVC, SOLDÁVEL, DN 25MM, INSTALADO EM PRUMADA DE ÁGUA - FORNECIMENTO E INSTALAÇÃO. AF_06/2022</t>
  </si>
  <si>
    <t>JOELHO 90 GRAUS, PVC, SOLDÁVEL, DN 32MM, INSTALADO EM PRUMADA DE ÁGUA - FORNECIMENTO E INSTALAÇÃO. AF_06/2022</t>
  </si>
  <si>
    <t>JOELHO 45 GRAUS, PVC, SOLDÁVEL, DN 32MM, INSTALADO EM PRUMADA DE ÁGUA - FORNECIMENTO E INSTALAÇÃO. AF_06/2022</t>
  </si>
  <si>
    <t>CURVA 90 GRAUS, PVC, SOLDÁVEL, DN 32MM, INSTALADO EM PRUMADA DE ÁGUA - FORNECIMENTO E INSTALAÇÃO. AF_06/2022</t>
  </si>
  <si>
    <t>CURVA 45 GRAUS, PVC, SOLDÁVEL, DN 32MM, INSTALADO EM PRUMADA DE ÁGUA - FORNECIMENTO E INSTALAÇÃO. AF_06/2022</t>
  </si>
  <si>
    <t>JOELHO 90 GRAUS, PVC, SOLDÁVEL, DN 40MM, INSTALADO EM PRUMADA DE ÁGUA - FORNECIMENTO E INSTALAÇÃO. AF_06/2022</t>
  </si>
  <si>
    <t>JOELHO 45 GRAUS, PVC, SOLDÁVEL, DN 40MM, INSTALADO EM PRUMADA DE ÁGUA - FORNECIMENTO E INSTALAÇÃO. AF_06/2022</t>
  </si>
  <si>
    <t>CURVA 90 GRAUS, PVC, SOLDÁVEL, DN 40MM, INSTALADO EM PRUMADA DE ÁGUA - FORNECIMENTO E INSTALAÇÃO. AF_06/2022</t>
  </si>
  <si>
    <t>CURVA 45 GRAUS, PVC, SOLDÁVEL, DN 40MM, INSTALADO EM PRUMADA DE ÁGUA - FORNECIMENTO E INSTALAÇÃO. AF_06/2022</t>
  </si>
  <si>
    <t>JOELHO 90 GRAUS, PVC, SOLDÁVEL, DN 50MM, INSTALADO EM PRUMADA DE ÁGUA - FORNECIMENTO E INSTALAÇÃO. AF_06/2022</t>
  </si>
  <si>
    <t>JOELHO 45 GRAUS, PVC, SOLDÁVEL, DN 50MM, INSTALADO EM PRUMADA DE ÁGUA - FORNECIMENTO E INSTALAÇÃO. AF_06/2022</t>
  </si>
  <si>
    <t>CURVA 90 GRAUS, PVC, SOLDÁVEL, DN 50MM, INSTALADO EM PRUMADA DE ÁGUA - FORNECIMENTO E INSTALAÇÃO. AF_06/2022</t>
  </si>
  <si>
    <t>CURVA 45 GRAUS, PVC, SOLDÁVEL, DN 50MM, INSTALADO EM PRUMADA DE ÁGUA - FORNECIMENTO E INSTALAÇÃO. AF_06/2022</t>
  </si>
  <si>
    <t>JOELHO 90 GRAUS, PVC, SOLDÁVEL, DN 60MM, INSTALADO EM PRUMADA DE ÁGUA - FORNECIMENTO E INSTALAÇÃO. AF_06/2022</t>
  </si>
  <si>
    <t>JOELHO 45 GRAUS, PVC, SOLDÁVEL, DN 60MM, INSTALADO EM PRUMADA DE ÁGUA - FORNECIMENTO E INSTALAÇÃO. AF_06/2022</t>
  </si>
  <si>
    <t>CURVA 90 GRAUS, PVC, SOLDÁVEL, DN 60MM, INSTALADO EM PRUMADA DE ÁGUA - FORNECIMENTO E INSTALAÇÃO. AF_06/2022</t>
  </si>
  <si>
    <t>CURVA 45 GRAUS, PVC, SOLDÁVEL, DN 60MM, INSTALADO EM PRUMADA DE ÁGUA - FORNECIMENTO E INSTALAÇÃO. AF_06/2022</t>
  </si>
  <si>
    <t>JOELHO 90 GRAUS, PVC, SOLDÁVEL, DN 75MM, INSTALADO EM PRUMADA DE ÁGUA - FORNECIMENTO E INSTALAÇÃO. AF_06/2022</t>
  </si>
  <si>
    <t>JOELHO 90 GRAUS, PVC, SERIE R, ÁGUA PLUVIAL, DN 40 MM, JUNTA SOLDÁVEL, FORNECIDO E INSTALADO EM RAMAL DE ENCAMINHAMENTO. AF_06/2022</t>
  </si>
  <si>
    <t>JOELHO 45 GRAUS, PVC, SOLDÁVEL, DN 75MM, INSTALADO EM PRUMADA DE ÁGUA - FORNECIMENTO E INSTALAÇÃO. AF_06/2022</t>
  </si>
  <si>
    <t>JOELHO 45 GRAUS, PVC, SERIE R, ÁGUA PLUVIAL, DN 40 MM, JUNTA SOLDÁVEL, FORNECIDO E INSTALADO EM RAMAL DE ENCAMINHAMENTO. AF_06/2022</t>
  </si>
  <si>
    <t>CURVA 90 GRAUS, PVC, SOLDÁVEL, DN 75MM, INSTALADO EM PRUMADA DE ÁGUA - FORNECIMENTO E INSTALAÇÃO. AF_06/2022</t>
  </si>
  <si>
    <t>JOELHO 90 GRAUS, PVC, SERIE R, ÁGUA PLUVIAL, DN 50 MM, JUNTA ELÁSTICA, FORNECIDO E INSTALADO EM RAMAL DE ENCAMINHAMENTO. AF_06/2022</t>
  </si>
  <si>
    <t>CURVA 45 GRAUS, PVC, SOLDÁVEL, DN 75MM, INSTALADO EM PRUMADA DE ÁGUA - FORNECIMENTO E INSTALAÇÃO. AF_06/2022</t>
  </si>
  <si>
    <t>JOELHO 45 GRAUS, PVC, SERIE R, ÁGUA PLUVIAL, DN 50 MM, JUNTA ELÁSTICA, FORNECIDO E INSTALADO EM RAMAL DE ENCAMINHAMENTO. AF_06/2022</t>
  </si>
  <si>
    <t>JOELHO 90 GRAUS, PVC, SOLDÁVEL, DN 85MM, INSTALADO EM PRUMADA DE ÁGUA - FORNECIMENTO E INSTALAÇÃO. AF_06/2022</t>
  </si>
  <si>
    <t>JOELHO 90 GRAUS, PVC, SERIE R, ÁGUA PLUVIAL, DN 75 MM, JUNTA ELÁSTICA, FORNECIDO E INSTALADO EM RAMAL DE ENCAMINHAMENTO. AF_06/2022</t>
  </si>
  <si>
    <t>JOELHO 45 GRAUS, PVC, SOLDÁVEL, DN 85MM, INSTALADO EM PRUMADA DE ÁGUA - FORNECIMENTO E INSTALAÇÃO. AF_06/2022</t>
  </si>
  <si>
    <t>JOELHO 45 GRAUS, PVC, SERIE R, ÁGUA PLUVIAL, DN 75 MM, JUNTA ELÁSTICA, FORNECIDO E INSTALADO EM RAMAL DE ENCAMINHAMENTO. AF_06/2022</t>
  </si>
  <si>
    <t>CURVA 90 GRAUS, PVC, SOLDÁVEL, DN 85MM, INSTALADO EM PRUMADA DE ÁGUA - FORNECIMENTO E INSTALAÇÃO. AF_06/2022</t>
  </si>
  <si>
    <t>CURVA 87 GRAUS E 30 MINUTOS, PVC, SERIE R, ÁGUA PLUVIAL, DN 75 MM, JUNTA ELÁSTICA, FORNECIDO E INSTALADO EM RAMAL DE ENCAMINHAMENTO. AF_06/2022</t>
  </si>
  <si>
    <t>CURVA 45 GRAUS, PVC, SOLDÁVEL, DN 85MM, INSTALADO EM PRUMADA DE ÁGUA - FORNECIMENTO E INSTALAÇÃO. AF_06/2022</t>
  </si>
  <si>
    <t>LUVA, PVC, SOLDÁVEL, DN 25MM, INSTALADO EM PRUMADA DE ÁGUA - FORNECIMENTO E INSTALAÇÃO. AF_06/2022</t>
  </si>
  <si>
    <t>JOELHO 90 GRAUS, PVC, SERIE R, ÁGUA PLUVIAL, DN 100 MM, JUNTA ELÁSTICA, FORNECIDO E INSTALADO EM RAMAL DE ENCAMINHAMENTO. AF_06/2022</t>
  </si>
  <si>
    <t>LUVA DE CORRER, PVC, SOLDÁVEL, DN 25MM, INSTALADO EM PRUMADA DE ÁGUA - FORNECIMENTO E INSTALAÇÃO. AF_06/2022</t>
  </si>
  <si>
    <t>JOELHO 45 GRAUS, PVC, SERIE R, ÁGUA PLUVIAL, DN 100 MM, JUNTA ELÁSTICA, FORNECIDO E INSTALADO EM RAMAL DE ENCAMINHAMENTO. AF_06/2022</t>
  </si>
  <si>
    <t>LUVA DE REDUÇÃO, PVC, SOLDÁVEL, DN 32MM X 25MM, INSTALADO EM PRUMADA DE ÁGUA - FORNECIMENTO E INSTALAÇÃO. AF_06/2022</t>
  </si>
  <si>
    <t>CURVA 87 GRAUS E 30 MINUTOS, PVC, SERIE R, ÁGUA PLUVIAL, DN 100 MM, JUNTA ELÁSTICA, FORNECIDO E INSTALADO EM RAMAL DE ENCAMINHAMENTO. AF_06/2022</t>
  </si>
  <si>
    <t>UNIÃO, PVC, SOLDÁVEL, DN 25MM, INSTALADO EM PRUMADA DE ÁGUA - FORNECIMENTO E INSTALAÇÃO. AF_06/2022</t>
  </si>
  <si>
    <t>CURVA DE TRANSPOSIÇÃO, PVC, SOLDÁVEL, DN 25MM, INSTALADO EM PRUMADA DE ÁGUA  - FORNECIMENTO E INSTALAÇÃO. AF_06/2022</t>
  </si>
  <si>
    <t>LUVA, PVC, SOLDÁVEL, DN 32MM, INSTALADO EM PRUMADA DE ÁGUA - FORNECIMENTO E INSTALAÇÃO. AF_06/2022</t>
  </si>
  <si>
    <t>LUVA DE CORRER, PVC, SOLDÁVEL, DN 32MM, INSTALADO EM PRUMADA DE ÁGUA - FORNECIMENTO E INSTALAÇÃO. AF_06/2022</t>
  </si>
  <si>
    <t>LUVA SIMPLES, PVC, SERIE R, ÁGUA PLUVIAL, DN 40 MM, JUNTA SOLDÁVEL, FORNECIDO E INSTALADO EM RAMAL DE ENCAMINHAMENTO. AF_06/2022</t>
  </si>
  <si>
    <t>LUVA SIMPLES, PVC, SERIE R, ÁGUA PLUVIAL, DN 50 MM, JUNTA ELÁSTICA, FORNECIDO E INSTALADO EM RAMAL DE ENCAMINHAMENTO. AF_06/2022</t>
  </si>
  <si>
    <t>BUCHA DE REDUÇÃO LONGA, PVC, SERIE R, ÁGUA PLUVIAL, DN 50 X 40 MM, JUNTA ELÁSTICA, FORNECIDO E INSTALADO EM RAMAL DE ENCAMINHAMENTO. AF_06/2022</t>
  </si>
  <si>
    <t>LUVA SIMPLES, PVC, SERIE R, ÁGUA PLUVIAL, DN 75 MM, JUNTA ELÁSTICA, FORNECIDO E INSTALADO EM RAMAL DE ENCAMINHAMENTO. AF_06/2022</t>
  </si>
  <si>
    <t>LUVA DE CORRER, PVC, SERIE R, ÁGUA PLUVIAL, DN 75 MM, JUNTA ELÁSTICA, FORNECIDO E INSTALADO EM RAMAL DE ENCAMINHAMENTO. AF_06/2022</t>
  </si>
  <si>
    <t>REDUÇÃO EXCÊNTRICA, PVC, SERIE R, ÁGUA PLUVIAL, DN 75 X 50 MM, JUNTA ELÁSTICA, FORNECIDO E INSTALADO EM RAMAL DE ENCAMINHAMENTO. AF_06/2022</t>
  </si>
  <si>
    <t>TÊ DE INSPEÇÃO, PVC, SERIE R, ÁGUA PLUVIAL, DN 75 MM, JUNTA ELÁSTICA, FORNECIDO E INSTALADO EM RAMAL DE ENCAMINHAMENTO. AF_06/2022</t>
  </si>
  <si>
    <t>LUVA SOLDÁVEL E COM ROSCA, PVC, SOLDÁVEL, DN 32MM X 1 , INSTALADO EM PRUMADA DE ÁGUA - FORNECIMENTO E INSTALAÇÃO. AF_06/2022</t>
  </si>
  <si>
    <t>UNIÃO, PVC, SOLDÁVEL, DN 32MM, INSTALADO EM PRUMADA DE ÁGUA - FORNECIMENTO E INSTALAÇÃO. AF_06/2022</t>
  </si>
  <si>
    <t>ADAPTADOR CURTO COM BOLSA E ROSCA PARA REGISTRO, PVC, SOLDÁVEL, DN 32MM X 1 , INSTALADO EM PRUMADA DE ÁGUA - FORNECIMENTO E INSTALAÇÃO. AF_06/2022</t>
  </si>
  <si>
    <t>LUVA SIMPLES, PVC, SERIE R, ÁGUA PLUVIAL, DN 100 MM, JUNTA ELÁSTICA, FORNECIDO E INSTALADO EM RAMAL DE ENCAMINHAMENTO. AF_06/2022</t>
  </si>
  <si>
    <t>CURVA DE TRANSPOSIÇÃO, PVC, SOLDÁVEL, DN 32MM, INSTALADO EM PRUMADA DE ÁGUA   FORNECIMENTO E INSTALAÇÃO. AF_06/2022</t>
  </si>
  <si>
    <t>LUVA DE CORRER, PVC, SERIE R, ÁGUA PLUVIAL, DN 100 MM, JUNTA ELÁSTICA, FORNECIDO E INSTALADO EM RAMAL DE ENCAMINHAMENTO. AF_06/2022</t>
  </si>
  <si>
    <t>REDUÇÃO EXCÊNTRICA, PVC, SERIE R, ÁGUA PLUVIAL, DN 100 X 75 MM, JUNTA ELÁSTICA, FORNECIDO E INSTALADO EM RAMAL DE ENCAMINHAMENTO. AF_06/2022</t>
  </si>
  <si>
    <t>LUVA, PVC, SOLDÁVEL, DN 40MM, INSTALADO EM PRUMADA DE ÁGUA - FORNECIMENTO E INSTALAÇÃO. AF_06/2022</t>
  </si>
  <si>
    <t>TÊ DE INSPEÇÃO, PVC, SERIE R, ÁGUA PLUVIAL, DN 100 MM, JUNTA ELÁSTICA, FORNECIDO E INSTALADO EM RAMAL DE ENCAMINHAMENTO. AF_06/2022</t>
  </si>
  <si>
    <t>LUVA DE CORRER, PVC, SOLDÁVEL, DN 40MM, INSTALADO EM PRUMADA DE ÁGUA   FORNECIMENTO E INSTALAÇÃO. AF_06/2022</t>
  </si>
  <si>
    <t>JUNÇÃO SIMPLES, PVC, SERIE R, ÁGUA PLUVIAL, DN 40 MM, JUNTA SOLDÁVEL, FORNECIDO E INSTALADO EM RAMAL DE ENCAMINHAMENTO. AF_06/2022</t>
  </si>
  <si>
    <t>LUVA DE REDUÇÃO, PVC, SOLDÁVEL, DN 40MM X 32MM, INSTALADO EM PRUMADA DE ÁGUA - FORNECIMENTO E INSTALAÇÃO. AF_06/2022</t>
  </si>
  <si>
    <t>JUNÇÃO SIMPLES, PVC, SERIE R, ÁGUA PLUVIAL, DN 50 MM, JUNTA ELÁSTICA, FORNECIDO E INSTALADO EM RAMAL DE ENCAMINHAMENTO. AF_06/2022</t>
  </si>
  <si>
    <t>LUVA COM ROSCA, PVC, SOLDÁVEL, DN 40MM X 1.1/4 , INSTALADO EM PRUMADA DE ÁGUA - FORNECIMENTO E INSTALAÇÃO. AF_06/2022</t>
  </si>
  <si>
    <t>JUNÇÃO SIMPLES, PVC, SERIE R, ÁGUA PLUVIAL, DN 75 X 75 MM, JUNTA ELÁSTICA, FORNECIDO E INSTALADO EM RAMAL DE ENCAMINHAMENTO. AF_06/2022</t>
  </si>
  <si>
    <t>TÊ, PVC, SERIE R, ÁGUA PLUVIAL, DN 75 MM, JUNTA ELÁSTICA, FORNECIDO E INSTALADO EM RAMAL DE ENCAMINHAMENTO. AF_06/2022</t>
  </si>
  <si>
    <t>JUNÇÃO SIMPLES, PVC, SERIE R, ÁGUA PLUVIAL, DN 100 X 100 MM, JUNTA ELÁSTICA, FORNECIDO E INSTALADO EM RAMAL DE ENCAMINHAMENTO. AF_06/2022</t>
  </si>
  <si>
    <t>UNIÃO, PVC, SOLDÁVEL, DN 40MM, INSTALADO EM PRUMADA DE ÁGUA - FORNECIMENTO E INSTALAÇÃO. AF_06/2022</t>
  </si>
  <si>
    <t>JUNÇÃO SIMPLES, PVC, SERIE R, ÁGUA PLUVIAL, DN 100 X 75 MM, JUNTA ELÁSTICA, FORNECIDO E INSTALADO EM RAMAL DE ENCAMINHAMENTO. AF_06/2022</t>
  </si>
  <si>
    <t>ADAPTADOR CURTO COM BOLSA E ROSCA PARA REGISTRO, PVC, SOLDÁVEL, DN 40MM X 1.1/2 , INSTALADO EM PRUMADA DE ÁGUA - FORNECIMENTO E INSTALAÇÃO. AF_06/2022</t>
  </si>
  <si>
    <t>TÊ, PVC, SERIE R, ÁGUA PLUVIAL, DN 100 X 100 MM, JUNTA ELÁSTICA, FORNECIDO E INSTALADO EM RAMAL DE ENCAMINHAMENTO. AF_06/2022</t>
  </si>
  <si>
    <t>ADAPTADOR CURTO COM BOLSA E ROSCA PARA REGISTRO, PVC, SOLDÁVEL, DN 40MM X 1.1/4 , INSTALADO EM PRUMADA DE ÁGUA - FORNECIMENTO E INSTALAÇÃO. AF_06/2022</t>
  </si>
  <si>
    <t>TÊ, PVC, SERIE R, ÁGUA PLUVIAL, DN 100 X 75 MM, JUNTA ELÁSTICA, FORNECIDO E INSTALADO EM RAMAL DE ENCAMINHAMENTO. AF_06/2022</t>
  </si>
  <si>
    <t>JUNÇÃO DUPLA, PVC, SERIE R, ÁGUA PLUVIAL, DN 100 X 100 X 100 MM, JUNTA ELÁSTICA, FORNECIDO E INSTALADO EM RAMAL DE ENCAMINHAMENTO. AF_06/2022</t>
  </si>
  <si>
    <t>LUVA, PVC, SOLDÁVEL, DN 50MM, INSTALADO EM PRUMADA DE ÁGUA - FORNECIMENTO E INSTALAÇÃO. AF_06/2022</t>
  </si>
  <si>
    <t>LUVA DE CORRER, PVC, SOLDÁVEL, DN 50MM, INSTALADO EM PRUMADA DE ÁGUA - FORNECIMENTO E INSTALAÇÃO. AF_06/2022</t>
  </si>
  <si>
    <t>LUVA DE REDUÇÃO, PVC, SOLDÁVEL, DN 50MM X 25MM, INSTALADO EM PRUMADA DE ÁGUA   FORNECIMENTO E INSTALAÇÃO. AF_06/2022</t>
  </si>
  <si>
    <t>JOELHO 90 GRAUS, PVC, SERIE R, ÁGUA PLUVIAL, DN 75 MM, JUNTA ELÁSTICA, FORNECIDO E INSTALADO EM CONDUTORES VERTICAIS DE ÁGUAS PLUVIAIS. AF_06/2022</t>
  </si>
  <si>
    <t>JOELHO 45 GRAUS, PVC, SERIE R, ÁGUA PLUVIAL, DN 75 MM, JUNTA ELÁSTICA, FORNECIDO E INSTALADO EM CONDUTORES VERTICAIS DE ÁGUAS PLUVIAIS. AF_06/2022</t>
  </si>
  <si>
    <t>CURVA 87 GRAUS E 30 MINUTOS, PVC, SERIE R, ÁGUA PLUVIAL, DN 75 MM, JUNTA ELÁSTICA, FORNECIDO E INSTALADO EM CONDUTORES VERTICAIS DE ÁGUAS PLUVIAIS. AF_06/2022</t>
  </si>
  <si>
    <t>JOELHO 90 GRAUS, PVC, SERIE R, ÁGUA PLUVIAL, DN 100 MM, JUNTA ELÁSTICA, FORNECIDO E INSTALADO EM CONDUTORES VERTICAIS DE ÁGUAS PLUVIAIS. AF_06/2022</t>
  </si>
  <si>
    <t>JOELHO 45 GRAUS, PVC, SERIE R, ÁGUA PLUVIAL, DN 100 MM, JUNTA ELÁSTICA, FORNECIDO E INSTALADO EM CONDUTORES VERTICAIS DE ÁGUAS PLUVIAIS. AF_06/2022</t>
  </si>
  <si>
    <t>CURVA 87 GRAUS E 30 MINUTOS, PVC, SERIE R, ÁGUA PLUVIAL, DN 100 MM, JUNTA ELÁSTICA, FORNECIDO E INSTALADO EM CONDUTORES VERTICAIS DE ÁGUAS PLUVIAIS. AF_06/2022</t>
  </si>
  <si>
    <t>JOELHO 90 GRAUS, PVC, SERIE R, ÁGUA PLUVIAL, DN 150 MM, JUNTA ELÁSTICA, FORNECIDO E INSTALADO EM CONDUTORES VERTICAIS DE ÁGUAS PLUVIAIS. AF_06/2022</t>
  </si>
  <si>
    <t>JOELHO 45 GRAUS, PVC, SERIE R, ÁGUA PLUVIAL, DN 150 MM, JUNTA ELÁSTICA, FORNECIDO E INSTALADO EM CONDUTORES VERTICAIS DE ÁGUAS PLUVIAIS. AF_06/2022</t>
  </si>
  <si>
    <t>CURVA 87 GRAUS E 30 MINUTOS, PVC, SERIE R, ÁGUA PLUVIAL, DN 150 MM, JUNTA ELÁSTICA, FORNECIDO E INSTALADO EM CONDUTORES VERTICAIS DE ÁGUAS PLUVIAIS. AF_06/2022</t>
  </si>
  <si>
    <t>LUVA COM ROSCA, PVC, SOLDÁVEL, DN 50MM X 1.1/2 , INSTALADO EM PRUMADA DE ÁGUA - FORNECIMENTO E INSTALAÇÃO. AF_06/2022</t>
  </si>
  <si>
    <t>UNIÃO, PVC, SOLDÁVEL, DN 50MM, INSTALADO EM PRUMADA DE ÁGUA - FORNECIMENTO E INSTALAÇÃO. AF_06/2022</t>
  </si>
  <si>
    <t>ADAPTADOR CURTO COM BOLSA E ROSCA PARA REGISTRO, PVC, SOLDÁVEL, DN 50MM X 1.1/4 , INSTALADO EM PRUMADA DE ÁGUA - FORNECIMENTO E INSTALAÇÃO. AF_06/2022</t>
  </si>
  <si>
    <t>ADAPTADOR CURTO COM BOLSA E ROSCA PARA REGISTRO, PVC, SOLDÁVEL, DN 50MM X 1.1/2 , INSTALADO EM PRUMADA DE ÁGUA - FORNECIMENTO E INSTALAÇÃO. AF_06/2022</t>
  </si>
  <si>
    <t>LUVA, PVC, SOLDÁVEL, DN 60MM, INSTALADO EM PRUMADA DE ÁGUA - FORNECIMENTO E INSTALAÇÃO. AF_06/2022</t>
  </si>
  <si>
    <t>LUVA DE CORRER, PVC, SOLDÁVEL, DN 60MM, INSTALADO EM PRUMADA DE ÁGUA   FORNECIMENTO E INSTALAÇÃO. AF_06/2022</t>
  </si>
  <si>
    <t>LUVA SIMPLES, PVC, SERIE R, ÁGUA PLUVIAL, DN 75 MM, JUNTA ELÁSTICA, FORNECIDO E INSTALADO EM CONDUTORES VERTICAIS DE ÁGUAS PLUVIAIS. AF_06/2022</t>
  </si>
  <si>
    <t>LUVA DE CORRER, PVC, SERIE R, ÁGUA PLUVIAL, DN 75 MM, JUNTA ELÁSTICA, FORNECIDO E INSTALADO EM CONDUTORES VERTICAIS DE ÁGUAS PLUVIAIS. AF_06/2022</t>
  </si>
  <si>
    <t>LUVA DE REDUÇÃO, PVC, SOLDÁVEL, DN 60MM X 50MM, INSTALADO EM PRUMADA DE ÁGUA - FORNECIMENTO E INSTALAÇÃO. AF_06/2022</t>
  </si>
  <si>
    <t>UNIÃO, PVC, SOLDÁVEL, DN 60MM, INSTALADO EM PRUMADA DE ÁGUA - FORNECIMENTO E INSTALAÇÃO. AF_06/2022</t>
  </si>
  <si>
    <t>ADAPTADOR CURTO COM BOLSA E ROSCA PARA REGISTRO, PVC, SOLDÁVEL, DN 60MM X 2 , INSTALADO EM PRUMADA DE ÁGUA - FORNECIMENTO E INSTALAÇÃO. AF_06/2022</t>
  </si>
  <si>
    <t>LUVA, PVC, SOLDÁVEL, DN 75MM, INSTALADO EM PRUMADA DE ÁGUA - FORNECIMENTO E INSTALAÇÃO. AF_06/2022</t>
  </si>
  <si>
    <t>UNIÃO, PVC, SOLDÁVEL, DN 75MM, INSTALADO EM PRUMADA DE ÁGUA - FORNECIMENTO E INSTALAÇÃO. AF_06/2022</t>
  </si>
  <si>
    <t>ADAPTADOR CURTO COM BOLSA E ROSCA PARA REGISTRO, PVC, SOLDÁVEL, DN 75MM X 2.1/2, INSTALADO EM PRUMADA DE ÁGUA - FORNECIMENTO E INSTALAÇÃO. AF_12/2014</t>
  </si>
  <si>
    <t>LUVA, PVC, SOLDÁVEL, DN 85MM, INSTALADO EM PRUMADA DE ÁGUA - FORNECIMENTO E INSTALAÇÃO. AF_06/2022</t>
  </si>
  <si>
    <t>UNIÃO, PVC, SOLDÁVEL, DN 85MM, INSTALADO EM PRUMADA DE ÁGUA - FORNECIMENTO E INSTALAÇÃO. AF_06/2022</t>
  </si>
  <si>
    <t>ADAPTADOR CURTO COM BOLSA E ROSCA PARA REGISTRO, PVC, SOLDÁVEL, DN 85MM X 3 , INSTALADO EM PRUMADA DE ÁGUA - FORNECIMENTO E INSTALAÇÃO. AF_06/2022</t>
  </si>
  <si>
    <t>TE, PVC, SOLDÁVEL, DN 25MM, INSTALADO EM PRUMADA DE ÁGUA - FORNECIMENTO E INSTALAÇÃO. AF_06/2022</t>
  </si>
  <si>
    <t>TE, PVC, SOLDÁVEL, DN 32MM, INSTALADO EM PRUMADA DE ÁGUA - FORNECIMENTO E INSTALAÇÃO. AF_06/2022</t>
  </si>
  <si>
    <t>TÊ DE REDUÇÃO, PVC, SOLDÁVEL, DN 32MM X 25MM, INSTALADO EM PRUMADA DE ÁGUA - FORNECIMENTO E INSTALAÇÃO. AF_06/2022</t>
  </si>
  <si>
    <t>TE, PVC, SOLDÁVEL, DN 40MM, INSTALADO EM PRUMADA DE ÁGUA - FORNECIMENTO E INSTALAÇÃO. AF_06/2022</t>
  </si>
  <si>
    <t>TÊ DE REDUÇÃO, PVC, SOLDÁVEL, DN 40MM X 32MM, INSTALADO EM PRUMADA DE ÁGUA - FORNECIMENTO E INSTALAÇÃO. AF_06/2022</t>
  </si>
  <si>
    <t>TE, PVC, SOLDÁVEL, DN 50MM, INSTALADO EM PRUMADA DE ÁGUA - FORNECIMENTO E INSTALAÇÃO. AF_06/2022</t>
  </si>
  <si>
    <t>TÊ DE REDUÇÃO, PVC, SOLDÁVEL, DN 50MM X 40MM, INSTALADO EM PRUMADA DE ÁGUA - FORNECIMENTO E INSTALAÇÃO. AF_06/2022</t>
  </si>
  <si>
    <t>TÊ DE REDUÇÃO, PVC, SOLDÁVEL, DN 50MM X 25MM, INSTALADO EM PRUMADA DE ÁGUA - FORNECIMENTO E INSTALAÇÃO. AF_06/2022</t>
  </si>
  <si>
    <t>TE, PVC, SOLDÁVEL, DN 60MM, INSTALADO EM PRUMADA DE ÁGUA - FORNECIMENTO E INSTALAÇÃO. AF_06/2022</t>
  </si>
  <si>
    <t>TE, PVC, SOLDÁVEL, DN 75MM, INSTALADO EM PRUMADA DE ÁGUA - FORNECIMENTO E INSTALAÇÃO. AF_06/2022</t>
  </si>
  <si>
    <t>TE DE REDUÇÃO, PVC, SOLDÁVEL, DN 75MM X 50MM, INSTALADO EM PRUMADA DE ÁGUA - FORNECIMENTO E INSTALAÇÃO. AF_06/2022</t>
  </si>
  <si>
    <t>TE, PVC, SOLDÁVEL, DN 85MM, INSTALADO EM PRUMADA DE ÁGUA - FORNECIMENTO E INSTALAÇÃO. AF_06/2022</t>
  </si>
  <si>
    <t>TE DE REDUÇÃO, PVC, SOLDÁVEL, DN 85MM X 60MM, INSTALADO EM PRUMADA DE ÁGUA - FORNECIMENTO E INSTALAÇÃO. AF_06/2022</t>
  </si>
  <si>
    <t>JOELHO 90 GRAUS, CPVC, SOLDÁVEL, DN 15MM, INSTALADO EM RAMAL OU SUB-RAMAL DE ÁGUA - FORNECIMENTO E INSTALAÇÃO. AF_06/2022</t>
  </si>
  <si>
    <t>JOELHO 45 GRAUS, CPVC, SOLDÁVEL, DN 15MM, INSTALADO EM RAMAL OU SUB-RAMAL DE ÁGUA - FORNECIMENTO E INSTALAÇÃO. AF_06/2022</t>
  </si>
  <si>
    <t>CURVA 90 GRAUS, CPVC, SOLDÁVEL, DN 15MM, INSTALADO EM RAMAL OU SUB-RAMAL DE ÁGUA - FORNECIMENTO E INSTALAÇÃO. AF_06/2022</t>
  </si>
  <si>
    <t>JOELHO DE TRANSIÇÃO, 90 GRAUS, CPVC, SOLDÁVEL, DN 15MM X 1/2, INSTALADO EM RAMAL OU SUB-RAMAL DE ÁGUA - FORNECIMENTO E INSTALAÇÃO. AF_06/2022</t>
  </si>
  <si>
    <t>JOELHO 90 GRAUS, CPVC, SOLDÁVEL, DN 22MM, INSTALADO EM RAMAL OU SUB-RAMAL DE ÁGUA - FORNECIMENTO E INSTALAÇÃO. AF_06/2022</t>
  </si>
  <si>
    <t>JOELHO 45 GRAUS, CPVC, SOLDÁVEL, DN 22MM, INSTALADO EM RAMAL OU SUB-RAMAL DE ÁGUA - FORNECIMENTO E INSTALAÇÃO. AF_06/2022</t>
  </si>
  <si>
    <t>CURVA 90 GRAUS, CPVC, SOLDÁVEL, DN 22MM, INSTALADO EM RAMAL OU SUB-RAMAL DE ÁGUA - FORNECIMENTO E INSTALAÇÃO. AF_06/2022</t>
  </si>
  <si>
    <t>JOELHO DE TRANSIÇÃO, 90 GRAUS, CPVC, SOLDÁVEL, DN 22MM X 1/2, INSTALADO EM RAMAL OU SUB-RAMAL DE ÁGUA - FORNECIMENTO E INSTALAÇÃO. AF_06/2022</t>
  </si>
  <si>
    <t>JOELHO DE TRANSIÇÃO, 90 GRAUS, CPVC, SOLDÁVEL, DN 22MM X 3/4, INSTALADO EM RAMAL OU SUB-RAMAL DE ÁGUA - FORNECIMENTO E INSTALAÇÃO. AF_06/2022</t>
  </si>
  <si>
    <t>JOELHO 90 GRAUS, CPVC, SOLDÁVEL, DN 28MM, INSTALADO EM RAMAL OU SUB-RAMAL DE ÁGUA - FORNECIMENTO E INSTALAÇÃO. AF_06/2022</t>
  </si>
  <si>
    <t>JOELHO 45 GRAUS, CPVC, SOLDÁVEL, DN 28MM, INSTALADO EM RAMAL OU SUB-RAMAL DE ÁGUA   FORNECIMENTO E INSTALAÇÃO. AF_06/2022</t>
  </si>
  <si>
    <t>CURVA 90 GRAUS, CPVC, SOLDÁVEL, DN 28MM, INSTALADO EM RAMAL OU SUB-RAMAL DE ÁGUA   FORNECIMENTO E INSTALAÇÃO. AF_06/2022</t>
  </si>
  <si>
    <t>JOELHO 90 GRAUS, CPVC, SOLDÁVEL, DN 35MM, INSTALADO EM RAMAL OU SUB-RAMAL DE ÁGUA   FORNECIMENTO E INSTALAÇÃO. AF_06/2022</t>
  </si>
  <si>
    <t>JOELHO 45 GRAUS, CPVC, SOLDÁVEL, DN 35MM, INSTALADO EM RAMAL OU SUB-RAMAL DE ÁGUA   FORNECIMENTO E INSTALAÇÃO. AF_06/2022</t>
  </si>
  <si>
    <t>LUVA, CPVC, SOLDÁVEL, DN 15MM, INSTALADO EM RAMAL OU SUB-RAMAL DE ÁGUA - FORNECIMENTO E INSTALAÇÃO. AF_06/2022</t>
  </si>
  <si>
    <t>LUVA DE CORRER, CPVC, SOLDÁVEL, DN 15MM, INSTALADO EM RAMAL OU SUB-RAMAL DE ÁGUA   FORNECIMENTO E INSTALAÇÃO. AF_06/2022</t>
  </si>
  <si>
    <t>LUVA DE TRANSIÇÃO, CPVC, SOLDÁVEL, DN15MM X 1/2, INSTALADO EM RAMAL OU SUB-RAMAL DE ÁGUA - FORNECIMENTO E INSTALAÇÃO. AF_06/2022</t>
  </si>
  <si>
    <t>UNIÃO, CPVC, SOLDÁVEL, DN15MM, INSTALADO EM RAMAL OU SUB-RAMAL DE ÁGUA   FORNECIMENTO E INSTALAÇÃO. AF_06/2022</t>
  </si>
  <si>
    <t>CONECTOR, CPVC, SOLDÁVEL, DN 15MM X 1/2 , INSTALADO EM RAMAL OU SUB-RAMAL DE ÁGUA   FORNECIMENTO E INSTALAÇÃO. AF_06/2022</t>
  </si>
  <si>
    <t>ADAPTADOR, CPVC, SOLDÁVEL, DN15MM, INSTALADO EM RAMAL OU SUB-RAMAL DE ÁGUA   FORNECIMENTO E INSTALAÇÃO. AF_06/2022</t>
  </si>
  <si>
    <t>CURVA DE TRANSPOSIÇÃO, CPVC, SOLDÁVEL, DN15MM, INSTALADO EM RAMAL OU SUB-RAMAL DE ÁGUA   FORNECIMENTO E INSTALAÇÃO. AF_06/2022</t>
  </si>
  <si>
    <t>LUVA, CPVC, SOLDÁVEL, DN 22MM, INSTALADO EM RAMAL OU SUB-RAMAL DE ÁGUA   FORNECIMENTO E INSTALAÇÃO. AF_06/2022</t>
  </si>
  <si>
    <t>LUVA DE CORRER, CPVC, SOLDÁVEL, DN 22MM, INSTALADO EM RAMAL OU SUB-RAMAL DE ÁGUA   FORNECIMENTO E INSTALAÇÃO. AF_06/2022</t>
  </si>
  <si>
    <t>LUVA DE TRANSIÇÃO, CPVC, SOLDÁVEL, DN22MM X 25MM, INSTALADO EM RAMAL OU SUB-RAMAL DE ÁGUA - FORNECIMENTO E INSTALAÇÃO. AF_06/2022</t>
  </si>
  <si>
    <t>UNIÃO, CPVC, SOLDÁVEL, DN22MM, INSTALADO EM RAMAL OU SUB-RAMAL DE ÁGUA   FORNECIMENTO E INSTALAÇÃO. AF_06/2022</t>
  </si>
  <si>
    <t>CONECTOR, CPVC, SOLDÁVEL, DN 22MM X 1/2 , INSTALADO EM RAMAL OU SUB-RAMAL DE ÁGUA   FORNECIMENTO E INSTALAÇÃO. AF_06/2022</t>
  </si>
  <si>
    <t>ADAPTADOR, CPVC, SOLDÁVEL, DN22MM, INSTALADO EM RAMAL OU SUB-RAMAL DE ÁGUA   FORNECIMENTO E INSTALAÇÃO. AF_06/2022</t>
  </si>
  <si>
    <t>CURVA DE TRANSPOSIÇÃO, CPVC, SOLDÁVEL, DN22MM, INSTALADO EM RAMAL OU SUB-RAMAL DE ÁGUA   FORNECIMENTO E INSTALAÇÃO. AF_06/2022</t>
  </si>
  <si>
    <t>BUCHA DE REDUÇÃO, CPVC, SOLDÁVEL, DN22MM X 15MM, INSTALADO EM RAMAL OU SUB-RAMAL DE ÁGUA   FORNECIMENTO E INSTALAÇÃO. AF_06/2022</t>
  </si>
  <si>
    <t>TÊ DE INSPEÇÃO, PVC, SERIE R, ÁGUA PLUVIAL, DN 75 MM, JUNTA ELÁSTICA, FORNECIDO E INSTALADO EM CONDUTORES VERTICAIS DE ÁGUAS PLUVIAIS. AF_06/2022</t>
  </si>
  <si>
    <t>CONECTOR, CPVC, SOLDÁVEL, DN22MM X 3/4, INSTALADO EM RAMAL OU SUB-RAMAL DE ÁGUA - FORNECIMENTO E INSTALAÇÃO. AF_06/2022</t>
  </si>
  <si>
    <t>LUVA SIMPLES, PVC, SERIE R, ÁGUA PLUVIAL, DN 100 MM, JUNTA ELÁSTICA, FORNECIDO E INSTALADO EM CONDUTORES VERTICAIS DE ÁGUAS PLUVIAIS. AF_06/2022</t>
  </si>
  <si>
    <t>LUVA, CPVC, SOLDÁVEL, DN 28MM, INSTALADO EM RAMAL OU SUB-RAMAL DE ÁGUA   FORNECIMENTO E INSTALAÇÃO. AF_06/2022</t>
  </si>
  <si>
    <t>LUVA DE CORRER, PVC, SERIE R, ÁGUA PLUVIAL, DN 100 MM, JUNTA ELÁSTICA, FORNECIDO E INSTALADO EM CONDUTORES VERTICAIS DE ÁGUAS PLUVIAIS. AF_06/2022</t>
  </si>
  <si>
    <t>LUVA DE CORRER, CPVC, SOLDÁVEL, DN 28MM, INSTALADO EM RAMAL OU SUB-RAMAL DE ÁGUA   FORNECIMENTO E INSTALAÇÃO. AF_06/2022</t>
  </si>
  <si>
    <t>REDUÇÃO EXCÊNTRICA, PVC, SERIE R, ÁGUA PLUVIAL, DN 100 X 75 MM, JUNTA ELÁSTICA, FORNECIDO E INSTALADO EM CONDUTORES VERTICAIS DE ÁGUAS PLUVIAIS. AF_06/2022</t>
  </si>
  <si>
    <t>UNIÃO, CPVC, SOLDÁVEL, DN28MM, INSTALADO EM RAMAL OU SUB-RAMAL DE ÁGUA   FORNECIMENTO E INSTALAÇÃO. AF_06/2022</t>
  </si>
  <si>
    <t>TÊ DE INSPEÇÃO, PVC, SERIE R, ÁGUA PLUVIAL, DN 100 MM, JUNTA ELÁSTICA, FORNECIDO E INSTALADO EM CONDUTORES VERTICAIS DE ÁGUAS PLUVIAIS. AF_06/2022</t>
  </si>
  <si>
    <t>CONECTOR, CPVC, SOLDÁVEL, DN 28MM X 1 , INSTALADO EM RAMAL OU SUB-RAMAL DE ÁGUA   FORNECIMENTO E INSTALAÇÃO. AF_06/2022</t>
  </si>
  <si>
    <t>LUVA SIMPLES, PVC, SERIE R, ÁGUA PLUVIAL, DN 150 MM, JUNTA ELÁSTICA, FORNECIDO E INSTALADO EM CONDUTORES VERTICAIS DE ÁGUAS PLUVIAIS. AF_06/2022</t>
  </si>
  <si>
    <t>BUCHA DE REDUÇÃO, CPVC, SOLDÁVEL, DN28MM X 22MM, INSTALADO EM RAMAL OU SUB-RAMAL DE ÁGUA   FORNECIMENTO E INSTALAÇÃO. AF_06/2022</t>
  </si>
  <si>
    <t>LUVA DE CORRER, PVC, SERIE R, ÁGUA PLUVIAL, DN 150 MM, JUNTA ELÁSTICA, FORNECIDO E INSTALADO EM CONDUTORES VERTICAIS DE ÁGUAS PLUVIAIS. AF_06/2022</t>
  </si>
  <si>
    <t>LUVA, CPVC, SOLDÁVEL, DN 35MM, INSTALADO EM RAMAL OU SUB-RAMAL DE ÁGUA   FORNECIMENTO E INSTALAÇÃO. AF_06/2022</t>
  </si>
  <si>
    <t>REDUÇÃO EXCÊNTRICA, PVC, SERIE R, ÁGUA PLUVIAL, DN 150 X 100 MM, JUNTA ELÁSTICA, FORNECIDO E INSTALADO EM CONDUTORES VERTICAIS DE ÁGUAS PLUVIAIS. AF_06/2022</t>
  </si>
  <si>
    <t>LUVA DE CORRER, CPVC, SOLDÁVEL, DN 35MM, INSTALADO EM RAMAL OU SUB-RAMAL DE ÁGUA   FORNECIMENTO E INSTALAÇÃO. AF_06/2022</t>
  </si>
  <si>
    <t>TÊ DE INSPEÇÃO, PVC, SERIE R, ÁGUA PLUVIAL, DN 150 X 100 MM, JUNTA ELÁSTICA, FORNECIDO E INSTALADO EM CONDUTORES VERTICAIS DE ÁGUAS PLUVIAIS. AF_06/2022</t>
  </si>
  <si>
    <t>UNIÃO, CPVC, SOLDÁVEL, DN35MM, INSTALADO EM RAMAL OU SUB-RAMAL DE ÁGUA   FORNECIMENTO E INSTALAÇÃO. AF_06/2022</t>
  </si>
  <si>
    <t>JUNÇÃO SIMPLES, PVC, SERIE R, ÁGUA PLUVIAL, DN 75 X 75 MM, JUNTA ELÁSTICA, FORNECIDO E INSTALADO EM CONDUTORES VERTICAIS DE ÁGUAS PLUVIAIS. AF_06/2022</t>
  </si>
  <si>
    <t>CONECTOR, CPVC, SOLDÁVEL, DN 35MM X 1 1/4 , INSTALADO EM RAMAL OU SUB-RAMAL DE ÁGUA   FORNECIMENTO E INSTALAÇÃO. AF_06/2022</t>
  </si>
  <si>
    <t>TÊ, PVC, SERIE R, ÁGUA PLUVIAL, DN 75 X 75 MM, JUNTA ELÁSTICA, FORNECIDO E INSTALADO EM CONDUTORES VERTICAIS DE ÁGUAS PLUVIAIS. AF_06/2022</t>
  </si>
  <si>
    <t>BUCHA DE REDUÇÃO, CPVC, SOLDÁVEL, DN35MM X 28MM, INSTALADO EM RAMAL OU SUB-RAMAL DE ÁGUA   FORNECIMENTO E INSTALAÇÃO. AF_06/2022</t>
  </si>
  <si>
    <t>JUNÇÃO SIMPLES, PVC, SERIE R, ÁGUA PLUVIAL, DN 100 X 100 MM, JUNTA ELÁSTICA, FORNECIDO E INSTALADO EM CONDUTORES VERTICAIS DE ÁGUAS PLUVIAIS. AF_06/2022</t>
  </si>
  <si>
    <t>TE, CPVC, SOLDÁVEL, DN 15MM, INSTALADO EM RAMAL OU SUB-RAMAL DE ÁGUA - FORNECIMENTO E INSTALAÇÃO. AF_06/2022</t>
  </si>
  <si>
    <t>JUNÇÃO SIMPLES, PVC, SERIE R, ÁGUA PLUVIAL, DN 100 X 75 MM, JUNTA ELÁSTICA, FORNECIDO E INSTALADO EM CONDUTORES VERTICAIS DE ÁGUAS PLUVIAIS. AF_06/2022</t>
  </si>
  <si>
    <t>TÊ, PVC, SERIE R, ÁGUA PLUVIAL, DN 100 X 100 MM, JUNTA ELÁSTICA, FORNECIDO E INSTALADO EM CONDUTORES VERTICAIS DE ÁGUAS PLUVIAIS. AF_06/2022</t>
  </si>
  <si>
    <t>TE DE TRANSIÇÃO, CPVC, SOLDÁVEL, DN 15MM X 1/2 , INSTALADO EM RAMAL OU SUB-RAMAL DE ÁGUA   FORNECIMENTO E INSTALAÇÃO. AF_06/2022</t>
  </si>
  <si>
    <t>TÊ MISTURADOR, CPVC, SOLDÁVEL, DN15MM, INSTALADO EM RAMAL OU SUB-RAMAL DE ÁGUA   FORNECIMENTO E INSTALAÇÃO. AF_06/2022</t>
  </si>
  <si>
    <t>TÊ, PVC, SERIE R, ÁGUA PLUVIAL, DN 100 X 75 MM, JUNTA ELÁSTICA, FORNECIDO E INSTALADO EM CONDUTORES VERTICAIS DE ÁGUAS PLUVIAIS. AF_06/2022</t>
  </si>
  <si>
    <t>TE, CPVC, SOLDÁVEL, DN 22MM, INSTALADO EM RAMAL OU SUB-RAMAL DE ÁGUA - FORNECIMENTO E INSTALAÇÃO. AF_06/2022</t>
  </si>
  <si>
    <t>JUNÇÃO SIMPLES, PVC, SERIE R, ÁGUA PLUVIAL, DN 150 X 150 MM, JUNTA ELÁSTICA, FORNECIDO E INSTALADO EM CONDUTORES VERTICAIS DE ÁGUAS PLUVIAIS. AF_06/2022</t>
  </si>
  <si>
    <t>JUNÇÃO SIMPLES, PVC, SERIE R, ÁGUA PLUVIAL, DN 150 X 100 MM, JUNTA ELÁSTICA, FORNECIDO E INSTALADO EM CONDUTORES VERTICAIS DE ÁGUAS PLUVIAIS. AF_06/2022</t>
  </si>
  <si>
    <t>TE DE TRANSIÇÃO, CPVC, SOLDÁVEL, DN 22MM X 1/2 , INSTALADO EM RAMAL OU SUB-RAMAL DE ÁGUA   FORNECIMENTO E INSTALAÇÃO. AF_06/2022</t>
  </si>
  <si>
    <t>TÊ, PVC, SERIE R, ÁGUA PLUVIAL, DN 150 X 150 MM, JUNTA ELÁSTICA, FORNECIDO E INSTALADO EM CONDUTORES VERTICAIS DE ÁGUAS PLUVIAIS. AF_06/2022</t>
  </si>
  <si>
    <t>TÊ MISTURADOR, CPVC, SOLDÁVEL, DN22MM, INSTALADO EM RAMAL OU SUB-RAMAL DE ÁGUA   FORNECIMENTO E INSTALAÇÃO. AF_06/2022</t>
  </si>
  <si>
    <t>TE MISTURADOR DE TRANSIÇÃO, CPVC, SOLDÁVEL, DN 22MM X 3/4, INSTALADO EM RAMAL OU SUB-RAMAL DE ÁGUA - FORNECIMENTO E INSTALAÇÃO. AF_06/2022</t>
  </si>
  <si>
    <t>TÊ, PVC, SERIE R, ÁGUA PLUVIAL, DN 150 X 100 MM, JUNTA ELÁSTICA, FORNECIDO E INSTALADO EM CONDUTORES VERTICAIS DE ÁGUAS PLUVIAIS. AF_06/2022</t>
  </si>
  <si>
    <t>TÊ, CPVC, SOLDÁVEL, DN28MM, INSTALADO EM RAMAL OU SUB-RAMAL DE ÁGUA   FORNECIMENTO E INSTALAÇÃO. AF_06/2022</t>
  </si>
  <si>
    <t>TÊ, CPVC, SOLDÁVEL, DN35MM, INSTALADO EM RAMAL OU SUB-RAMAL DE ÁGUA   FORNECIMENTO E INSTALAÇÃO. AF_06/2022</t>
  </si>
  <si>
    <t>TUBO, CPVC, SOLDÁVEL, DN 35MM, INSTALADO EM RAMAL DE DISTRIBUIÇÃO DE ÁGUA   FORNECIMENTO E INSTALAÇÃO. AF_06/2022</t>
  </si>
  <si>
    <t>JOELHO 90 GRAUS, CPVC, SOLDÁVEL, DN 22MM, INSTALADO EM RAMAL DE DISTRIBUIÇÃO DE ÁGUA   FORNECIMENTO E INSTALAÇÃO. AF_06/2022</t>
  </si>
  <si>
    <t>JOELHO 45 GRAUS, CPVC, SOLDÁVEL, DN 22MM, INSTALADO EM RAMAL DE DISTRIBUIÇÃO DE ÁGUA   FORNECIMENTO E INSTALAÇÃO. AF_06/2022</t>
  </si>
  <si>
    <t>CURVA 90 GRAUS, CPVC, SOLDÁVEL, DN 22MM, INSTALADO EM RAMAL DE DISTRIBUIÇÃO DE ÁGUA - FORNECIMENTO E INSTALAÇÃO. AF_06/2022</t>
  </si>
  <si>
    <t>JOELHO 90 GRAUS, CPVC, SOLDÁVEL, DN 28MM, INSTALADO EM RAMAL DE DISTRIBUIÇÃO DE ÁGUA   FORNECIMENTO E INSTALAÇÃO. AF_06/2022</t>
  </si>
  <si>
    <t>JOELHO 90 GRAUS, PVC, SERIE NORMAL, ESGOTO PREDIAL, DN 40 MM, JUNTA SOLDÁVEL, FORNECIDO E INSTALADO EM RAMAL DE DESCARGA OU RAMAL DE ESGOTO SANITÁRIO. AF_08/2022</t>
  </si>
  <si>
    <t>JOELHO 45 GRAUS, CPVC, SOLDÁVEL, DN 28MM, INSTALADO EM RAMAL DE DISTRIBUIÇÃO DE ÁGUA   FORNECIMENTO E INSTALAÇÃO. AF_06/2022</t>
  </si>
  <si>
    <t>JOELHO 45 GRAUS, PVC, SERIE NORMAL, ESGOTO PREDIAL, DN 40 MM, JUNTA SOLDÁVEL, FORNECIDO E INSTALADO EM RAMAL DE DESCARGA OU RAMAL DE ESGOTO SANITÁRIO. AF_08/2022</t>
  </si>
  <si>
    <t>CURVA 90 GRAUS, CPVC, SOLDÁVEL, DN 28MM, INSTALADO EM RAMAL DE DISTRIBUIÇÃO DE ÁGUA   FORNECIMENTO E INSTALAÇÃO. AF_06/2022</t>
  </si>
  <si>
    <t>CURVA CURTA 90 GRAUS, PVC, SERIE NORMAL, ESGOTO PREDIAL, DN 40 MM, JUNTA SOLDÁVEL, FORNECIDO E INSTALADO EM RAMAL DE DESCARGA OU RAMAL DE ESGOTO SANITÁRIO. AF_08/2022</t>
  </si>
  <si>
    <t>JOELHO 90 GRAUS, CPVC, SOLDÁVEL, DN 35MM, INSTALADO EM RAMAL DE DISTRIBUIÇÃO DE ÁGUA   FORNECIMENTO E INSTALAÇÃO. AF_06/2022</t>
  </si>
  <si>
    <t>CURVA LONGA 90 GRAUS, PVC, SERIE NORMAL, ESGOTO PREDIAL, DN 40 MM, JUNTA SOLDÁVEL, FORNECIDO E INSTALADO EM RAMAL DE DESCARGA OU RAMAL DE ESGOTO SANITÁRIO. AF_08/2022</t>
  </si>
  <si>
    <t>JOELHO 90 GRAUS, PVC, SERIE NORMAL, ESGOTO PREDIAL, DN 50 MM, JUNTA ELÁSTICA, FORNECIDO E INSTALADO EM RAMAL DE DESCARGA OU RAMAL DE ESGOTO SANITÁRIO. AF_08/2022</t>
  </si>
  <si>
    <t>JOELHO 45 GRAUS, PVC, SERIE NORMAL, ESGOTO PREDIAL, DN 50 MM, JUNTA ELÁSTICA, FORNECIDO E INSTALADO EM RAMAL DE DESCARGA OU RAMAL DE ESGOTO SANITÁRIO. AF_08/2022</t>
  </si>
  <si>
    <t>CURVA CURTA 90 GRAUS, PVC, SERIE NORMAL, ESGOTO PREDIAL, DN 50 MM, JUNTA ELÁSTICA, FORNECIDO E INSTALADO EM RAMAL DE DESCARGA OU RAMAL DE ESGOTO SANITÁRIO. AF_08/2022</t>
  </si>
  <si>
    <t>JOELHO 45 GRAUS, CPVC, SOLDÁVEL, DN 35MM, INSTALADO EM RAMAL DE DISTRIBUIÇÃO DE ÁGUA   FORNECIMENTO E INSTALAÇÃO. AF_06/2022</t>
  </si>
  <si>
    <t>CURVA LONGA 90 GRAUS, PVC, SERIE NORMAL, ESGOTO PREDIAL, DN 50 MM, JUNTA ELÁSTICA, FORNECIDO E INSTALADO EM RAMAL DE DESCARGA OU RAMAL DE ESGOTO SANITÁRIO. AF_08/2022</t>
  </si>
  <si>
    <t>LUVA, CPVC, SOLDÁVEL, DN 22MM, INSTALADO EM RAMAL DE DISTRIBUIÇÃO DE ÁGUA   FORNECIMENTO E INSTALAÇÃO. AF_06/2022</t>
  </si>
  <si>
    <t>JOELHO 90 GRAUS, PVC, SERIE NORMAL, ESGOTO PREDIAL, DN 75 MM, JUNTA ELÁSTICA, FORNECIDO E INSTALADO EM RAMAL DE DESCARGA OU RAMAL DE ESGOTO SANITÁRIO. AF_08/2022</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</si>
  <si>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</si>
  <si>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AF_08/2022</t>
  </si>
  <si>
    <t>LUVA DE TRANSIÇÃO, CPVC, SOLDÁVEL, DN 22MM X 25MM, INSTALADO EM RAMAL DE DISTRIBUIÇÃO DE ÁGUA   FORNECIMENTO E INSTALAÇÃO. AF_06/2022</t>
  </si>
  <si>
    <t>UNIÃO, CPVC, SOLDÁVEL, DN 22MM, INSTALADO EM RAMAL DE DISTRIBUIÇÃO DE ÁGUA   FORNECIMENTO E INSTALAÇÃO. AF_06/2022</t>
  </si>
  <si>
    <t>CURVA CURTA 90 GRAUS, PVC, SERIE NORMAL, ESGOTO PREDIAL, DN 75 MM, JUNTA ELÁSTICA, FORNECIDO E INSTALADO EM RAMAL DE DESCARGA OU RAMAL DE ESGOTO SANITÁRIO. AF_08/2022</t>
  </si>
  <si>
    <t>CURVA LONGA 90 GRAUS, PVC, SERIE NORMAL, ESGOTO PREDIAL, DN 75 MM, JUNTA ELÁSTICA, FORNECIDO E INSTALADO EM RAMAL DE DESCARGA OU RAMAL DE ESGOTO SANITÁRIO. AF_08/2022</t>
  </si>
  <si>
    <t>JOELHO 90 GRAUS, PVC, SERIE NORMAL, ESGOTO PREDIAL, DN 100 MM, JUNTA ELÁSTICA, FORNECIDO E INSTALADO EM RAMAL DE DESCARGA OU RAMAL DE ESGOTO SANITÁRIO. AF_08/2022</t>
  </si>
  <si>
    <t>JOELHO 45 GRAUS, PVC, SERIE NORMAL, ESGOTO PREDIAL, DN 100 MM, JUNTA ELÁSTICA, FORNECIDO E INSTALADO EM RAMAL DE DESCARGA OU RAMAL DE ESGOTO SANITÁRIO. AF_08/2022</t>
  </si>
  <si>
    <t>ADAPTADOR, CPVC, SOLDÁVEL, DN 22MM, INSTALADO EM RAMAL DE DISTRIBUIÇÃO DE ÁGUA   FORNECIMENTO E INSTALAÇÃO. AF_06/2022</t>
  </si>
  <si>
    <t>CURVA CURTA 90 GRAUS, PVC, SERIE NORMAL, ESGOTO PREDIAL, DN 100 MM, JUNTA ELÁSTICA, FORNECIDO E INSTALADO EM RAMAL DE DESCARGA OU RAMAL DE ESGOTO SANITÁRIO. AF_08/2022</t>
  </si>
  <si>
    <t>CURVA DE TRANSPOSIÇÃO, CPVC, SOLDÁVEL, DN 22MM, INSTALADO EM RAMAL DE DISTRIBUIÇÃO DE ÁGUA   FORNECIMENTO E INSTALAÇÃO. AF_06/2022</t>
  </si>
  <si>
    <t>CURVA LONGA 90 GRAUS, PVC, SERIE NORMAL, ESGOTO PREDIAL, DN 100 MM, JUNTA ELÁSTICA, FORNECIDO E INSTALADO EM RAMAL DE DESCARGA OU RAMAL DE ESGOTO SANITÁRIO. AF_08/2022</t>
  </si>
  <si>
    <t>LUVA SIMPLES, PVC, SERIE NORMAL, ESGOTO PREDIAL, DN 40 MM, JUNTA SOLDÁVEL, FORNECIDO E INSTALADO EM RAMAL DE DESCARGA OU RAMAL DE ESGOTO SANITÁRIO. AF_08/2022</t>
  </si>
  <si>
    <t>LUVA SIMPLES, PVC, SERIE NORMAL, ESGOTO PREDIAL, DN 50 MM, JUNTA ELÁSTICA, FORNECIDO E INSTALADO EM RAMAL DE DESCARGA OU RAMAL DE ESGOTO SANITÁRIO. AF_08/2022</t>
  </si>
  <si>
    <t>LUVA DE CORRER, PVC, SERIE NORMAL, ESGOTO PREDIAL, DN 50 MM, JUNTA ELÁSTICA, FORNECIDO E INSTALADO EM RAMAL DE DESCARGA OU RAMAL DE ESGOTO SANITÁRIO. AF_08/2022</t>
  </si>
  <si>
    <t>LUVA, CPVC, SOLDÁVEL, DN 28MM, INSTALADO EM RAMAL DE DISTRIBUIÇÃO DE ÁGUA   FORNECIMENTO E INSTALAÇÃO. AF_06/2022</t>
  </si>
  <si>
    <t>LUVA DE CORRER, CPVC, SOLDÁVEL, DN 28MM, INSTALADO EM RAMAL DE DISTRIBUIÇÃO DE ÁGUA   FORNECIMENTO E INSTALAÇÃO. AF_06/2022</t>
  </si>
  <si>
    <t>UNIÃO, CPVC, SOLDÁVEL, DN 28MM, INSTALADO EM RAMAL DE DISTRIBUIÇÃO DE ÁGUA   FORNECIMENTO E INSTALAÇÃO. AF_06/2022</t>
  </si>
  <si>
    <t>CONECTOR, CPVC, SOLDÁVEL, DN 28MM X 1 , INSTALADO EM RAMAL DE DISTRIBUIÇÃO DE ÁGUA   FORNECIMENTO E INSTALAÇÃO. AF_06/2022</t>
  </si>
  <si>
    <t>BUCHA DE REDUÇÃO, CPVC, SOLDÁVEL, DN 28MM X 22MM, INSTALADO EM RAMAL DE DISTRIBUIÇÃO DE ÁGUA - FORNECIMENTO E INSTALAÇÃO. AF_06/2022</t>
  </si>
  <si>
    <t>LUVA, CPVC, SOLDÁVEL, DN 35MM, INSTALADO EM RAMAL DE DISTRIBUIÇÃO DE ÁGUA - FORNECIMENTO E INSTALAÇÃO. AF_06/2022</t>
  </si>
  <si>
    <t>LUVA DE CORRER, CPVC, SOLDÁVEL, DN 35MM, INSTALADO EM RAMAL DE DISTRIBUIÇÃO DE ÁGUA - FORNECIMENTO E INSTALAÇÃO. AF_06/2022</t>
  </si>
  <si>
    <t>UNIÃO, CPVC, SOLDÁVEL, DN35MM, INSTALADO EM RAMAL DE DISTRIBUIÇÃO DE ÁGUA - FORNECIMENTO E INSTALAÇÃO. AF_06/2022</t>
  </si>
  <si>
    <t>CONECTOR, CPVC, SOLDÁVEL, DN 35MM X 1 1/4 , INSTALADO EM RAMAL DE DISTRIBUIÇÃO DE ÁGUA - FORNECIMENTO E INSTALAÇÃO. AF_06/2022</t>
  </si>
  <si>
    <t>BUCHA DE REDUÇÃO, CPVC, SOLDÁVEL, DN35MM X 28MM, INSTALADO EM RAMAL DE DISTRIBUIÇÃO DE ÁGUA - FORNECIMENTO E INSTALAÇÃO. AF_06/2022</t>
  </si>
  <si>
    <t>TE, CPVC, SOLDÁVEL, DN 22MM, INSTALADO EM RAMAL DE DISTRIBUIÇÃO DE ÁGUA - FORNECIMENTO E INSTALAÇÃO. AF_06/2022</t>
  </si>
  <si>
    <t>TÊ MISTURADOR, CPVC, SOLDÁVEL, DN 22MM, INSTALADO EM RAMAL DE DISTRIBUIÇÃO DE ÁGUA - FORNECIMENTO E INSTALAÇÃO. AF_06/2022</t>
  </si>
  <si>
    <t>TÊ, CPVC, SOLDÁVEL, DN 28MM, INSTALADO EM RAMAL DE DISTRIBUIÇÃO DE ÁGUA - FORNECIMENTO E INSTALAÇÃO. AF_06/2022</t>
  </si>
  <si>
    <t>TÊ, CPVC, SOLDÁVEL, DN35MM, INSTALADO EM RAMAL DE DISTRIBUIÇÃO DE ÁGUA - FORNECIMENTO E INSTALAÇÃO. AF_06/2022</t>
  </si>
  <si>
    <t>TUBO, CPVC, SOLDÁVEL, DN 54MM, INSTALADO EM PRUMADA DE ÁGUA   FORNECIMENTO E INSTALAÇÃO. AF_06/2022</t>
  </si>
  <si>
    <t>LUVA SIMPLES, PVC, SERIE NORMAL, ESGOTO PREDIAL, DN 75 MM, JUNTA ELÁSTICA, FORNECIDO E INSTALADO EM RAMAL DE DESCARGA OU RAMAL DE ESGOTO SANITÁRIO. AF_08/2022</t>
  </si>
  <si>
    <t>LUVA DE CORRER, PVC, SERIE NORMAL, ESGOTO PREDIAL, DN 75 MM, JUNTA ELÁSTICA, FORNECIDO E INSTALADO EM RAMAL DE DESCARGA OU RAMAL DE ESGOTO SANITÁRIO. AF_08/2022</t>
  </si>
  <si>
    <t>JOELHO 90 GRAUS, CPVC, SOLDÁVEL, DN 35MM, INSTALADO EM PRUMADA DE ÁGUA   FORNECIMENTO E INSTALAÇÃO. AF_06/2022</t>
  </si>
  <si>
    <t>LUVA SIMPLES, PVC, SERIE NORMAL, ESGOTO PREDIAL, DN 100 MM, JUNTA ELÁSTICA, FORNECIDO E INSTALADO EM RAMAL DE DESCARGA OU RAMAL DE ESGOTO SANITÁRIO. AF_08/2022</t>
  </si>
  <si>
    <t>LUVA DE CORRER, PVC, SERIE NORMAL, ESGOTO PREDIAL, DN 100 MM, JUNTA ELÁSTICA, FORNECIDO E INSTALADO EM RAMAL DE DESCARGA OU RAMAL DE ESGOTO SANITÁRIO. AF_08/2022</t>
  </si>
  <si>
    <t>JOELHO 45 GRAUS, CPVC, SOLDÁVEL, DN 35MM, INSTALADO EM PRUMADA DE ÁGUA - FORNECIMENTO E INSTALAÇÃO. AF_06/2022</t>
  </si>
  <si>
    <t>JOELHO 90 GRAUS, CPVC, SOLDÁVEL, DN 42MM, INSTALADO EM PRUMADA DE ÁGUA   FORNECIMENTO E INSTALAÇÃO. AF_06/2022</t>
  </si>
  <si>
    <t>TE, PVC, SERIE NORMAL, ESGOTO PREDIAL, DN 40 X 40 MM, JUNTA SOLDÁVEL, FORNECIDO E INSTALADO EM RAMAL DE DESCARGA OU RAMAL DE ESGOTO SANITÁRIO. AF_08/2022</t>
  </si>
  <si>
    <t>JUNÇÃO SIMPLES, PVC, SERIE NORMAL, ESGOTO PREDIAL, DN 40 MM, JUNTA SOLDÁVEL, FORNECIDO E INSTALADO EM RAMAL DE DESCARGA OU RAMAL DE ESGOTO SANITÁRIO. AF_08/2022</t>
  </si>
  <si>
    <t>TE, PVC, SERIE NORMAL, ESGOTO PREDIAL, DN 50 X 50 MM, JUNTA ELÁSTICA, FORNECIDO E INSTALADO EM RAMAL DE DESCARGA OU RAMAL DE ESGOTO SANITÁRIO. AF_08/2022</t>
  </si>
  <si>
    <t>JUNÇÃO SIMPLES, PVC, SERIE NORMAL, ESGOTO PREDIAL, DN 50 X 50 MM, JUNTA ELÁSTICA, FORNECIDO E INSTALADO EM RAMAL DE DESCARGA OU RAMAL DE ESGOTO SANITÁRIO. AF_08/2022</t>
  </si>
  <si>
    <t>TE, PVC, SERIE NORMAL, ESGOTO PREDIAL, DN 75 X 75 MM, JUNTA ELÁSTICA, FORNECIDO E INSTALADO EM RAMAL DE DESCARGA OU RAMAL DE ESGOTO SANITÁRIO. AF_08/2022</t>
  </si>
  <si>
    <t>JOELHO 45 GRAUS, CPVC, SOLDÁVEL, DN 42MM, INSTALADO EM PRUMADA DE ÁGUA   FORNECIMENTO E INSTALAÇÃO. AF_06/2022</t>
  </si>
  <si>
    <t>JOELHO 90 GRAUS, CPVC, SOLDÁVEL, DN 54MM, INSTALADO EM PRUMADA DE ÁGUA   FORNECIMENTO E INSTALAÇÃO. AF_06/2022</t>
  </si>
  <si>
    <t>JOELHO 45 GRAUS, CPVC, SOLDÁVEL, DN 54MM, INSTALADO EM PRUMADA DE ÁGUA   FORNECIMENTO E INSTALAÇÃO. AF_06/2022</t>
  </si>
  <si>
    <t>JOELHO 90 GRAUS, CPVC, SOLDÁVEL, DN 73MM, INSTALADO EM PRUMADA DE ÁGUA   FORNECIMENTO E INSTALAÇÃO. AF_06/2022</t>
  </si>
  <si>
    <t>JOELHO 45 GRAUS, CPVC, SOLDÁVEL, DN 73MM, INSTALADO EM PRUMADA DE ÁGUA   FORNECIMENTO E INSTALAÇÃO. AF_06/2022</t>
  </si>
  <si>
    <t>JOELHO 90 GRAUS, CPVC, SOLDÁVEL, DN 89MM, INSTALADO EM PRUMADA DE ÁGUA   FORNECIMENTO E INSTALAÇÃO. AF_06/2022</t>
  </si>
  <si>
    <t>JOELHO 45 GRAUS, CPVC, SOLDÁVEL, DN 89MM, INSTALADO EM PRUMADA DE ÁGUA   FORNECIMENTO E INSTALAÇÃO. AF_06/2022</t>
  </si>
  <si>
    <t>LUVA, CPVC, SOLDÁVEL, DN 35MM, INSTALADO EM PRUMADA DE ÁGUA   FORNECIMENTO E INSTALAÇÃO. AF_06/2022</t>
  </si>
  <si>
    <t>JUNÇÃO SIMPLES, PVC, SERIE NORMAL, ESGOTO PREDIAL, DN 75 X 75 MM, JUNTA ELÁSTICA, FORNECIDO E INSTALADO EM RAMAL DE DESCARGA OU RAMAL DE ESGOTO SANITÁRIO. AF_08/2022</t>
  </si>
  <si>
    <t>TE, PVC, SERIE NORMAL, ESGOTO PREDIAL, DN 100 X 100 MM, JUNTA ELÁSTICA, FORNECIDO E INSTALADO EM RAMAL DE DESCARGA OU RAMAL DE ESGOTO SANITÁRIO. AF_08/2022</t>
  </si>
  <si>
    <t>JUNÇÃO SIMPLES, PVC, SERIE NORMAL, ESGOTO PREDIAL, DN 100 X 100 MM, JUNTA ELÁSTICA, FORNECIDO E INSTALADO EM RAMAL DE DESCARGA OU RAMAL DE ESGOTO SANITÁRIO. AF_08/2022</t>
  </si>
  <si>
    <t>JOELHO 90 GRAUS, PVC, SERIE NORMAL, ESGOTO PREDIAL, DN 50 MM, JUNTA ELÁSTICA, FORNECIDO E INSTALADO EM PRUMADA DE ESGOTO SANITÁRIO OU VENTILAÇÃO. AF_08/2022</t>
  </si>
  <si>
    <t>JOELHO 45 GRAUS, PVC, SERIE NORMAL, ESGOTO PREDIAL, DN 50 MM, JUNTA ELÁSTICA, FORNECIDO E INSTALADO EM PRUMADA DE ESGOTO SANITÁRIO OU VENTILAÇÃO. AF_08/2022</t>
  </si>
  <si>
    <t>CURVA CURTA 90 GRAUS, PVC, SERIE NORMAL, ESGOTO PREDIAL, DN 50 MM, JUNTA ELÁSTICA, FORNECIDO E INSTALADO EM PRUMADA DE ESGOTO SANITÁRIO OU VENTILAÇÃO. AF_08/2022</t>
  </si>
  <si>
    <t>CURVA LONGA 90 GRAUS, PVC, SERIE NORMAL, ESGOTO PREDIAL, DN 50 MM, JUNTA ELÁSTICA, FORNECIDO E INSTALADO EM PRUMADA DE ESGOTO SANITÁRIO OU VENTILAÇÃO. AF_08/2022</t>
  </si>
  <si>
    <t>JOELHO 90 GRAUS, PVC, SERIE NORMAL, ESGOTO PREDIAL, DN 75 MM, JUNTA ELÁSTICA, FORNECIDO E INSTALADO EM PRUMADA DE ESGOTO SANITÁRIO OU VENTILAÇÃO. AF_08/2022</t>
  </si>
  <si>
    <t>JOELHO 45 GRAUS, PVC, SERIE NORMAL, ESGOTO PREDIAL, DN 75 MM, JUNTA ELÁSTICA, FORNECIDO E INSTALADO EM PRUMADA DE ESGOTO SANITÁRIO OU VENTILAÇÃO. AF_08/2022</t>
  </si>
  <si>
    <t>CURVA CURTA 90 GRAUS, PVC, SERIE NORMAL, ESGOTO PREDIAL, DN 75 MM, JUNTA ELÁSTICA, FORNECIDO E INSTALADO EM PRUMADA DE ESGOTO SANITÁRIO OU VENTILAÇÃO. AF_08/2022</t>
  </si>
  <si>
    <t>CURVA LONGA 90 GRAUS, PVC, SERIE NORMAL, ESGOTO PREDIAL, DN 75 MM, JUNTA ELÁSTICA, FORNECIDO E INSTALADO EM PRUMADA DE ESGOTO SANITÁRIO OU VENTILAÇÃO. AF_08/2022</t>
  </si>
  <si>
    <t>JOELHO 90 GRAUS, PVC, SERIE NORMAL, ESGOTO PREDIAL, DN 100 MM, JUNTA ELÁSTICA, FORNECIDO E INSTALADO EM PRUMADA DE ESGOTO SANITÁRIO OU VENTILAÇÃO. AF_08/2022</t>
  </si>
  <si>
    <t>JOELHO 45 GRAUS, PVC, SERIE NORMAL, ESGOTO PREDIAL, DN 100 MM, JUNTA ELÁSTICA, FORNECIDO E INSTALADO EM PRUMADA DE ESGOTO SANITÁRIO OU VENTILAÇÃO. AF_08/2022</t>
  </si>
  <si>
    <t>CURVA CURTA 90 GRAUS, PVC, SERIE NORMAL, ESGOTO PREDIAL, DN 100 MM, JUNTA ELÁSTICA, FORNECIDO E INSTALADO EM PRUMADA DE ESGOTO SANITÁRIO OU VENTILAÇÃO. AF_08/2022</t>
  </si>
  <si>
    <t>CURVA LONGA 90 GRAUS, PVC, SERIE NORMAL, ESGOTO PREDIAL, DN 100 MM, JUNTA ELÁSTICA, FORNECIDO E INSTALADO EM PRUMADA DE ESGOTO SANITÁRIO OU VENTILAÇÃO. AF_08/2022</t>
  </si>
  <si>
    <t>LUVA SIMPLES, PVC, SERIE NORMAL, ESGOTO PREDIAL, DN 50 MM, JUNTA ELÁSTICA, FORNECIDO E INSTALADO EM PRUMADA DE ESGOTO SANITÁRIO OU VENTILAÇÃO. AF_08/2022</t>
  </si>
  <si>
    <t>LUVA DE CORRER, PVC, SERIE NORMAL, ESGOTO PREDIAL, DN 50 MM, JUNTA ELÁSTICA, FORNECIDO E INSTALADO EM PRUMADA DE ESGOTO SANITÁRIO OU VENTILAÇÃO. AF_08/2022</t>
  </si>
  <si>
    <t>LUVA DE CORRER, CPVC, SOLDÁVEL, DN 35MM, INSTALADO EM PRUMADA DE ÁGUA   FORNECIMENTO E INSTALAÇÃO. AF_06/2022</t>
  </si>
  <si>
    <t>UNIÃO, CPVC, SOLDÁVEL, DN35MM, INSTALADO EM PRUMADA DE ÁGUA   FORNECIMENTO E INSTALAÇÃO. AF_06/2022</t>
  </si>
  <si>
    <t>LUVA SIMPLES, PVC, SERIE NORMAL, ESGOTO PREDIAL, DN 75 MM, JUNTA ELÁSTICA, FORNECIDO E INSTALADO EM PRUMADA DE ESGOTO SANITÁRIO OU VENTILAÇÃO. AF_08/2022</t>
  </si>
  <si>
    <t>CONECTOR, CPVC, SOLDÁVEL, DN 35MM X 1 1/4 , INSTALADO EM PRUMADA DE ÁGUA   FORNECIMENTO E INSTALAÇÃO. AF_06/2022</t>
  </si>
  <si>
    <t>LUVA DE CORRER, PVC, SERIE NORMAL, ESGOTO PREDIAL, DN 75 MM, JUNTA ELÁSTICA, FORNECIDO E INSTALADO EM PRUMADA DE ESGOTO SANITÁRIO OU VENTILAÇÃO. AF_08/2022</t>
  </si>
  <si>
    <t>LUVA SIMPLES, PVC, SERIE NORMAL, ESGOTO PREDIAL, DN 100 MM, JUNTA ELÁSTICA, FORNECIDO E INSTALADO EM PRUMADA DE ESGOTO SANITÁRIO OU VENTILAÇÃO. AF_08/2022</t>
  </si>
  <si>
    <t>LUVA, CPVC, SOLDÁVEL, DN 42MM, INSTALADO EM PRUMADA DE ÁGUA   FORNECIMENTO E INSTALAÇÃO. AF_06/2022</t>
  </si>
  <si>
    <t>LUVA DE CORRER, PVC, SERIE NORMAL, ESGOTO PREDIAL, DN 100 MM, JUNTA ELÁSTICA, FORNECIDO E INSTALADO EM PRUMADA DE ESGOTO SANITÁRIO OU VENTILAÇÃO. AF_08/2022</t>
  </si>
  <si>
    <t>LUVA DE CORRER, CPVC, SOLDÁVEL, DN 42MM, INSTALADO EM PRUMADA DE ÁGUA   FORNECIMENTO E INSTALAÇÃO. AF_06/2022</t>
  </si>
  <si>
    <t>TE, PVC, SERIE NORMAL, ESGOTO PREDIAL, DN 50 X 50 MM, JUNTA ELÁSTICA, FORNECIDO E INSTALADO EM PRUMADA DE ESGOTO SANITÁRIO OU VENTILAÇÃO. AF_08/2022</t>
  </si>
  <si>
    <t>LUVA DE TRANSIÇÃO, CPVC, SOLDÁVEL, DN42MM X 1.1/2 , INSTALADO EM PRUMADA DE ÁGUA   FORNECIMENTO E INSTALAÇÃO. AF_06/2022</t>
  </si>
  <si>
    <t>JUNÇÃO SIMPLES, PVC, SERIE NORMAL, ESGOTO PREDIAL, DN 50 X 50 MM, JUNTA ELÁSTICA, FORNECIDO E INSTALADO EM PRUMADA DE ESGOTO SANITÁRIO OU VENTILAÇÃO. AF_08/2022</t>
  </si>
  <si>
    <t>UNIÃO, CPVC, SOLDÁVEL, DN42MM, INSTALADO EM PRUMADA DE ÁGUA   FORNECIMENTO E INSTALAÇÃO. AF_06/2022</t>
  </si>
  <si>
    <t>TE, PVC, SERIE NORMAL, ESGOTO PREDIAL, DN 75 X 75 MM, JUNTA ELÁSTICA, FORNECIDO E INSTALADO EM PRUMADA DE ESGOTO SANITÁRIO OU VENTILAÇÃO. AF_08/2022</t>
  </si>
  <si>
    <t>JUNÇÃO SIMPLES, PVC, SERIE NORMAL, ESGOTO PREDIAL, DN 75 X 75 MM, JUNTA ELÁSTICA, FORNECIDO E INSTALADO EM PRUMADA DE ESGOTO SANITÁRIO OU VENTILAÇÃO. AF_08/2022</t>
  </si>
  <si>
    <t>CONECTOR, CPVC, SOLDÁVEL, DN 42MM X 1.1/2 , INSTALADO EM PRUMADA DE ÁGUA   FORNECIMENTO E INSTALAÇÃO. AF_06/2022</t>
  </si>
  <si>
    <t>BUCHA DE REDUÇÃO, CPVC, SOLDÁVEL, DN 42MM X 22MM, INSTALADO EM RAMAL DE DISTRIBUIÇÃO DE ÁGUA - FORNECIMENTO E INSTALAÇÃO. AF_06/2022</t>
  </si>
  <si>
    <t>TE, PVC, SERIE NORMAL, ESGOTO PREDIAL, DN 100 X 100 MM, JUNTA ELÁSTICA, FORNECIDO E INSTALADO EM PRUMADA DE ESGOTO SANITÁRIO OU VENTILAÇÃO. AF_08/2022</t>
  </si>
  <si>
    <t>JUNÇÃO SIMPLES, PVC, SERIE NORMAL, ESGOTO PREDIAL, DN 100 X 100 MM, JUNTA ELÁSTICA, FORNECIDO E INSTALADO EM PRUMADA DE ESGOTO SANITÁRIO OU VENTILAÇÃO. AF_08/2022</t>
  </si>
  <si>
    <t>LUVA, CPVC, SOLDÁVEL, DN 54MM, INSTALADO EM PRUMADA DE ÁGUA   FORNECIMENTO E INSTALAÇÃO. AF_06/2022</t>
  </si>
  <si>
    <t>LUVA DE TRANSIÇÃO, CPVC, SOLDÁVEL, DN 54MM X 2 , INSTALADO EM PRUMADA DE ÁGUA   FORNECIMENTO E INSTALAÇÃO. AF_06/2022</t>
  </si>
  <si>
    <t>UNIÃO, CPVC, SOLDÁVEL, DN 54MM, INSTALADO EM PRUMADA DE ÁGUA   FORNECIMENTO E INSTALAÇÃO. AF_06/2022</t>
  </si>
  <si>
    <t>LUVA, CPVC, SOLDÁVEL, DN 73MM, INSTALADO EM PRUMADA DE ÁGUA   FORNECIMENTO E INSTALAÇÃO. AF_06/2022</t>
  </si>
  <si>
    <t>UNIÃO, CPVC, SOLDÁVEL, DN 73MM, INSTALADO EM PRUMADA DE ÁGUA   FORNECIMENTO E INSTALAÇÃO. AF_06/2022</t>
  </si>
  <si>
    <t>LUVA, CPVC, SOLDÁVEL, DN 89MM, INSTALADO EM PRUMADA DE ÁGUA   FORNECIMENTO E INSTALAÇÃO. AF_06/2022</t>
  </si>
  <si>
    <t>UNIÃO, CPVC, SOLDÁVEL, DN 89MM, INSTALADO EM PRUMADA DE ÁGUA   FORNECIMENTO E INSTALAÇÃO. AF_06/2022</t>
  </si>
  <si>
    <t>TÊ, CPVC, SOLDÁVEL, DN 35MM, INSTALADO EM PRUMADA DE ÁGUA   FORNECIMENTO E INSTALAÇÃO. AF_06/2022</t>
  </si>
  <si>
    <t>TE, CPVC, SOLDÁVEL, DN  42MM, INSTALADO EM PRUMADA DE ÁGUA   FORNECIMENTO E INSTALAÇÃO. AF_06/2022</t>
  </si>
  <si>
    <t>TÊ, CPVC, SOLDÁVEL, DN 54 MM, INSTALADO EM PRUMADA DE ÁGUA   FORNECIMENTO E INSTALAÇÃO. AF_06/2022</t>
  </si>
  <si>
    <t>TÊ, CPVC, SOLDÁVEL, DN 73MM, INSTALADO EM PRUMADA DE ÁGUA   FORNECIMENTO E INSTALAÇÃO. AF_06/2022</t>
  </si>
  <si>
    <t>TÊ, CPVC, SOLDÁVEL, DN 89MM, INSTALADO EM PRUMADA DE ÁGUA   FORNECIMENTO E INSTALAÇÃO. AF_06/2022</t>
  </si>
  <si>
    <t>JOELHO 90 GRAUS, PVC, SERIE NORMAL, ESGOTO PREDIAL, DN 100 MM, JUNTA ELÁSTICA, FORNECIDO E INSTALADO EM SUBCOLETOR AÉREO DE ESGOTO SANITÁRIO. AF_08/2022</t>
  </si>
  <si>
    <t>JOELHO 45 GRAUS, PVC, SERIE NORMAL, ESGOTO PREDIAL, DN 100 MM, JUNTA ELÁSTICA, FORNECIDO E INSTALADO EM SUBCOLETOR AÉREO DE ESGOTO SANITÁRIO. AF_08/2022</t>
  </si>
  <si>
    <t>CURVA CURTA 90 GRAUS, PVC, SERIE NORMAL, ESGOTO PREDIAL, DN 100 MM, JUNTA ELÁSTICA, FORNECIDO E INSTALADO EM SUBCOLETOR AÉREO DE ESGOTO SANITÁRIO. AF_08/2022</t>
  </si>
  <si>
    <t>CURVA LONGA 90 GRAUS, PVC, SERIE NORMAL, ESGOTO PREDIAL, DN 100 MM, JUNTA ELÁSTICA, FORNECIDO E INSTALADO EM SUBCOLETOR AÉREO DE ESGOTO SANITÁRIO. AF_08/2022</t>
  </si>
  <si>
    <t>JOELHO 90 GRAUS, PVC, SERIE NORMAL, ESGOTO PREDIAL, DN 150 MM, JUNTA ELÁSTICA, FORNECIDO E INSTALADO EM SUBCOLETOR AÉREO DE ESGOTO SANITÁRIO. AF_08/2022</t>
  </si>
  <si>
    <t>JOELHO 45 GRAUS, PVC, SERIE NORMAL, ESGOTO PREDIAL, DN 150 MM, JUNTA ELÁSTICA, FORNECIDO E INSTALADO EM SUBCOLETOR AÉREO DE ESGOTO SANITÁRIO. AF_08/2022</t>
  </si>
  <si>
    <t>LUVA SIMPLES, PVC, SERIE NORMAL, ESGOTO PREDIAL, DN 100 MM, JUNTA ELÁSTICA, FORNECIDO E INSTALADO EM SUBCOLETOR AÉREO DE ESGOTO SANITÁRIO. AF_08/2022</t>
  </si>
  <si>
    <t>LUVA DE CORRER, PVC, SERIE NORMAL, ESGOTO PREDIAL, DN 100 MM, JUNTA ELÁSTICA, FORNECIDO E INSTALADO EM SUBCOLETOR AÉREO DE ESGOTO SANITÁRIO. AF_08/2022</t>
  </si>
  <si>
    <t>TE, PVC, SERIE NORMAL, ESGOTO PREDIAL, DN 100 X 100 MM, JUNTA ELÁSTICA, FORNECIDO E INSTALADO EM SUBCOLETOR AÉREO DE ESGOTO SANITÁRIO. AF_08/2022</t>
  </si>
  <si>
    <t>JUNÇÃO SIMPLES, PVC, SERIE NORMAL, ESGOTO PREDIAL, DN 100 X 100 MM, JUNTA ELÁSTICA, FORNECIDO E INSTALADO EM SUBCOLETOR AÉREO DE ESGOTO SANITÁRIO. AF_08/2022</t>
  </si>
  <si>
    <t>JOELHO 90 GRAUS, PVC, SOLDÁVEL, DN 25MM, INSTALADO EM DRENO DE AR-CONDICIONADO - FORNECIMENTO E INSTALAÇÃO. AF_08/2022</t>
  </si>
  <si>
    <t>JOELHO 45 GRAUS, PVC, SOLDÁVEL, DN 25MM, INSTALADO EM DRENO DE AR-CONDICIONADO - FORNECIMENTO E INSTALAÇÃO. AF_08/2022</t>
  </si>
  <si>
    <t>LUVA, PVC, SOLDÁVEL, DN 25MM, INSTALADO EM DRENO DE AR-CONDICIONADO - FORNECIMENTO E INSTALAÇÃO. AF_08/2022</t>
  </si>
  <si>
    <t>TE, PVC, SOLDÁVEL, DN 25MM, INSTALADO EM DRENO DE AR-CONDICIONADO - FORNECIMENTO E INSTALAÇÃO. AF_08/2022</t>
  </si>
  <si>
    <t>LUVA COM BUCHA DE LATÃO, PVC, SOLDÁVEL, DN 32MM X 1 , INSTALADO EM RAMAL OU SUB-RAMAL DE ÁGUA   FORNECIMENTO E INSTALAÇÃO. AF_06/2022</t>
  </si>
  <si>
    <t>LUVA SOLDÁVEL E COM BUCHA DE LATÃO, PVC, SOLDÁVEL, DN 32MM X 1 , INSTALADO EM PRUMADA DE ÁGUA   FORNECIMENTO E INSTALAÇÃO. AF_06/2022</t>
  </si>
  <si>
    <t>JOELHO 90 GRAUS COM BUCHA DE LATÃO, PVC, SOLDÁVEL, DN 25MM, X 1/2  INSTALADO EM RAMAL OU SUB-RAMAL DE ÁGUA - FORNECIMENTO E INSTALAÇÃO. AF_06/2022</t>
  </si>
  <si>
    <t>TÊ COM BUCHA DE LATÃO NA BOLSA CENTRAL, PVC, SOLDÁVEL, DN 25MM X 3/4 , INSTALADO EM RAMAL OU SUB-RAMAL DE ÁGUA - FORNECIMENTO E INSTALAÇÃO. AF_06/2022</t>
  </si>
  <si>
    <t>COTOVELO EM COBRE, DN 22 MM, 90 GRAUS, SEM ANEL DE SOLDA, INSTALADO EM PRUMADA DE HIDRÁULICA PREDIAL - FORNECIMENTO E INSTALAÇÃO. AF_04/2022</t>
  </si>
  <si>
    <t>COTOVELO EM COBRE, DN 28 MM, 90 GRAUS, SEM ANEL DE SOLDA, INSTALADO EM PRUMADA DE HIDRÁULICA PREDIAL - FORNECIMENTO E INSTALAÇÃO. AF_04/2022</t>
  </si>
  <si>
    <t>COTOVELO EM COBRE, DN 35 MM, 90 GRAUS, SEM ANEL DE SOLDA, INSTALADO EM PRUMADA DE HIDRÁULICA PREDIAL - FORNECIMENTO E INSTALAÇÃO. AF_04/2022</t>
  </si>
  <si>
    <t>COTOVELO EM COBRE, DN 42 MM, 90 GRAUS, SEM ANEL DE SOLDA, INSTALADO EM PRUMADA DE HIDRÁULICA PREDIAL - FORNECIMENTO E INSTALAÇÃO. AF_04/2022</t>
  </si>
  <si>
    <t>COTOVELO EM COBRE, DN 54 MM, 90 GRAUS, SEM ANEL DE SOLDA, INSTALADO EM PRUMADA DE HIDRÁULICA PREDIAL - FORNECIMENTO E INSTALAÇÃO. AF_04/2022</t>
  </si>
  <si>
    <t>COTOVELO EM COBRE, DN 66 MM, 90 GRAUS, SEM ANEL DE SOLDA, INSTALADO EM PRUMADA DE HIDRÁULICA PREDIAL - FORNECIMENTO E INSTALAÇÃO. AF_04/2022</t>
  </si>
  <si>
    <t>LUVA EM COBRE, DN 22 MM, SEM ANEL DE SOLDA, INSTALADO EM PRUMADA DE HIDRÁULICA PREDIAL - FORNECIMENTO E INSTALAÇÃO. AF_04/2022</t>
  </si>
  <si>
    <t>LUVA EM COBRE, DN 28 MM, SEM ANEL DE SOLDA, INSTALADO EM PRUMADA DE HIDRÁULICA PREDIAL - FORNECIMENTO E INSTALAÇÃO. AF_04/2022</t>
  </si>
  <si>
    <t>LUVA EM COBRE, DN 35 MM, SEM ANEL DE SOLDA, INSTALADO EM PRUMADA DE HIDRÁULICA PREDIAL - FORNECIMENTO E INSTALAÇÃO. AF_04/2022</t>
  </si>
  <si>
    <t>LUVA EM COBRE, DN 42 MM, SEM ANEL DE SOLDA, INSTALADO EM PRUMADA DE HIDRÁULICA PREDIAL - FORNECIMENTO E INSTALAÇÃO. AF_04/2022</t>
  </si>
  <si>
    <t>LUVA EM COBRE, DN 54 MM, SEM ANEL DE SOLDA, INSTALADO EM PRUMADA DE HIDRÁULICA PREDIAL - FORNECIMENTO E INSTALAÇÃO. AF_04/2022</t>
  </si>
  <si>
    <t>LUVA EM COBRE, DN 66 MM, SEM ANEL DE SOLDA, INSTALADO EM PRUMADA DE HIDRÁULICA PREDIAL - FORNECIMENTO E INSTALAÇÃO. AF_04/2022</t>
  </si>
  <si>
    <t>TE EM COBRE, DN 22 MM, SEM ANEL DE SOLDA, INSTALADO EM PRUMADA DE HIDRÁULICA PREDIAL - FORNECIMENTO E INSTALAÇÃO. AF_04/2022</t>
  </si>
  <si>
    <t>TE EM COBRE, DN 28 MM, SEM ANEL DE SOLDA, INSTALADO EM PRUMADA DE HIDRÁULICA PREDIAL - FORNECIMENTO E INSTALAÇÃO. AF_04/2022</t>
  </si>
  <si>
    <t>TE EM COBRE, DN 35 MM, SEM ANEL DE SOLDA, INSTALADO EM PRUMADA DE HIDRÁULICA PREDIAL - FORNECIMENTO E INSTALAÇÃO. AF_04/2022</t>
  </si>
  <si>
    <t>TE EM COBRE, DN 42 MM, SEM ANEL DE SOLDA, INSTALADO EM PRUMADA DE HIDRÁULICA PREDIAL - FORNECIMENTO E INSTALAÇÃO. AF_04/2022</t>
  </si>
  <si>
    <t>TE EM COBRE, DN 54 MM, SEM ANEL DE SOLDA, INSTALADO EM PRUMADA DE HIDRÁULICA PREDIAL - FORNECIMENTO E INSTALAÇÃO. AF_04/2022</t>
  </si>
  <si>
    <t>TE EM COBRE, DN 66 MM, SEM ANEL DE SOLDA, INSTALADO EM PRUMADA DE HIDRÁULICA PREDIAL - FORNECIMENTO E INSTALAÇÃO. AF_04/2022</t>
  </si>
  <si>
    <t>COTOVELO EM COBRE, DN 15 MM, 90 GRAUS, SEM ANEL DE SOLDA, INSTALADO EM RAMAL DE DISTRIBUIÇÃO   FORNECIMENTO E INSTALAÇÃO. AF_04/2022</t>
  </si>
  <si>
    <t>COTOVELO EM COBRE, DN 22 MM, 90 GRAUS, SEM ANEL DE SOLDA, INSTALADO EM RAMAL DE DISTRIBUIÇÃO DE HIDRÁULICA PREDIAL - FORNECIMENTO E INSTALAÇÃO. AF_04/2022</t>
  </si>
  <si>
    <t>COTOVELO EM COBRE, DN 28 MM, 90 GRAUS, SEM ANEL DE SOLDA, INSTALADO EM RAMAL DE DISTRIBUIÇÃO DE HIDRÁULICA PREDIAL - FORNECIMENTO E INSTALAÇÃO. AF_04/2022</t>
  </si>
  <si>
    <t>LUVA EM COBRE, DN 15 MM, SEM ANEL DE SOLDA, INSTALADO EM RAMAL DE DISTRIBUIÇÃO DE HIDRÁULICA PREDIAL - FORNECIMENTO E INSTALAÇÃO. AF_04/2022</t>
  </si>
  <si>
    <t>LUVA EM COBRE, DN 22 MM, SEM ANEL DE SOLDA, INSTALADO EM RAMAL DE DISTRIBUIÇÃO DE HIDRÁULICA PREDIAL - FORNECIMENTO E INSTALAÇÃO. AF_04/2022</t>
  </si>
  <si>
    <t>LUVA EM COBRE, DN 28 MM, SEM ANEL DE SOLDA, INSTALADO EM RAMAL DE DISTRIBUIÇÃO DE HIDRÁULICA PREDIAL - FORNECIMENTO E INSTALAÇÃO. AF_04/2022</t>
  </si>
  <si>
    <t>TE EM COBRE, DN 15 MM, SEM ANEL DE SOLDA, INSTALADO EM RAMAL DE DISTRIBUIÇÃO DE HIDRÁULICA PREDIAL - FORNECIMENTO E INSTALAÇÃO. AF_04/2022</t>
  </si>
  <si>
    <t>TE EM COBRE, DN 22 MM, SEM ANEL DE SOLDA, INSTALADO EM RAMAL DE DISTRIBUIÇÃO DE HIDRÁULICA PREDIAL - FORNECIMENTO E INSTALAÇÃO. AF_04/2022</t>
  </si>
  <si>
    <t>TE EM COBRE, DN 28 MM, SEM ANEL DE SOLDA, INSTALADO EM RAMAL DE DISTRIBUIÇÃO DE HIDRÁULICA PREDIAL - FORNECIMENTO E INSTALAÇÃO. AF_04/2022</t>
  </si>
  <si>
    <t>COTOVELO EM COBRE, DN 15 MM, 90 GRAUS, SEM ANEL DE SOLDA, INSTALADO EM RAMAL E SUB-RAMAL DE HIDRÁULICA PREDIAL - FORNECIMENTO E INSTALAÇÃO. AF_04/2022</t>
  </si>
  <si>
    <t>COTOVELO EM COBRE, DN 22 MM, 90 GRAUS, SEM ANEL DE SOLDA, INSTALADO EM RAMAL E SUB-RAMAL DE HIDRÁULICA PREDIAL - FORNECIMENTO E INSTALAÇÃO. AF_04/2022</t>
  </si>
  <si>
    <t>COTOVELO EM COBRE, DN 28 MM, 90 GRAUS, SEM ANEL DE SOLDA, INSTALADO EM RAMAL E SUB-RAMAL DE HIDRÁULICA PREDIAL - FORNECIMENTO E INSTALAÇÃO. AF_04/2022</t>
  </si>
  <si>
    <t>LUVA EM COBRE, DN 15 MM, SEM ANEL DE SOLDA, INSTALADO EM RAMAL E SUB-RAMAL DE HIDRÁULICA PREDIAL - FORNECIMENTO E INSTALAÇÃO. AF_04/2022</t>
  </si>
  <si>
    <t>LUVA EM COBRE, DN 22 MM, SEM ANEL DE SOLDA, INSTALADO EM RAMAL E SUB-RAMAL DE HIDRÁULICA PREDIAL - FORNECIMENTO E INSTALAÇÃO. AF_04/2022</t>
  </si>
  <si>
    <t>LUVA EM COBRE, DN 28 MM, SEM ANEL DE SOLDA, INSTALADO EM RAMAL E SUB-RAMAL DE HIDRÁULICA PREDIAL - FORNECIMENTO E INSTALAÇÃO. AF_04/2022</t>
  </si>
  <si>
    <t>TE EM COBRE, DN 15 MM, SEM ANEL DE SOLDA, INSTALADO EM RAMAL E SUB-RAMAL DE HIDRÁULICA PREDIAL - FORNECIMENTO E INSTALAÇÃO. AF_04/2022</t>
  </si>
  <si>
    <t>TE EM COBRE, DN 22 MM, SEM ANEL DE SOLDA, INSTALADO EM RAMAL E SUB-RAMAL DE HIDRÁULICA PREDIAL - FORNECIMENTO E INSTALAÇÃO. AF_04/2022</t>
  </si>
  <si>
    <t>TE EM COBRE, DN 28 MM, SEM ANEL DE SOLDA, INSTALADO EM RAMAL E SUB-RAMAL DE HIDRÁULICA PREDIAL - FORNECIMENTO E INSTALAÇÃO. AF_04/2022</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</si>
  <si>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</si>
  <si>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</si>
  <si>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</si>
  <si>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</si>
  <si>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</si>
  <si>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</si>
  <si>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</si>
  <si>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</si>
  <si>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</si>
  <si>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</si>
  <si>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</si>
  <si>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</si>
  <si>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</si>
  <si>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</si>
  <si>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</si>
  <si>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</si>
  <si>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</si>
  <si>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</si>
  <si>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</si>
  <si>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</si>
  <si>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</si>
  <si>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</si>
  <si>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</si>
  <si>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</si>
  <si>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</si>
  <si>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</si>
  <si>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</si>
  <si>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</si>
  <si>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</si>
  <si>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</si>
  <si>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</si>
  <si>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</si>
  <si>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</si>
  <si>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</si>
  <si>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</si>
  <si>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</si>
  <si>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</si>
  <si>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</si>
  <si>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</si>
  <si>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</si>
  <si>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</si>
  <si>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</si>
  <si>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</si>
  <si>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</si>
  <si>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</si>
  <si>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</si>
  <si>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</si>
  <si>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</si>
  <si>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</si>
  <si>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</si>
  <si>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</si>
  <si>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</si>
  <si>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</si>
  <si>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</si>
  <si>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</si>
  <si>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</si>
  <si>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</si>
  <si>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</si>
  <si>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</si>
  <si>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</si>
  <si>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</si>
  <si>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</si>
  <si>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</si>
  <si>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</si>
  <si>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</si>
  <si>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</si>
  <si>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</si>
  <si>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</si>
  <si>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</si>
  <si>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</si>
  <si>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</si>
  <si>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</si>
  <si>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</si>
  <si>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</si>
  <si>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</si>
  <si>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</si>
  <si>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</si>
  <si>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</si>
  <si>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</si>
  <si>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</si>
  <si>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</si>
  <si>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</si>
  <si>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</si>
  <si>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</si>
  <si>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</si>
  <si>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</si>
  <si>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</si>
  <si>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</si>
  <si>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</si>
  <si>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</si>
  <si>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</si>
  <si>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</si>
  <si>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</si>
  <si>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</si>
  <si>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</si>
  <si>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</si>
  <si>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</si>
  <si>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</si>
  <si>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</si>
  <si>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</si>
  <si>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</si>
  <si>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</si>
  <si>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</si>
  <si>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</si>
  <si>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</si>
  <si>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</si>
  <si>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</si>
  <si>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</si>
  <si>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</si>
  <si>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</si>
  <si>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</si>
  <si>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</si>
  <si>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</si>
  <si>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</si>
  <si>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</si>
  <si>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</si>
  <si>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</si>
  <si>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</si>
  <si>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</si>
  <si>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</si>
  <si>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</si>
  <si>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</si>
  <si>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</si>
  <si>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</si>
  <si>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</si>
  <si>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</si>
  <si>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</si>
  <si>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</si>
  <si>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</si>
  <si>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</si>
  <si>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</si>
  <si>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</si>
  <si>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</si>
  <si>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</si>
  <si>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</si>
  <si>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</si>
  <si>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</si>
  <si>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</si>
  <si>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</si>
  <si>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</si>
  <si>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</si>
  <si>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</si>
  <si>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</si>
  <si>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</si>
  <si>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</si>
  <si>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</si>
  <si>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</si>
  <si>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DE HIDRÁULICA PREDIAL - FORNECIMENTO E INSTALAÇÃO. AF_04/2022</t>
  </si>
  <si>
    <t>JUNTA DE EXPANSÃO EM COBRE, DN 22 MM, PONTA X PONTA, INSTALADO EM PRUMADA DE HIDRÁULICA PREDIAL - FORNECIMENTO E INSTALAÇÃO. AF_04/2022</t>
  </si>
  <si>
    <t>CONECTOR EM BRONZE/LATÃO, DN 22 MM X 3/4", SEM ANEL DE SOLDA, BOLSA X ROSCA F, INSTALADO EM PRUMADA DE HIDRÁULICA PREDIAL - FORNECIMENTO E INSTALAÇÃO. AF_04/2022</t>
  </si>
  <si>
    <t>CURVA DE TRANSPOSIÇÃO EM BRONZE/LATÃO, DN 22 MM, SEM ANEL DE SOLDA, BOLSA X BOLSA, INSTALADO EM PRUMADA DE HIDRÁULICA PREDIAL - FORNECIMENTO E INSTALAÇÃO. AF_04/2022</t>
  </si>
  <si>
    <t>LUVA PASSANTE EM COBRE, DN 28 MM, SEM ANEL DE SOLDA, INSTALADO EM PRUMADA DE HIDRÁULICA PREDIAL - FORNECIMENTO E INSTALAÇÃO. AF_04/2022</t>
  </si>
  <si>
    <t>BUCHA DE REDUÇÃO EM COBRE, DN 28 MM X 22 MM, SEM ANEL DE SOLDA, PONTA X BOLSA, INSTALADO EM PRUMADA DE HIDRÁULICA PREDIAL - FORNECIMENTO E INSTALAÇÃO. AF_04/2022</t>
  </si>
  <si>
    <t>JUNTA DE EXPANSÃO EM COBRE, DN 28 MM, PONTA X PONTA, INSTALADO EM PRUMADA DE HIDRÁULICA PREDIAL - FORNECIMENTO E INSTALAÇÃO. AF_04/2022</t>
  </si>
  <si>
    <t>CONECTOR EM BRONZE/LATÃO, DN 28 MM X 1/2", SEM ANEL DE SOLDA, BOLSA X ROSCA F, INSTALADO EM PRUMADA DE HIDRÁULICA PREDIAL - FORNECIMENTO E INSTALAÇÃO. AF_04/2022</t>
  </si>
  <si>
    <t>CURVA DE TRANSPOSIÇÃO EM BRONZE/LATÃO, DN 28 MM, SEM ANEL DE SOLDA, BOLSA X BOLSA, INSTALADO EM PRUMADA DE HIDRÁULICA PREDIAL - FORNECIMENTO E INSTALAÇÃO. AF_04/2022</t>
  </si>
  <si>
    <t>LUVA PASSANTE EM COBRE, DN 35 MM, SEM ANEL DE SOLDA, INSTALADO EM PRUMADA DE HIDRÁULICA PREDIAL - FORNECIMENTO E INSTALAÇÃO. AF_04/2022</t>
  </si>
  <si>
    <t>BUCHA DE REDUÇÃO EM COBRE, DN 35 MM X 28 MM, SEM ANEL DE SOLDA, PONTA X BOLSA, INSTALADO EM PRUMADA DE HIDRÁULICA PREDIAL - FORNECIMENTO E INSTALAÇÃO. AF_04/2022</t>
  </si>
  <si>
    <t>JUNTA DE EXPANSÃO EM BRONZE/LATÃO, DN 35 MM, PONTA X PONTA, INSTALADO EM PRUMADA DE HIDRÁULICA PREDIAL - FORNECIMENTO E INSTALAÇÃO. AF_04/2022</t>
  </si>
  <si>
    <t>LUVA PASSANTE EM COBRE, DN 42 MM, SEM ANEL DE SOLDA, INSTALADO EM PRUMADA DE HIDRÁULICA PREDIAL - FORNECIMENTO E INSTALAÇÃO. AF_04/2022</t>
  </si>
  <si>
    <t>BUCHA DE REDUÇÃO EM COBRE, DN 42 MM X 35 MM, SEM ANEL DE SOLDA, PONTA X BOLSA, INSTALADO EM PRUMADA DE HIDRÁULICA PREDIAL - FORNECIMENTO E INSTALAÇÃO. AF_04/2022</t>
  </si>
  <si>
    <t>JUNTA DE EXPANSÃO EM BRONZE/LATÃO, DN 42 MM, PONTA X PONTA, INSTALADO EM PRUMADA DE HIDRÁULICA PREDIAL - FORNECIMENTO E INSTALAÇÃO. AF_04/2022</t>
  </si>
  <si>
    <t>LUVA PASSANTE EM COBRE, DN 54 MM, SEM ANEL DE SOLDA, INSTALADO EM PRUMADA DE HIDRÁULICA PREDIAL - FORNECIMENTO E INSTALAÇÃO. AF_04/2022</t>
  </si>
  <si>
    <t>BUCHA DE REDUÇÃO EM COBRE, DN 54 MM X 42 MM, SEM ANEL DE SOLDA, PONTA X BOLSA, INSTALADO EM PRUMADA DE HIDRÁULICA PREDIAL - FORNECIMENTO E INSTALAÇÃO. AF_04/2022</t>
  </si>
  <si>
    <t>JUNTA DE EXPANSÃO EM BRONZE/LATÃO, DN 54 MM, PONTA X PONTA, INSTALADO EM PRUMADA DE HIDRÁULICA PREDIAL - FORNECIMENTO E INSTALAÇÃO. AF_04/2022</t>
  </si>
  <si>
    <t>LUVA PASSANTE EM COBRE, DN 66 MM, SEM ANEL DE SOLDA, INSTALADO EM PRUMADA DE HIDRÁULICA PREDIAL - FORNECIMENTO E INSTALAÇÃO. AF_04/2022</t>
  </si>
  <si>
    <t>BUCHA DE REDUÇÃO EM COBRE, DN 66 MM X 54 MM, SEM ANEL DE SOLDA, PONTA X BOLSA, INSTALADO EM PRUMADA DE HIDRÁULICA PREDIAL - FORNECIMENTO E INSTALAÇÃO. AF_04/2022</t>
  </si>
  <si>
    <t>JUNTA DE EXPANSÃO EM BRONZE/LATÃO, DN 66 MM, PONTA X PONTA, INSTALADO EM PRUMADA DE HIDRÁULICA PREDIAL - FORNECIMENTO E INSTALAÇÃO. AF_04/2022</t>
  </si>
  <si>
    <t>CURVA EM COBRE, DN 15 MM, 45 GRAUS, SEM ANEL DE SOLDA, BOLSA X BOLSA, INSTALADO EM RAMAL DE DISTRIBUIÇÃO DE HIDRÁULICA PREDIAL - FORNECIMENTO E INSTALAÇÃO. AF_04/2022</t>
  </si>
  <si>
    <t>COTOVELO EM BRONZE/LATÃO, DN 15 MM X 1/2", 90 GRAUS, SEM ANEL DE SOLDA, BOLSA X ROSCA F, INSTALADO EM RAMAL DE DISTRIBUIÇÃO DE HIDRÁULICA PREDIAL - FORNECIMENTO E INSTALAÇÃO. AF_04/2022</t>
  </si>
  <si>
    <t>CURVA EM COBRE, DN 22 MM, 45 GRAUS, SEM ANEL DE SOLDA, BOLSA X BOLSA, INSTALADO EM RAMAL DE DISTRIBUIÇÃO DE HIDRÁULICA PREDIAL - FORNECIMENTO E INSTALAÇÃO. AF_04/2022</t>
  </si>
  <si>
    <t>COTOVELO EM BRONZE/LATÃO, DN 22 MM X 1/2", 90 GRAUS, SEM ANEL DE SOLDA, BOLSA X ROSCA F, INSTALADO EM RAMAL DE DISTRIBUIÇÃO DE HIDRÁULICA PREDIAL - FORNECIMENTO E INSTALAÇÃO. AF_04/2022</t>
  </si>
  <si>
    <t>COTOVELO EM BRONZE/LATÃO, DN 22 MM X 3/4", 90 GRAUS, SEM ANEL DE SOLDA, BOLSA X ROSCA F, INSTALADO EM RAMAL DE DISTRIBUIÇÃO DE HIDRÁULICA PREDIAL - FORNECIMENTO E INSTALAÇÃO. AF_04/2022</t>
  </si>
  <si>
    <t>CURVA EM COBRE, DN 28 MM, 45 GRAUS, SEM ANEL DE SOLDA, BOLSA X BOLSA, INSTALADO EM RAMAL DE DISTRIBUIÇÃO DE HIDRÁULICA PREDIAL - FORNECIMENTO E INSTALAÇÃO. AF_04/2022</t>
  </si>
  <si>
    <t>LUVA PASSANTE EM COBRE, DN 15 MM, SEM ANEL DE SOLDA, INSTALADO EM RAMAL DE DISTRIBUIÇÃO DE HIDRÁULICA PREDIAL - FORNECIMENTO E INSTALAÇÃO. AF_04/2022</t>
  </si>
  <si>
    <t>CONECTOR EM BRONZE/LATÃO, DN 15 MM X 1/2", SEM ANEL DE SOLDA, BOLSA X ROSCA F, INSTALADO EM RAMAL DE DISTRIBUIÇÃO DE HIDRÁULICA PREDIAL - FORNECIMENTO E INSTALAÇÃO. AF_04/2022</t>
  </si>
  <si>
    <t>CURVA DE TRANSPOSIÇÃO EM BRONZE/LATÃO, DN 15 MM, SEM ANEL DE SOLDA, BOLSA X BOLSA, INSTALADO EM RAMAL DE DISTRIBUIÇÃO DE HIDRÁULICA PREDIAL - FORNECIMENTO E INSTALAÇÃO. AF_04/2022</t>
  </si>
  <si>
    <t>JUNTA DE EXPANSÃO EM COBRE, DN 15 MM, PONTA X PONTA, INSTALADO EM RAMAL DE DISTRIBUIÇÃO DE HIDRÁULICA PREDIAL - FORNECIMENTO E INSTALAÇÃO. AF_04/2022</t>
  </si>
  <si>
    <t>LUVA PASSANTE EM COBRE, DN 22 MM, SEM ANEL DE SOLDA, INSTALADO EM RAMAL DE DISTRIBUIÇÃO DE HIDRÁULICA PREDIAL - FORNECIMENTO E INSTALAÇÃO. AF_04/2022</t>
  </si>
  <si>
    <t>BUCHA DE REDUÇÃO EM COBRE, DN 22 MM X 15 MM, SEM ANEL DE SOLDA, PONTA X BOLSA, INSTALADO EM RAMAL DE DISTRIBUIÇÃO DE HIDRÁULICA PREDIAL - FORNECIMENTO E INSTALAÇÃO. AF_04/2022</t>
  </si>
  <si>
    <t>JUNTA DE EXPANSÃO EM COBRE, DN 22 MM, PONTA X PONTA, INSTALADO EM RAMAL DE DISTRIBUIÇÃO DE HIDRÁULICA PREDIAL - FORNECIMENTO E INSTALAÇÃO. AF_04/2022</t>
  </si>
  <si>
    <t>CONECTOR EM BRONZE/LATÃO, DN 22 MM X 1/2", SEM ANEL DE SOLDA, BOLSA X ROSCA F, INSTALADO EM RAMAL DE DISTRIBUIÇÃO DE HIDRÁULICA PREDIAL - FORNECIMENTO E INSTALAÇÃO. AF_04/2022</t>
  </si>
  <si>
    <t>CONECTOR EM BRONZE/LATÃO, DN 22 MM X 3/4", SEM ANEL DE SOLDA, BOLSA X ROSCA F, INSTALADO EM RAMAL DE DISTRIBUIÇÃO DE HIDRÁULICA PREDIAL - FORNECIMENTO E INSTALAÇÃO. AF_04/2022</t>
  </si>
  <si>
    <t>CURVA DE TRANSPOSIÇÃO EM BRONZE/LATÃO, DN 22 MM, SEM ANEL DE SOLDA, BOLSA X BOLSA, INSTALADO EM RAMAL DE DISTRIBUIÇÃO DE HIDRÁULICA PREDIAL - FORNECIMENTO E INSTALAÇÃO. AF_04/2022</t>
  </si>
  <si>
    <t>LUVA PASSANTE EM COBRE, DN 28 MM, SEM ANEL DE SOLDA, INSTALADO EM RAMAL DE DISTRIBUIÇÃO DE HIDRÁULICA PREDIAL - FORNECIMENTO E INSTALAÇÃO. AF_04/2022</t>
  </si>
  <si>
    <t>BUCHA DE REDUÇÃO EM COBRE, DN 28 MM X 22 MM, SEM ANEL DE SOLDA, INSTALADO EM RAMAL DE DISTRIBUIÇÃO DE HIDRÁULICA PREDIAL - FORNECIMENTO E INSTALAÇÃO. AF_04/2022</t>
  </si>
  <si>
    <t>JUNTA DE EXPANSÃO EM COBRE, DN 28 MM, PONTA X PONTA, INSTALADO EM RAMAL DE DISTRIBUIÇÃO DE HIDRÁULICA PREDIAL - FORNECIMENTO E INSTALAÇÃO. AF_04/2022</t>
  </si>
  <si>
    <t>CONECTOR EM BRONZE/LATÃO, DN 28 MM X 1/2", SEM ANEL DE SOLDA, BOLSA X ROSCA F, INSTALADO EM RAMAL DE DISTRIBUIÇÃO DE HIDRÁULICA PREDIAL - FORNECIMENTO E INSTALAÇÃO. AF_04/2022</t>
  </si>
  <si>
    <t>CURVA DE TRANSPOSIÇÃO EM BRONZE/LATÃO, DN 28 MM, SEM ANEL DE SOLDA, BOLSA X BOLSA, INSTALADO EM RAMAL DE DISTRIBUIÇÃO DE HIDRÁULICA PREDIAL - FORNECIMENTO E INSTALAÇÃO. AF_04/2022</t>
  </si>
  <si>
    <t>CURVA EM COBRE, DN 15 MM, 45 GRAUS, SEM ANEL DE SOLDA, BOLSA X BOLSA, INSTALADO EM RAMAL E SUB-RAMAL DE HIDRÁULICA PREDIAL - FORNECIMENTO E INSTALAÇÃO. AF_04/2022</t>
  </si>
  <si>
    <t>COTOVELO EM BRONZE/LATÃO, DN 15 MM X 1/2", 90 GRAUS, SEM ANEL DE SOLDA, BOLSA X ROSCA F, INSTALADO EM RAMAL E SUB-RAMAL DE HIDRÁULICA PREDIAL - FORNECIMENTO E INSTALAÇÃO. AF_04/2022</t>
  </si>
  <si>
    <t>CURVA EM COBRE, DN 22 MM, 45 GRAUS, SEM ANEL DE SOLDA, BOLSA X BOLSA, INSTALADO EM RAMAL E SUB-RAMAL DE HIDRÁULICA PREDIAL - FORNECIMENTO E INSTALAÇÃO. AF_04/2022</t>
  </si>
  <si>
    <t>COTOVELO EM BRONZE/LATÃO, DN 22 MM X 1/2", 90 GRAUS, SEM ANEL DE SOLDA, BOLSA X ROSCA F, INSTALADO EM RAMAL E SUB-RAMAL DE HIDRÁULICA PREDIAL - FORNECIMENTO E INSTALAÇÃO. AF_04/2022</t>
  </si>
  <si>
    <t>COTOVELO EM BRONZE/LATÃO, DN 22 MM X 3/4", 90 GRAUS, SEM ANEL DE SOLDA, BOLSA X ROSCA F, INSTALADO EM RAMAL E SUB-RAMAL DE HIDRÁULICA PREDIAL - FORNECIMENTO E INSTALAÇÃO. AF_04/2022</t>
  </si>
  <si>
    <t>CURVA EM COBRE, DN 28 MM, 45 GRAUS, SEM ANEL DE SOLDA, BOLSA X BOLSA, INSTALADO EM RAMAL E SUB-RAMAL DE HIDRÁULICA PREDIAL - FORNECIMENTO E INSTALAÇÃO. AF_04/2022</t>
  </si>
  <si>
    <t>LUVA PASSANTE EM COBRE, DN 15 MM, SEM ANEL DE SOLDA, INSTALADO EM RAMAL E SUB-RAMAL DE HIDRÁULICA PREDIAL - FORNECIMENTO E INSTALAÇÃO. AF_04/2022</t>
  </si>
  <si>
    <t>CONECTOR EM BRONZE/LATÃO, DN 15 MM X 1/2", SEM ANEL DE SOLDA, BOLSA X ROSCA F, INSTALADO EM RAMAL E SUB-RAMAL DE HIDRÁULICA PREDIAL - FORNECIMENTO E INSTALAÇÃO. AF_04/2022</t>
  </si>
  <si>
    <t>CURVA DE TRANSPOSIÇÃO EM BRONZE/LATÃO, DN 15 MM, SEM ANEL DE SOLDA, BOLSA X BOLSA, INSTALADO EM RAMAL E SUB-RAMAL DE HIDRÁULICA PREDIAL - FORNECIMENTO E INSTALAÇÃO. AF_04/2022</t>
  </si>
  <si>
    <t>JUNTA DE EXPANSÃO EM COBRE, DN 15 MM, PONTA X PONTA, INSTALADO EM RAMAL E SUB-RAMAL DE HIDRÁULICA PREDIAL - FORNECIMENTO E INSTALAÇÃO. AF_04/2022</t>
  </si>
  <si>
    <t>LUVA PASSANTE EM COBRE, DN 22 MM, SEM ANEL DE SOLDA, INSTALADO EM RAMAL E SUB-RAMAL DE HIDRÁULICA PREDIAL - FORNECIMENTO E INSTALAÇÃO. AF_04/2022</t>
  </si>
  <si>
    <t>BUCHA DE REDUÇÃO EM COBRE, DN 22 MM X 15 MM, SEM ANEL DE SOLDA, PONTA X BOLSA, INSTALADO EM RAMAL E SUB-RAMAL DE HIDRÁULICA PREDIAL - FORNECIMENTO E INSTALAÇÃO. AF_04/2022</t>
  </si>
  <si>
    <t>JUNTA DE EXPANSÃO EM COBRE, DN 22 MM, PONTA X PONTA, INSTALADO EM RAMAL E SUB-RAMAL DE HIDRÁULICA PREDIAL - FORNECIMENTO E INSTALAÇÃO. AF_04/2022</t>
  </si>
  <si>
    <t>CONECTOR EM BRONZE/LATÃO, DN 22 MM X 1/2", SEM ANEL DE SOLDA, BOLSA X ROSCA F, INSTALADO EM RAMAL E SUB-RAMAL DE HIDRÁULICA PREDIAL - FORNECIMENTO E INSTALAÇÃO. AF_04/2022</t>
  </si>
  <si>
    <t>CONECTOR EM BRONZE/LATÃO, DN 22 MM X 3/4", SEM ANEL DE SOLDA, BOLSA X ROSCA F, INSTALADO EM RAMAL E SUB-RAMAL DE HIDRÁULICA PREDIAL - FORNECIMENTO E INSTALAÇÃO. AF_04/2022</t>
  </si>
  <si>
    <t>CURVA DE TRANSPOSIÇÃO EM BRONZE/LATÃO, DN 22 MM, SEM ANEL DE SOLDA, BOLSA X BOLSA, INSTALADO EM RAMAL E SUB-RAMAL DE HIDRÁULICA PREDIAL - FORNECIMENTO E INSTALAÇÃO. AF_04/2022</t>
  </si>
  <si>
    <t>LUVA PASSANTE EM COBRE, DN 28 MM, SEM ANEL DE SOLDA, INSTALADO EM RAMAL E SUB-RAMAL  DE HIDRÁULICA PREDIAL - FORNECIMENTO E INSTALAÇÃO. AF_04/2022</t>
  </si>
  <si>
    <t>CONECTOR EM BRONZE/LATÃO, DN 28 MM X 1/2", SEM ANEL DE SOLDA, BOLSA X ROSCA F, INSTALADO EM RAMAL E SUB-RAMAL DE HIDRÁULICA PREDIAL - FORNECIMENTO E INSTALAÇÃO. AF_04/2022</t>
  </si>
  <si>
    <t>CURVA DE TRANSPOSIÇÃO EM BRONZE/LATÃO, DN 28 MM, SEM ANEL DE SOLDA, BOLSA X BOLSA, INSTALADO EM RAMAL E SUB-RAMAL DE HIDRÁULICA PREDIAL - FORNECIMENTO E INSTALAÇÃO. AF_04/2022</t>
  </si>
  <si>
    <t>JUNTA DE EXPANSÃO EM COBRE, DN 28 MM, PONTA X PONTA, INSTALADO EM RAMAL E SUB-RAMAL DE HIDRÁULICA PREDIAL - FORNECIMENTO E INSTALAÇÃO. AF_04/2022</t>
  </si>
  <si>
    <t>TE DUPLA CURVA EM BRONZE/LATÃO, DN 1/2" X 15 MM X 1/2", SEM ANEL DE SOLDA, ROSCA F X BOLSA X ROSCA F, INSTALADO EM RAMAL E SUB-RAMAL DE HIDRÁULICA PREDIAL - FORNECIMENTO E INSTALAÇÃO. AF_04/2022</t>
  </si>
  <si>
    <t>TE DUPLA CURVA EM BRONZE/LATÃO, DN 3/4" X 22 MM X 3/4", SEM ANEL DE SOLDA, ROSCA F X BOLSA X ROSCA F, INSTALADO EM RAMAL E SUB-RAMAL DE HIDRÁULICA PREDIAL - FORNECIMENTO E INSTALAÇÃO. AF_04/2022</t>
  </si>
  <si>
    <t>CURVA EM COBRE, DN 22 MM, 45 GRAUS, SEM ANEL DE SOLDA, BOLSA X BOLSA, INSTALADO EM PRUMADA DE HIDRÁULICA PREDIAL - FORNECIMENTO E INSTALAÇÃO. AF_04/2022</t>
  </si>
  <si>
    <t>COTOVELO EM BRONZE/LATÃO, DN 22 MM X 1/2", 90 GRAUS, SEM ANEL DE SOLDA, BOLSA X ROSCA F, INSTALADO EM PRUMADA DE HIDRÁULICA PREDIAL - FORNECIMENTO E INSTALAÇÃO. AF_04/2022</t>
  </si>
  <si>
    <t>COTOVELO EM BRONZE/LATÃO, DN 22 MM X 3/4", 90 GRAUS, SEM ANEL DE SOLDA, BOLSA X ROSCA F, INSTALADO EM PRUMADA DE HIDRÁULICA PREDIAL - FORNECIMENTO E INSTALAÇÃO. AF_04/2022</t>
  </si>
  <si>
    <t>CURVA EM COBRE, DN 28 MM, 45 GRAUS, SEM ANEL DE SOLDA, BOLSA X BOLSA, INSTALADO EM PRUMADA DE HIDRÁULICA PREDIAL - FORNECIMENTO E INSTALAÇÃO. AF_04/2022</t>
  </si>
  <si>
    <t>CURVA EM COBRE, DN 35 MM, 45 GRAUS, SEM ANEL DE SOLDA, BOLSA X BOLSA, INSTALADO EM PRUMADA DE HIDRÁULICA PREDIAL -  FORNECIMENTO E INSTALAÇÃO. AF_04/2022</t>
  </si>
  <si>
    <t>CURVA EM COBRE, DN 42 MM, 45 GRAUS, SEM ANEL DE SOLDA, BOLSA X BOLSA, INSTALADO EM PRUMADA DE HIDRÁULICA PREDIAL - FORNECIMENTO E INSTALAÇÃO. AF_04/2022</t>
  </si>
  <si>
    <t>CURVA EM COBRE, DN 54 MM, 45 GRAUS, SEM ANEL DE SOLDA, BOLSA X BOLSA, INSTALADO EM PRUMADA DE HIDRÁULICA PREDIAL - FORNECIMENTO E INSTALAÇÃO. AF_04/2022</t>
  </si>
  <si>
    <t>CURVA EM COBRE, DN 66 MM, 45 GRAUS, SEM ANEL DE SOLDA, BOLSA X BOLSA, INSTALADO EM PRUMADA DE HIDRÁULICA PREDIAL - FORNECIMENTO E INSTALAÇÃO. AF_04/2022</t>
  </si>
  <si>
    <t>BUCHA DE REDUÇÃO EM COBRE, DN 28 MM X 22 MM, SEM ANEL DE SOLDA, INSTALADO EM RAMAL E SUB-RAMAL DE HIDRÁULICA PREDIAL - FORNECIMENTO E INSTALAÇÃO. AF_04/2022</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</si>
  <si>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</si>
  <si>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</si>
  <si>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</si>
  <si>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</si>
  <si>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</si>
  <si>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</si>
  <si>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</si>
  <si>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</si>
  <si>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</si>
  <si>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</si>
  <si>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</si>
  <si>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</si>
  <si>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</si>
  <si>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</si>
  <si>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</si>
  <si>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</si>
  <si>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</si>
  <si>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</si>
  <si>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</si>
  <si>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</si>
  <si>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</si>
  <si>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</si>
  <si>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</si>
  <si>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</si>
  <si>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</si>
  <si>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</si>
  <si>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</si>
  <si>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</si>
  <si>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</si>
  <si>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</si>
  <si>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</si>
  <si>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</si>
  <si>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</si>
  <si>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</si>
  <si>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</si>
  <si>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</si>
  <si>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</si>
  <si>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</si>
  <si>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</si>
  <si>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</si>
  <si>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</si>
  <si>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</si>
  <si>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</si>
  <si>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</si>
  <si>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</si>
  <si>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</si>
  <si>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</si>
  <si>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</si>
  <si>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</si>
  <si>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</si>
  <si>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</si>
  <si>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</si>
  <si>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</si>
  <si>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</si>
  <si>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</si>
  <si>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</si>
  <si>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</si>
  <si>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</si>
  <si>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</si>
  <si>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</si>
  <si>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</si>
  <si>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</si>
  <si>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</si>
  <si>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</si>
  <si>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</si>
  <si>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</si>
  <si>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</si>
  <si>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</si>
  <si>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</si>
  <si>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</si>
  <si>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</si>
  <si>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</si>
  <si>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</si>
  <si>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</si>
  <si>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</si>
  <si>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</si>
  <si>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</si>
  <si>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</si>
  <si>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</si>
  <si>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</si>
  <si>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</si>
  <si>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</si>
  <si>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</si>
  <si>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</si>
  <si>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</si>
  <si>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</si>
  <si>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</si>
  <si>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</si>
  <si>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</si>
  <si>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</si>
  <si>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</si>
  <si>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</si>
  <si>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CONECTOR, CPVC, SOLDÁVEL, DN 54 MM X 2",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</si>
  <si>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</si>
  <si>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CONECTOR, CPVC, SOLDÁVEL, DN 73 MM X 2 1/2", INSTALADO EM RESERVAÇÃO DE ÁGUA DE EDIFICAÇÃO QUE POSSUA RESERVATÓRIO DE FIBRA/FIBROCIMENTO - FORNECIMENTO E INSTALAÇÃO. AF_06/2016</t>
  </si>
  <si>
    <t>CONECTOR, CPVC, SOLDÁVEL, DN 89 MM X 3",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</si>
  <si>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</si>
  <si>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CONECTOR, CPVC, SOLDÁVEL, DN 114 MM X 4", INSTALADO EM RESERVAÇÃO DE ÁGUA DE EDIFICAÇÃO QUE POSSUA RESERVATÓRIO DE FIBRA/FIBROCIMENTO - FORNECIMENTO E INSTALAÇÃO. AF_06/2016</t>
  </si>
  <si>
    <t>LUVA, CPVC, SOLDÁVEL, DN 114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</si>
  <si>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</si>
  <si>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</si>
  <si>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</si>
  <si>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</si>
  <si>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</si>
  <si>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</si>
  <si>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</si>
  <si>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</si>
  <si>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</si>
  <si>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90 GRAUS, CPVC, SOLDÁVEL, DN 114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</si>
  <si>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</si>
  <si>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</si>
  <si>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</si>
  <si>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</si>
  <si>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</si>
  <si>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</si>
  <si>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</si>
  <si>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TE, CPVC, SOLDÁVEL, DN 114 MM, INSTALADO EM RESERVAÇÃO DE ÁGUA DE EDIFICAÇÃO QUE POSSUA RESERVATÓRIO DE FIBRA/FIBROCIMENTO - FORNECIMENTO E INSTALAÇÃO. AF_06/2016</t>
  </si>
  <si>
    <t>ADAPTADOR COM FLANGE E ANEL DE VEDAÇÃO, CPVC, ROSCÁVEL, DN 15 MM, INSTALADO EM RESERVAÇÃO DE ÁGUA DE EDIFICAÇÃO QUE POSSUA RESERVATÓRIO DE FIBRA/FIBROCIMENTO - FORNECIMENTO E INSTALAÇÃO. AF_06/2016</t>
  </si>
  <si>
    <t>ADAPTADOR COM FLANGE E ANEL DE VEDAÇÃO, CPVC, ROSCÁVEL, DN 22 MM, INSTALADO EM RESERVAÇÃO DE ÁGUA DE EDIFICAÇÃO QUE POSSUA RESERVATÓRIO DE FIBRA/FIBROCIMENTO - FORNECIMENTO E INSTALAÇÃO. AF_06/2016</t>
  </si>
  <si>
    <t>ADAPTADOR COM FLANGE E ANEL DE VEDAÇÃO, CPVC, ROSCÁVEL, DN 28 MM, INSTALADO EM RESERVAÇÃO DE ÁGUA DE EDIFICAÇÃO QUE POSSUA RESERVATÓRIO DE FIBRA/FIBROCIMENTO - FORNECIMENTO E INSTALAÇÃO. AF_06/2016</t>
  </si>
  <si>
    <t>ADAPTADOR COM FLANGE E ANEL DE VEDAÇÃO, CPVC, ROSCÁVEL, DN 35 MM, INSTALADO EM RESERVAÇÃO DE ÁGUA DE EDIFICAÇÃO QUE POSSUA RESERVATÓRIO DE FIBRA/FIBROCIMENTO - FORNECIMENTO E INSTALAÇÃO. AF_06/2016</t>
  </si>
  <si>
    <t>ADAPTADOR COM FLANGE E ANEL DE VEDAÇÃO, CPVC, ROSCÁVEL, DN 42 MM, INSTALADO EM RESERVAÇÃO DE ÁGUA DE EDIFICAÇÃO QUE POSSUA RESERVATÓRIO DE FIBRA/FIBROCIMENTO - FORNECIMENTO E INSTALAÇÃO. AF_06/2016</t>
  </si>
  <si>
    <t>ADAPTADOR COM FLANGE E ANEL DE VEDAÇÃO, CPVC, ROSCÁVEL, DN 54 MM, INSTALADO EM RESERVAÇÃO DE ÁGUA DE EDIFICAÇÃO QUE POSSUA RESERVATÓRIO DE FIBRA/FIBROCIMENTO - FORNECIMENTO E INSTALAÇÃO. AF_06/2016</t>
  </si>
  <si>
    <t>ADAPTADOR COM FLANGES LIVRES, CPVC, ROSCÁVEL, DN 15 MM, INSTALADO EM RESERVAÇÃO DE ÁGUA DE EDIFICAÇÃO QUE POSSUA RESERVATÓRIO DE FIBRA/FIBROCIMENTO - FORNECIMENTO E INSTALAÇÃO. AF_06/2016</t>
  </si>
  <si>
    <t>ADAPTADOR COM FLANGES LIVRES, CPVC, ROSCÁVEL, DN 22 MM, INSTALADO EM RESERVAÇÃO DE ÁGUA DE EDIFICAÇÃO QUE POSSUA RESERVATÓRIO DE FIBRA/FIBROCIMENTO - FORNECIMENTO E INSTALAÇÃO. AF_06/2016</t>
  </si>
  <si>
    <t>ADAPTADOR COM FLANGES LIVRES, CPVC, ROSCÁVEL, DN 28 MM, INSTALADO EM RESERVAÇÃO DE ÁGUA DE EDIFICAÇÃO QUE POSSUA RESERVATÓRIO DE FIBRA/FIBROCIMENTO - FORNECIMENTO E INSTALAÇÃO. AF_06/2016</t>
  </si>
  <si>
    <t>ADAPTADOR COM FLANGES LIVRES, CPVC, ROSCÁVEL, DN 35 MM, INSTALADO EM RESERVAÇÃO DE ÁGUA DE EDIFICAÇÃO QUE POSSUA RESERVATÓRIO DE FIBRA/FIBROCIMENTO - FORNECIMENTO E INSTALAÇÃO. AF_06/2016</t>
  </si>
  <si>
    <t>ADAPTADOR COM FLANGES LIVRES, CPVC, ROSCÁVEL, DN 42 MM, INSTALADO EM RESERVAÇÃO DE ÁGUA DE EDIFICAÇÃO QUE POSSUA RESERVATÓRIO DE FIBRA/FIBROCIMENTO - FORNECIMENTO E INSTALAÇÃO. AF_06/2016</t>
  </si>
  <si>
    <t>ADAPTADOR COM FLANGES LIVRES, CPVC, ROSCÁVEL, DN 54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</si>
  <si>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</si>
  <si>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</si>
  <si>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</si>
  <si>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</si>
  <si>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</si>
  <si>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</si>
  <si>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LUVA COM BUCHA DE LATÃO, PVC, SOLDÁVEL, DN 32MM X 1 , INSTALADO EM RAMAL DE DISTRIBUIÇÃO DE ÁGUA   FORNECIMENTO E INSTALAÇÃO. AF_06/2022</t>
  </si>
  <si>
    <t>LUVA SIMPLES, PVC, SÉRIE NORMAL, ESGOTO PREDIAL, DN 150 MM, JUNTA ELÁSTICA, FORNECIDO E INSTALADO EM SUBCOLETOR AÉREO DE ESGOTO SANITÁRIO. AF_08/2022</t>
  </si>
  <si>
    <t>CURVA 90 GRAUS, PVC, SERIE R, ÁGUA PLUVIAL, DN 100 MM, JUNTA ELÁSTICA, FORNECIDO E INSTALADO EM RAMAL DE ENCAMINHAMENTO. AF_06/2022</t>
  </si>
  <si>
    <t>CURVA 90 GRAUS, PVC, SERIE R, ÁGUA PLUVIAL, DN 100 MM, JUNTA ELÁSTICA, FORNECIDO E INSTALADO EM CONDUTORES VERTICAIS DE ÁGUAS PLUVIAIS. AF_06/2022</t>
  </si>
  <si>
    <t>SPRINKLER TIPO PENDENTE, 68 °C, UNIÃO POR ROSCA DN 15 (1/2") - FORNECIMENTO E INSTALAÇÃO. AF_10/2020</t>
  </si>
  <si>
    <t>JOELHO 90 GRAUS, PPR, DN 25 MM, CLASSE PN 25, INSTALADO EM RAMAL OU SUB-RAMAL DE ÁGUA   FORNECIMENTO E INSTALAÇÃO. AF_08/2022</t>
  </si>
  <si>
    <t>JOELHO 45 GRAUS, PPR, DN 25 MM, CLASSE PN 25, INSTALADO EM RAMAL OU SUB-RAMAL DE ÁGUA   FORNECIMENTO E INSTALAÇÃO. AF_08/2022</t>
  </si>
  <si>
    <t>LUVA, PPR, DN 25 MM, CLASSE PN 25, INSTALADO EM RAMAL OU SUB-RAMAL DE ÁGUA   FORNECIMENTO E INSTALAÇÃO. AF_08/2022</t>
  </si>
  <si>
    <t>CONECTOR MACHO, PPR, 25 X 1/2  , CLASSE PN 25, INSTALADO EM RAMAL OU SUB-RAMAL DE ÁGUA   FORNECIMENTO E INSTALAÇÃO. AF_08/2022</t>
  </si>
  <si>
    <t>CONECTOR FÊMEA, PPR, 25 X 1/2  , CLASSE PN 25, INSTALADO EM RAMAL OU SUB-RAMAL DE ÁGUA   FORNECIMENTO E INSTALAÇÃO. AF_08/2022</t>
  </si>
  <si>
    <t>TÊ NORMAL, PPR, DN 25 MM, CLASSE PN 25, INSTALADO EM RAMAL OU SUB-RAMAL DE ÁGUA   FORNECIMENTO E INSTALAÇÃO. AF_08/2022</t>
  </si>
  <si>
    <t>TÊ MISTURADOR, PPR, 25 X 3/4   , CLASSE PN 25, INSTALADO EM RAMAL OU SUB-RAMAL DE ÁGUA   FORNECIMENTO E INSTALAÇÃO. AF_08/2022</t>
  </si>
  <si>
    <t>JOELHO 90 GRAUS, PPR, DN 25 MM, CLASSE PN 25, INSTALADO EM RAMAL DE DISTRIBUIÇÃO   FORNECIMENTO E INSTALAÇÃO. AF_08/2022</t>
  </si>
  <si>
    <t>JOELHO 45 GRAUS, PPR, DN 25 MM, CLASSE PN 25, INSTALADO EM RAMAL DE DISTRIBUIÇÃO DE ÁGUA   FORNECIMENTO E INSTALAÇÃO. AF_08/2022</t>
  </si>
  <si>
    <t>JOELHO 90 GRAUS, PPR, DN 32 MM, CLASSE PN 25, INSTALADO EM RAMAL DE DISTRIBUIÇÃO - FORNECIMENTO E INSTALAÇÃO. AF_08/2022</t>
  </si>
  <si>
    <t>JOELHO 45 GRAUS, PPR, DN 32 MM, CLASSE PN 25, INSTALADO EM RAMAL DE DISTRIBUIÇÃO DE ÁGUA - FORNECIMENTO E INSTALAÇÃO. AF_08/2022</t>
  </si>
  <si>
    <t>JOELHO 90 GRAUS, PPR, DN 40 MM, CLASSE PN 25, INSTALADO EM RAMAL DE DISTRIBUIÇÃO - FORNECIMENTO E INSTALAÇÃO. AF_08/2022</t>
  </si>
  <si>
    <t>JOELHO 45 GRAUS, PPR, DN 40 MM, CLASSE PN 25, INSTALADO EM RAMAL DE DISTRIBUIÇÃO DE ÁGUA - FORNECIMENTO E INSTALAÇÃO. AF_08/2022</t>
  </si>
  <si>
    <t>LUVA, PPR, DN 25 MM, CLASSE PN 25, INSTALADO EM RAMAL DE DISTRIBUIÇÃO DE ÁGUA   FORNECIMENTO E INSTALAÇÃO. AF_08/2022</t>
  </si>
  <si>
    <t>CONECTOR MACHO, PPR, 25 X 1/2, CLASSE PN 25, INSTALADO EM RAMAL DE DISTRIBUIÇÃO DE ÁGUA   FORNECIMENTO E INSTALAÇÃO. AF_08/2022</t>
  </si>
  <si>
    <t>CONECTOR FÊMEA, PPR, 25 X 1/2  , CLASSE PN 25, INSTALADO EM RAMAL DE DISTRIBUIÇÃO DE ÁGUA   FORNECIMENTO E INSTALAÇÃO. AF_08/2022</t>
  </si>
  <si>
    <t>LUVA, PPR, DN 32 MM, CLASSE PN 25, INSTALADO EM RAMAL DE DISTRIBUIÇÃO DE ÁGUA   FORNECIMENTO E INSTALAÇÃO. AF_08/2022</t>
  </si>
  <si>
    <t>CONECTOR MACHO, PPR, 32 X 3/4, CLASSE PN 25, INSTALADO EM RAMAL DE DISTRIBUIÇÃO DE ÁGUA   FORNECIMENTO E INSTALAÇÃO. AF_08/2022</t>
  </si>
  <si>
    <t>CONECTOR FÊMEA, PPR, 32 X 3/4, CLASSE PN 25, INSTALADO EM RAMAL DE DISTRIBUIÇÃO DE ÁGUA   FORNECIMENTO E INSTALAÇÃO. AF_08/2022</t>
  </si>
  <si>
    <t>BUCHA DE REDUÇÃO, PPR, 32 X 25, CLASSE PN 25, INSTALADO EM RAMAL DE DISTRIBUIÇÃO DE ÁGUA   FORNECIMENTO E INSTALAÇÃO. AF_08/2022</t>
  </si>
  <si>
    <t>LUVA, PPR, DN 40 MM, CLASSE PN 25, INSTALADO EM RAMAL DE DISTRIBUIÇÃO DE ÁGUA   FORNECIMENTO E INSTALAÇÃO. AF_08/2022</t>
  </si>
  <si>
    <t>BUCHA DE REDUÇÃO, PPR, 40 X 25, CLASSE PN 25, INSTALADO EM RAMAL DE DISTRIBUIÇÃO DE ÁGUA   FORNECIMENTO E INSTALAÇÃO. AF_08/2022</t>
  </si>
  <si>
    <t>TÊ NORMAL, PPR, DN 25 MM, CLASSE PN 25, INSTALADO EM RAMAL DE DISTRIBUIÇÃO DE ÁGUA   FORNECIMENTO E INSTALAÇÃO. AF_08/2022</t>
  </si>
  <si>
    <t>TÊ NORMAL, PPR, DN 32 MM, CLASSE PN 25, INSTALADO EM RAMAL DE DISTRIBUIÇÃO DE ÁGUA   FORNECIMENTO E INSTALAÇÃO. AF_08/2022</t>
  </si>
  <si>
    <t>TÊ NORMAL, PPR, DN 40 MM, CLASSE PN 25, INSTALADO EM RAMAL DE DISTRIBUIÇÃO DE ÁGUA   FORNECIMENTO E INSTALAÇÃO. AF_08/2022</t>
  </si>
  <si>
    <t>JOELHO 90 GRAUS, PPR, DN 25 MM, CLASSE PN 25, INSTALADO EM PRUMADA DE ÁGUA   FORNECIMENTO E INSTALAÇÃO . AF_08/2022</t>
  </si>
  <si>
    <t>JOELHO 45 GRAUS, PPR, DN 25 MM, CLASSE PN 25, INSTALADO EM PRUMADA DE ÁGUA   FORNECIMENTO E INSTALAÇÃO . AF_08/2022</t>
  </si>
  <si>
    <t>JOELHO 90 GRAUS, PPR, DN 32 MM, CLASSE PN 25, INSTALADO EM PRUMADA DE ÁGUA   FORNECIMENTO E INSTALAÇÃO . AF_08/2022</t>
  </si>
  <si>
    <t>JOELHO 45 GRAUS, PPR, DN 32 MM, CLASSE PN 25, INSTALADO EM PRUMADA DE ÁGUA   FORNECIMENTO E INSTALAÇÃO . AF_08/2022</t>
  </si>
  <si>
    <t>JOELHO 90 GRAUS, PPR, DN 40 MM, CLASSE PN 25, INSTALADO EM PRUMADA DE ÁGUA   FORNECIMENTO E INSTALAÇÃO . AF_08/2022</t>
  </si>
  <si>
    <t>JOELHO 45 GRAUS, PPR, DN 40 MM, CLASSE PN 25, INSTALADO EM PRUMADA DE ÁGUA   FORNECIMENTO E INSTALAÇÃO . AF_08/2022</t>
  </si>
  <si>
    <t>JOELHO 90 GRAUS, PPR, DN 50 MM, CLASSE PN 25, INSTALADO EM PRUMADA DE ÁGUA   FORNECIMENTO E INSTALAÇÃO . AF_08/2022</t>
  </si>
  <si>
    <t>JOELHO 45 GRAUS, PPR, DN 50 MM, CLASSE PN 25, INSTALADO EM PRUMADA DE ÁGUA   FORNECIMENTO E INSTALAÇÃO . AF_08/2022</t>
  </si>
  <si>
    <t>JOELHO 90 GRAUS, PPR, DN 63 MM, CLASSE PN 25, INSTALADO EM PRUMADA DE ÁGUA   FORNECIMENTO E INSTALAÇÃO . AF_08/2022</t>
  </si>
  <si>
    <t>JOELHO 45 GRAUS, PPR, DN 63 MM, CLASSE PN 25, INSTALADO EM PRUMADA DE ÁGUA   FORNECIMENTO E INSTALAÇÃO . AF_08/2022</t>
  </si>
  <si>
    <t>JOELHO 90 GRAUS, PPR, DN 75 MM, CLASSE PN 25, INSTALADO EM PRUMADA DE ÁGUA   FORNECIMENTO E INSTALAÇÃO . AF_08/2022</t>
  </si>
  <si>
    <t>JOELHO 45 GRAUS, PPR, DN 75 MM, CLASSE PN 25, INSTALADO EM PRUMADA DE ÁGUA   FORNECIMENTO E INSTALAÇÃO . AF_08/2022</t>
  </si>
  <si>
    <t>JOELHO 90 GRAUS, PPR, DN 90 MM, CLASSE PN 25, INSTALADO EM PRUMADA DE ÁGUA   FORNECIMENTO E INSTALAÇÃO . AF_08/2022</t>
  </si>
  <si>
    <t>JOELHO 90 GRAUS, PPR, DN 110 MM, CLASSE PN 25, INSTALADO EM PRUMADA DE ÁGUA   FORNECIMENTO E INSTALAÇÃO . AF_08/2022</t>
  </si>
  <si>
    <t>LUVA, PPR, DN 25 MM, CLASSE PN 25, INSTALADO EM PRUMADA DE ÁGUA   FORNECIMENTO E INSTALAÇÃO . AF_08/2022</t>
  </si>
  <si>
    <t>CONECTOR MACHO, PPR, 25 X 1/2, CLASSE PN 25, INSTALADO EM PRUMADA DE ÁGUA   FORNECIMENTO E INSTALAÇÃO . AF_08/2022</t>
  </si>
  <si>
    <t>CONECTOR FÊMEA, PPR, 25 X 1/2, CLASSE PN 25, INSTALADO EM PRUMADA DE ÁGUA   FORNECIMENTO E INSTALAÇÃO . AF_08/2022</t>
  </si>
  <si>
    <t>LUVA, PPR, DN 32 MM, CLASSE PN 25, INSTALADO EM PRUMADA DE ÁGUA   FORNECIMENTO E INSTALAÇÃO. AF_08/2022</t>
  </si>
  <si>
    <t>BUCHA DE REDUÇÃO, PPR, 32 X 25, CLASSE PN 25, INSTALADO EM PRUMADA DE ÁGUA   FORNECIMENTO E INSTALAÇÃO . AF_08/2022</t>
  </si>
  <si>
    <t>LUVA, PPR, DN 40 MM, CLASSE PN 25, INSTALADO EM PRUMADA DE ÁGUA   FORNECIMENTO E INSTALAÇÃO. AF_08/2022</t>
  </si>
  <si>
    <t>BUCHA DE REDUÇÃO, PPR, 40 X 25, CLASSE PN 25, INSTALADO EM PRUMADA DE ÁGUA   FORNECIMENTO E INSTALAÇÃO . AF_08/2022</t>
  </si>
  <si>
    <t>LUVA, PPR, DN 50 MM, CLASSE PN 25, INSTALADO EM PRUMADA DE ÁGUA   FORNECIMENTO E INSTALAÇÃO. AF_08/2022</t>
  </si>
  <si>
    <t>LUVA, PPR, DN 63 MM, CLASSE PN 25, INSTALADO EM PRUMADA DE ÁGUA   FORNECIMENTO E INSTALAÇÃO. AF_08/2022</t>
  </si>
  <si>
    <t>LUVA, PPR, DN 75 MM, CLASSE PN 25, INSTALADO EM PRUMADA DE ÁGUA   FORNECIMENTO E INSTALAÇÃO. AF_08/2022</t>
  </si>
  <si>
    <t>LUVA, PPR, DN 90 MM, CLASSE PN 25, INSTALADO EM PRUMADA DE ÁGUA   FORNECIMENTO E INSTALAÇÃO. AF_08/2022</t>
  </si>
  <si>
    <t>LUVA, PPR, DN 110 MM, CLASSE PN 25, INSTALADO EM PRUMADA DE ÁGUA   FORNECIMENTO E INSTALAÇÃO. AF_08/2022</t>
  </si>
  <si>
    <t>TÊ NORMAL, PPR, DN 25 MM, CLASSE PN 25, INSTALADO EM PRUMADA DE ÁGUA   FORNECIMENTO E INSTALAÇÃO . AF_08/2022</t>
  </si>
  <si>
    <t>TÊ NORMAL, PPR, DN 32 MM, CLASSE PN 25, INSTALADO EM PRUMADA DE ÁGUA   FORNECIMENTO E INSTALAÇÃO . AF_08/2022</t>
  </si>
  <si>
    <t>TÊ NORMAL, PPR, DN 40 MM, CLASSE PN 25, INSTALADO EM PRUMADA DE ÁGUA   FORNECIMENTO E INSTALAÇÃO . AF_08/2022</t>
  </si>
  <si>
    <t>TÊ NORMAL, PPR, DN 50 MM, CLASSE PN 25, INSTALADO EM PRUMADA DE ÁGUA   FORNECIMENTO E INSTALAÇÃO . AF_08/2022</t>
  </si>
  <si>
    <t>TÊ NORMAL, PPR, DN 63 MM, CLASSE PN 25, INSTALADO EM PRUMADA DE ÁGUA   FORNECIMENTO E INSTALAÇÃO . AF_08/2022</t>
  </si>
  <si>
    <t>TÊ NORMAL, PPR, DN 75 MM, CLASSE PN 25, INSTALADO EM PRUMADA DE ÁGUA   FORNECIMENTO E INSTALAÇÃO . AF_08/2022</t>
  </si>
  <si>
    <t>TÊ NORMAL, PPR, DN 90 MM, CLASSE PN 25, INSTALADO EM PRUMADA DE ÁGUA   FORNECIMENTO E INSTALAÇÃO . AF_08/2022</t>
  </si>
  <si>
    <t>TÊ NORMAL, PPR, DN 110 MM, CLASSE PN 25, INSTALADO EM PRUMADA DE ÁGUA   FORNECIMENTO E INSTALAÇÃO . AF_08/2022</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</si>
  <si>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</si>
  <si>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</si>
  <si>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</si>
  <si>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</si>
  <si>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</si>
  <si>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</si>
  <si>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</si>
  <si>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</si>
  <si>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</si>
  <si>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</si>
  <si>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</si>
  <si>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</si>
  <si>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</si>
  <si>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</si>
  <si>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</si>
  <si>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</si>
  <si>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</si>
  <si>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</si>
  <si>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</si>
  <si>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</si>
  <si>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</si>
  <si>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</si>
  <si>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</si>
  <si>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</si>
  <si>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</si>
  <si>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</si>
  <si>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</si>
  <si>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</si>
  <si>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</si>
  <si>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INCLUSO QUADRO METÁLICO, TUBOS, REGISTROS DE PRESSÃO E CONEXÕES POR CRIMPAGEM - FORNECIMENTO E INSTALAÇÃO. AF_02/2023</t>
  </si>
  <si>
    <t>KIT CHASSI PEX, PRÉ-FABRICADO, PARA COZINHA COM CUBA SIMPLES, INCLUSO QUADRO METÁLICO, TUBOS E CONEXÕES POR CRIMPAGEM - FORNECIMENTO E INSTALAÇÃO. AF_02/2023</t>
  </si>
  <si>
    <t>KIT CHASSI PEX, PRÉ-FABRICADO, PARA ÁREA DE SERVIÇO COM TANQUE E MÁQUINA DE LAVAR ROUPA, INCLUSO QUADRO METÁLICO, TUBOS E CONEXÕES POR CRIMPAGEM - FORNECIMENTO E INSTALAÇÃO. AF_02/2023</t>
  </si>
  <si>
    <t>KIT CHASSI PEX, PRÉ-FABRICADO, PARA CHUVEIRO, INCLUSO QUADRO METÁLICO, TUBOS, REGISTROS DE PRESSÃO E CONEXÕES POR ANEL DESLIZANTE - FORNECIMENTO E INSTALAÇÃO. AF_02/2023</t>
  </si>
  <si>
    <t>KIT CHASSI PEX, PRÉ-FABRICADO, PARA COZINHA COM CUBA SIMPLES, INCLUSO QUADRO METÁLICO, TUBOS E CONEXÕES POR ANEL DESLIZANTE - FORNECIMENTO E INSTALAÇÃO. AF_02/2023</t>
  </si>
  <si>
    <t>KIT CHASSI PEX, PRÉ-FABRICADO, PARA ÁREA DE SERVIÇO COM TANQUE E MÁQUINA DE LAVAR ROUPA, INCLUSO QUADRO METÁLICO, TUBOS E CONEXÕES POR ANEL DESLIZANTE - FORNECIMENTO E INSTALAÇÃO. AF_02/2023</t>
  </si>
  <si>
    <t>UNIÃO METÁLICA PARA INSTALAÇÕES EM PEX ÁGUA, DN 16 MM, COM ANEL DESLIZANTE - FORNECIMENTO E INSTALAÇÃO. AF_02/2023</t>
  </si>
  <si>
    <t>CONEXÃO FIXA, ROSCA FÊMEA, METÁLICA, PARA INSTALAÇÕES EM PEX ÁGUA, DN 16 MM X 1/2", COM ANEL DESLIZANTE. FORNECIMENTO E INSTALAÇÃO. AF_02/2023</t>
  </si>
  <si>
    <t>CONEXÃO MÓVEL, ROSCA FÊMEA, METÁLICA, PARA INSTALAÇÕES EM PEX ÁGUA, DN 16 MM X 3/4", COM ANEL DESLIZANTE. FORNECIMENTO E INSTALAÇÃO. AF_02/2023</t>
  </si>
  <si>
    <t>UNIÃO METÁLICA PARA INSTALAÇÕES EM PEX ÁGUA, DN 20 MM, COM ANEL DESLIZANTE - FORNECIMENTO E INSTALAÇÃO. AF_02/2023</t>
  </si>
  <si>
    <t>CONEXÃO FIXA, ROSCA FÊMEA, METÁLICA, PARA INSTALAÇÕES EM PEX ÁGUA, DN 20 MM X 1/2", COM ANEL DESLIZANTE. FORNECIMENTO E INSTALAÇÃO. AF_02/2023</t>
  </si>
  <si>
    <t>CONEXÃO FIXA, ROSCA FÊMEA, METÁLICA, PARA INSTALAÇÕES EM PEX ÁGUA, DN 20 MM X 3/4", COM ANEL DESLIZANTE. FORNECIMENTO E INSTALAÇÃO. AF_02/2023</t>
  </si>
  <si>
    <t>UNIÃO DE REDUÇÃO, METÁLICA, PARA INSTALAÇÕES EM PEX ÁGUA, DN 20 X 16 MM, CONEXÃO POR ANEL DESLIZANTE - FORNECIMENTO E INSTALAÇÃO. AF_02/2023</t>
  </si>
  <si>
    <t>UNIÃO METÁLICA PARA INSTALAÇÕES EM PEX ÁGUA, DN 25 MM, COM ANEL DESLIZANTE - FORNECIMENTO E INSTALAÇÃO. AF_02/2023</t>
  </si>
  <si>
    <t>CONEXÃO FIXA, ROSCA FÊMEA, METÁLICA, PARA INSTALAÇÕES EM PEX ÁGUA, DN 25 MM X 3/4", COM ANEL DESLIZANTE - FORNECIMENTO E INSTALAÇÃO. AF_02/2023</t>
  </si>
  <si>
    <t>CONEXÃO FIXA, ROSCA FÊMEA, METÁLICA, PARA INSTALAÇÕES EM PEX ÁGUA, DN 25 MM X 1", COM ANEL DESLIZANTE - FORNECIMENTO E INSTALAÇÃO. AF_02/2023</t>
  </si>
  <si>
    <t>UNIÃO DE REDUÇÃO, METÁLICA, PARA INSTALAÇÕES EM PEX ÁGUA, DN 25 X 16 MM, CONEXÃO POR ANEL DESLIZANTE - FORNECIMENTO E INSTALAÇÃO. AF_02/2023</t>
  </si>
  <si>
    <t>UNIÃO DE REDUÇÃO, METÁLICA, PARA INSTALAÇÕES EM PEX ÁGUA, DN 25 X 20 MM, CONEXÃO POR ANEL DESLIZANTE - FORNECIMENTO E INSTALAÇÃO. AF_02/2023</t>
  </si>
  <si>
    <t>UNIÃO METÁLICA PARA INSTALAÇÕES EM PEX ÁGUA, DN 32 MM, COM ANEL DESLIZANTE - FORNECIMENTO E INSTALAÇÃO. AF_02/2023</t>
  </si>
  <si>
    <t>CONEXÃO FIXA, ROSCA FÊMEA, METÁLICA, PARA INSTALAÇÕES EM PEX ÁGUA, DN 32 MM X 1", COM ANEL DESLIZANTE - FORNECIMENTO E INSTALAÇÃO. AF_02/2023</t>
  </si>
  <si>
    <t>UNIÃO DE REDUÇÃO, METÁLICA, PARA INSTALAÇÕES EM PEX ÁGUA, DN 32 X 25 MM, CONEXÃO POR ANEL DESLIZANTE - FORNECIMENTO E INSTALAÇÃO. AF_02/2023</t>
  </si>
  <si>
    <t>LUVA PARA INSTALAÇÕES EM PEX ÁGUA, DN 16 MM, CONEXÃO POR CRIMPAGEM - FORNECIMENTO E INSTALAÇÃO. AF_02/2023</t>
  </si>
  <si>
    <t>CONEXÃO FIXA, ROSCA FÊMEA, PARA INSTALAÇÕES EM PEX ÁGUA, DN 16MM X 1/2", CONEXÃO POR CRIMPAGEM - FORNECIMENTO E INSTALAÇÃO. AF_02/2023</t>
  </si>
  <si>
    <t>LUVA PARA INSTALAÇÕES EM PEX ÁGUA, DN 20 MM, CONEXÃO POR CRIMPAGEM - FORNECIMENTO E INSTALAÇÃO. AF_02/2023</t>
  </si>
  <si>
    <t>CONEXÃO FIXA, ROSCA FÊMEA, PARA INSTALAÇÕES EM PEX ÁGUA, DN 20MM X 1/2", CONEXÃO POR CRIMPAGEM - FORNECIMENTO E INSTALAÇÃO. AF_02/2023</t>
  </si>
  <si>
    <t>CONEXÃO FIXA, ROSCA FÊMEA, PARA INSTALAÇÕES EM PEX ÁGUA, DN 20MM X 3/4", CONEXÃO POR CRIMPAGEM - FORNECIMENTO E INSTALAÇÃO. AF_02/2023</t>
  </si>
  <si>
    <t>LUVA DE REDUÇÃO PARA INSTALAÇÕES EM PEX ÁGUA, DN 20 X 16 MM, CONEXÃO POR CRIMPAGEM - FORNECIMENTO E INSTALAÇÃO. AF_02/2023</t>
  </si>
  <si>
    <t>LUVA PARA INSTALAÇÕES EM PEX ÁGUA, DN 25 MM, CONEXÃO POR CRIMPAGEM - FORNECIMENTO E INSTALAÇÃO. AF_02/2023</t>
  </si>
  <si>
    <t>CONEXÃO FIXA, ROSCA FÊMEA, PARA INSTALAÇÕES EM PEX ÁGUA, DN 25MM X 3/4", CONEXÃO POR CRIMPAGEM - FORNECIMENTO E INSTALAÇÃO. AF_02/2023</t>
  </si>
  <si>
    <t>LUVA DE REDUÇÃO PARA INSTALAÇÕES EM PEX ÁGUA, DN 25 X 16 MM, CONEXÃO POR CRIMPAGEM - FORNECIMENTO E INSTALAÇÃO. AF_02/2023</t>
  </si>
  <si>
    <t>LUVA PARA INSTALAÇÕES EM PEX ÁGUA, DN 32 MM, CONEXÃO POR CRIMPAGEM - FORNECIMENTO E INSTALAÇÃO. AF_02/2023</t>
  </si>
  <si>
    <t>LUVA DE REDUÇÃO PARA INSTALAÇÕES EM PEX ÁGUA, DN 32 X 25 MM, CONEXÃO POR CRIMPAGEM - FORNECIMENTO E INSTALAÇÃO. AF_02/2023</t>
  </si>
  <si>
    <t>JOELHO 90 GRAUS, METÁLICO, PARA INSTALAÇÕES EM PEX ÁGUA, DN 16 MM, CONEXÃO POR ANEL DESLIZANTE - FORNECIMENTO E INSTALAÇÃO. AF_02/2023</t>
  </si>
  <si>
    <t>JOELHO 90 GRAUS, ROSCA FÊMEA TERMINAL, METÁLICO, PARA INSTALAÇÕES EM PEX ÁGUA, DN 16MM X 1/2", CONEXÃO POR ANEL DESLIZANTE - FORNECIMENTO E INSTALAÇÃO. AF_02/2023</t>
  </si>
  <si>
    <t>JOELHO, ROSCA FÊMEA, COM BASE FIXA, METÁLICO, PARA INSTALAÇÕES EM PEX ÁGUA, DN 16MM X 1/2", CONEXÃO POR ANEL DESLIZANTE - FORNECIMENTO E INSTALAÇÃO. AF_02/2023</t>
  </si>
  <si>
    <t>JOELHO 90 GRAUS, METÁLICO, PARA INSTALAÇÕES EM PEX ÁGUA, DN 20 MM, CONEXÃO POR ANEL DESLIZANTE - FORNECIMENTO E INSTALAÇÃO. AF_02/2023</t>
  </si>
  <si>
    <t>JOELHO 90 GRAUS, ROSCA FÊMEA TERMINAL, METÁLICO, PARA INSTALAÇÕES EM PEX ÁGUA, DN 20 MM X 1/2", CONEXÃO POR ANEL DESLIZANTE - FORNECIMENTO E INSTALAÇÃO. AF_02/2023</t>
  </si>
  <si>
    <t>JOELHO 90 GRAUS, ROSCA FÊMEA TERMINAL, METÁLICO, PARA INSTALAÇÕES EM PEX ÁGUA, DN 20 MM X 3/4", CONEXÃO POR ANEL DESLIZANTE - FORNECIMENTO E INSTALAÇÃO. AF_02/2023</t>
  </si>
  <si>
    <t>JOELHO ROSCA FÊMEA, COM BASE FIXA, METÁLICO, PARA INSTALAÇÕES EM PEX ÁGUA, DN 20MM X 1/2", CONEXÃO POR ANEL DESLIZANTE - FORNECIMENTO E INSTALAÇÃO. AF_02/2023</t>
  </si>
  <si>
    <t>JOELHO ROSCA FÊMEA, MÓVEL, METÁLICO, PARA INSTALAÇÕES EM PEX ÁGUA, DN 20MM X 3/4", CONEXÃO POR ANEL DESLIZANTE - FORNECIMENTO E INSTALAÇÃO. AF_02/2023</t>
  </si>
  <si>
    <t>JOELHO 90 GRAUS, METÁLICO, PARA INSTALAÇÕES EM PEX ÁGUA, DN 25 MM, CONEXÃO POR ANEL DESLIZANTE - FORNECIMENTO E INSTALAÇÃO. AF_02/2023</t>
  </si>
  <si>
    <t>JOELHO 90 GRAUS, ROSCA FÊMEA TERMINAL, METÁLICO, PARA INSTALAÇÕES EM PEX ÁGUA, DN 25 MM X 3/4", CONEXÃO POR ANEL DESLIZANTE - FORNECIMENTO E INSTALAÇÃO. AF_02/2023</t>
  </si>
  <si>
    <t>JOELHO ROSCA FÊMEA, COM BASE FIXA, METÁLICO, PARA INSTALAÇÕES EM PEX ÁGUA, DN 25MM X 3/4", CONEXÃO POR ANEL DESLIZANTE - FORNECIMENTO E INSTALAÇÃO. AF_02/2023</t>
  </si>
  <si>
    <t>JOELHO 90 GRAUS, METÁLICO, PARA INSTALAÇÕES EM PEX ÁGUA, DN 32 MM, CONEXÃO POR ANEL DESLIZANTE - FORNECIMENTO E INSTALAÇÃO. AF_02/2023</t>
  </si>
  <si>
    <t>JOELHO 90 GRAUS, PARA INSTALAÇÕES EM PEX ÁGUA, DN 16 MM, CONEXÃO POR CRIMPAGEM - FORNECIMENTO E INSTALAÇÃO. AF_02/2023</t>
  </si>
  <si>
    <t>JOELHO 90 GRAUS, ROSCA FÊMEA TERMINAL, PARA INSTALAÇÕES EM PEX ÁGUA, DN 16MM X 1/2", CONEXÃO POR CRIMPAGEM - FORNECIMENTO E INSTALAÇÃO. AF_02/2023</t>
  </si>
  <si>
    <t>JOELHO 90 GRAUS, PARA INSTALAÇÕES EM PEX ÁGUA, DN 20 MM, CONEXÃO POR CRIMPAGEM - FORNECIMENTO E INSTALAÇÃO. AF_02/2023</t>
  </si>
  <si>
    <t>JOELHO 90 GRAUS, ROSCA FÊMEA TERMINAL, PARA INSTALAÇÕES EM PEX ÁGUA, DN 20MM X 1/2", CONEXÃO POR CRIMPAGEM - FORNECIMENTO E INSTALAÇÃO. AF_02/2023</t>
  </si>
  <si>
    <t>JOELHO 90 GRAUS, ROSCA FÊMEA TERMINAL, PARA INSTALAÇÕES EM PEX ÁGUA, DN 20MM X 3/4", CONEXÃO POR CRIMPAGEM - FORNECIMENTO E INSTALAÇÃO. AF_02/2023</t>
  </si>
  <si>
    <t>JOELHO 90 GRAUS, PARA INSTALAÇÕES EM PEX ÁGUA, DN 25 MM, CONEXÃO POR CRIMPAGEM - FORNECIMENTO E INSTALAÇÃO. AF_02/2023</t>
  </si>
  <si>
    <t>JOELHO 90 GRAUS, ROSCA FÊMEA TERMINAL, PARA INSTALAÇÕES EM PEX ÁGUA, DN 25MM X 1/2", CONEXÃO POR CRIMPAGEM - FORNECIMENTO E INSTALAÇÃO. AF_02/2023</t>
  </si>
  <si>
    <t>TÊ, METÁLICO, PARA INSTALAÇÕES EM PEX ÁGUA, DN 16 MM, CONEXÃO POR ANEL DESLIZANTE - FORNECIMENTO E INSTALAÇÃO. AF_02/2023</t>
  </si>
  <si>
    <t>TÊ, ROSCA FÊMEA, METÁLICO, PARA INSTALAÇÕES EM PEX ÁGUA, DN 16 MM X ½, CONEXÃO POR ANEL DESLIZANTE - FORNECIMENTO E INSTALAÇÃO. AF_02/2023</t>
  </si>
  <si>
    <t>TÊ, METÁLICO, PARA INSTALAÇÕES EM PEX ÁGUA, DN 20 MM, CONEXÃO POR ANEL DESLIZANTE - FORNECIMENTO E INSTALAÇÃO. AF_02/2023</t>
  </si>
  <si>
    <t>TÊ, ROSCA FÊMEA, METÁLICO, PARA INSTALAÇÕES EM PEX ÁGUA, DN 20 MM X 1/2", CONEXÃO POR ANEL DESLIZANTE - FORNECIMENTO E INSTALAÇÃO. AF_02/2023</t>
  </si>
  <si>
    <t>TÊ, METÁLICO, PARA INSTALAÇÕES EM PEX ÁGUA, DN 25 MM, CONEXÃO POR ANEL DESLIZANTE - FORNECIMENTO E INSTALAÇÃO. AF_02/2023</t>
  </si>
  <si>
    <t>TÊ, ROSCA FÊMEA, METÁLICO, PARA INSTALAÇÕES EM PEX ÁGUA, DN 25 MM X 3/4", CONEXÃO POR ANEL DESLIZANTE - FORNECIMENTO E INSTALAÇÃO. AF_02/2023</t>
  </si>
  <si>
    <t>TÊ, METÁLICO, PARA INSTALAÇÕES EM PEX ÁGUA, DN 32 MM, CONEXÃO POR ANEL DESLIZANTE - FORNECIMENTO E INSTALAÇÃO. AF_02/2023</t>
  </si>
  <si>
    <t>TÊ, PARA INSTALAÇÕES EM PEX ÁGUA, DN 16 MM, CONEXÃO POR CRIMPAGEM - FORNECIMENTO E INSTALAÇÃO. AF_02/2023</t>
  </si>
  <si>
    <t>TÊ, PARA INSTALAÇÕES EM PEX ÁGUA, DN 20 MM, CONEXÃO POR CRIMPAGEM - FORNECIMENTO E INSTALAÇÃO. AF_02/2023</t>
  </si>
  <si>
    <t>TÊ, PARA INSTALAÇÕES EM PEX ÁGUA, DN 25 MM, CONEXÃO POR CRIMPAGEM - FORNECIMENTO E INSTALAÇÃO. AF_02/2023</t>
  </si>
  <si>
    <t>TÊ, PARA INSTALAÇÕES EM PEX ÁGUA, DN 32 MM, CONEXÃO POR CRIMPAGEM - FORNECIMENTO E INSTALAÇÃO. AF_02/2023</t>
  </si>
  <si>
    <t>DISTRIBUIDOR 2 SAÍDAS, METÁLICO, PARA INSTALAÇÕES EM PEX ÁGUA, ENTRADA DE 3/4" X 2 SAÍDAS DE 1/2", CONEXÃO POR ANEL DESLIZANTE - FORNECIMENTO E INSTALAÇÃO. AF_02/2023</t>
  </si>
  <si>
    <t>DISTRIBUIDOR 2 SAÍDAS, METÁLICO, PARA INSTALAÇÕES EM PEX ÁGUA, ENTRADA DE 1" X 2 SAÍDAS DE 1/2", CONEXÃO POR ANEL DESLIZANTE - FORNECIMENTO E INSTALAÇÃO. AF_02/2023</t>
  </si>
  <si>
    <t>DISTRIBUIDOR 3 SAÍDAS, METÁLICO, PARA INSTALAÇÕES EM PEX ÁGUA, ENTRADA DE 3/4" X 3 SAÍDAS DE 1/2", CONEXÃO POR ANEL DESLIZANTE - FORNECIMENTO E INSTALAÇÃO. AF_02/2023</t>
  </si>
  <si>
    <t>DISTRIBUIDOR 3 SAÍDAS, METÁLICO, PARA INSTALAÇÕES EM PEX ÁGUA, ENTRADA DE 1" X 3 SAÍDAS DE 1/2", CONEXÃO POR ANEL DESLIZANTE - FORNECIMENTO E INSTALAÇÃO. AF_02/2023</t>
  </si>
  <si>
    <t>DISTRIBUIDOR 2 SAÍDAS, PARA INSTALAÇÕES EM PEX ÁGUA, ENTRADA DE 32 MM X 2 SAÍDAS DE 16 MM, CONEXÃO POR CRIMPAGEM FORNECIMENTO E INSTALAÇÃO. AF_02/2023</t>
  </si>
  <si>
    <t>DISTRIBUIDOR 2 SAÍDAS, PARA INSTALAÇÕES EM PEX ÁGUA, ENTRADA DE 32 MM X 2 SAÍDAS DE 25 MM, CONEXÃO POR CRIMPAGEM - FORNECIMENTO E INSTALAÇÃO. AF_02/2023</t>
  </si>
  <si>
    <t>DISTRIBUIDOR 3 SAÍDAS, PARA INSTALAÇÕES EM PEX ÁGUA, ENTRADA DE 32 MM X 3 SAÍDAS DE 16 MM, CONEXÃO POR CRIMPAGEM - FORNECIMENTO E INSTALAÇÃO. AF_02/2023</t>
  </si>
  <si>
    <t>DISTRIBUIDOR 3 SAÍDAS, PARA INSTALAÇÕES EM PEX ÁGUA, ENTRADA DE 32 MM X 3 SAÍDAS DE 25 MM, CONEXÃO POR CRIMPAGEM - FORNECIMENTO E INSTALAÇÃO. AF_02/2023</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</si>
  <si>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</si>
  <si>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</si>
  <si>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</si>
  <si>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</si>
  <si>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</si>
  <si>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</si>
  <si>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</si>
  <si>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</si>
  <si>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</si>
  <si>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</si>
  <si>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</si>
  <si>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</si>
  <si>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</si>
  <si>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</si>
  <si>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</si>
  <si>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</si>
  <si>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</si>
  <si>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</si>
  <si>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</si>
  <si>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</si>
  <si>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</si>
  <si>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</si>
  <si>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</si>
  <si>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</si>
  <si>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</si>
  <si>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</si>
  <si>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</si>
  <si>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</si>
  <si>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</si>
  <si>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</si>
  <si>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</si>
  <si>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</si>
  <si>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</si>
  <si>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</si>
  <si>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</si>
  <si>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</si>
  <si>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</si>
  <si>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</si>
  <si>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</si>
  <si>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</si>
  <si>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</si>
  <si>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</si>
  <si>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</si>
  <si>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</si>
  <si>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</si>
  <si>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</si>
  <si>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</si>
  <si>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</si>
  <si>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</si>
  <si>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</si>
  <si>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</si>
  <si>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</si>
  <si>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</si>
  <si>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</si>
  <si>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</si>
  <si>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</si>
  <si>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</si>
  <si>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</si>
  <si>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</si>
  <si>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</si>
  <si>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</si>
  <si>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</si>
  <si>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</si>
  <si>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</si>
  <si>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</si>
  <si>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</si>
  <si>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</si>
  <si>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</si>
  <si>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</si>
  <si>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</si>
  <si>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</si>
  <si>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</si>
  <si>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</si>
  <si>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</si>
  <si>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</si>
  <si>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</si>
  <si>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</si>
  <si>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</si>
  <si>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</si>
  <si>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</si>
  <si>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</si>
  <si>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</si>
  <si>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</si>
  <si>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</si>
  <si>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</si>
  <si>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</si>
  <si>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</si>
  <si>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</si>
  <si>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</si>
  <si>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</si>
  <si>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</si>
  <si>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</si>
  <si>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</si>
  <si>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</si>
  <si>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</si>
  <si>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</si>
  <si>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</si>
  <si>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</si>
  <si>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</si>
  <si>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</si>
  <si>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</si>
  <si>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</si>
  <si>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</si>
  <si>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</si>
  <si>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</si>
  <si>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</si>
  <si>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DE HIDRÁULICA PREDIAL - FORNECIMENTO E INSTALAÇÃO. AF_04/2022</t>
  </si>
  <si>
    <t>COTOVELO EM COBRE, DN 15 MM, 90 GRAUS, SEM ANEL DE SOLDA, INSTALADO EM RAMAL E SUB-RAMAL DE GÁS COMBUSTÍVEL - FORNECIMENTO E INSTALAÇÃO. AF_04/2022</t>
  </si>
  <si>
    <t>CURVA EM COBRE, DN 15 MM, 45 GRAUS, SEM ANEL DE SOLDA, BOLSA X BOLSA, INSTALADO EM RAMAL E SUB-RAMAL DE GÁS COMBUSTÍVEL - FORNECIMENTO E INSTALAÇÃO. AF_04/2022</t>
  </si>
  <si>
    <t>COTOVELO EM BRONZE/LATÃO, DN 15 MM X 1/2, 90 GRAUS, SEM ANEL DE SOLDA, BOLSA X ROSCA F, INSTALADO EM RAMAL E SUB-RAMAL DE GÁS COMBUSTÍVEL - FORNECIMENTO E INSTALAÇÃO. AF_04/2022</t>
  </si>
  <si>
    <t>COTOVELO EM COBRE, DN 22 MM, 90 GRAUS, SEM ANEL DE SOLDA, INSTALADO EM RAMAL E SUB-RAMAL DE GÁS COMBUSTÍVEL - FORNECIMENTO E INSTALAÇÃO. AF_04/2022</t>
  </si>
  <si>
    <t>CURVA EM COBRE, DN 22 MM, 45 GRAUS, SEM ANEL DE SOLDA, BOLSA X BOLSA, INSTALADO EM RAMAL E SUB-RAMAL DE GÁS COMBUSTÍVEL - FORNECIMENTO E INSTALAÇÃO. AF_04/2022</t>
  </si>
  <si>
    <t>COTOVELO EM BRONZE/LATÃO, DN 22 MM X 1/2, 90 GRAUS, SEM ANEL DE SOLDA, BOLSA X ROSCA F, INSTALADO EM RAMAL E SUB-RAMAL DE GÁS COMBUSTÍVEL - FORNECIMENTO E INSTALAÇÃO. AF_04/2022</t>
  </si>
  <si>
    <t>COTOVELO EM BRONZE/LATÃO, DN 22 MM X 3/4, 90 GRAUS, SEM ANEL DE SOLDA, BOLSA X ROSCA F, INSTALADO EM RAMAL E SUB-RAMAL DE GÁS COMBUSTÍVEL - FORNECIMENTO E INSTALAÇÃO. AF_04/2022</t>
  </si>
  <si>
    <t>COTOVELO EM COBRE, DN 28 MM, 90 GRAUS, SEM ANEL DE SOLDA, INSTALADO EM RAMAL E SUB-RAMAL DE GÁS COMBUSTÍVEL - FORNECIMENTO E INSTALAÇÃO. AF_04/2022</t>
  </si>
  <si>
    <t>CURVA EM COBRE, DN 28 MM, 45 GRAUS, SEM ANEL DE SOLDA, BOLSA X BOLSA, INSTALADO EM RAMAL E SUB-RAMAL DE GÁS COMBUSTÍVEL - FORNECIMENTO E INSTALAÇÃO. AF_04/2022</t>
  </si>
  <si>
    <t>LUVA EM COBRE, DN 15 MM, SEM ANEL DE SOLDA, INSTALADO EM RAMAL E SUB-RAMAL DE GÁS COMBUSTÍVEL - FORNECIMENTO E INSTALAÇÃO. AF_04/2022</t>
  </si>
  <si>
    <t>LUVA PASSANTE EM COBRE, DN 15 MM, SEM ANEL DE SOLDA, INSTALADO EM RAMAL E SUB-RAMAL DE GÁS COMBUSTÍVEL - FORNECIMENTO E INSTALAÇÃO. AF_04/2022</t>
  </si>
  <si>
    <t>CURVA DE TRANSPOSIÇÃO EM BRONZE/LATÃO, DN 15 MM, SEM ANEL DE SOLDA, BOLSA X BOLSA, INSTALADO EM RAMAL E SUB-RAMAL DE GÁS COMBUSTÍVEL - FORNECIMENTO E INSTALAÇÃO. AF_04/2022</t>
  </si>
  <si>
    <t>JUNTA DE EXPANSÃO EM COBRE, DN 15 MM, PONTA X PONTA, INSTALADO EM RAMAL E SUB-RAMAL DE GÁS COMBUSTÍVEL - FORNECIMENTO E INSTALAÇÃO. AF_04/2022</t>
  </si>
  <si>
    <t>CONECTOR EM BRONZE/LATÃO, DN 15 MM X 1/2, SEM ANEL DE SOLDA, BOLSA X ROSCA F, INSTALADO EM RAMAL E SUB-RAMAL DE GÁS COMBUSTÍVEL - FORNECIMENTO E INSTALAÇÃO. AF_04/2022</t>
  </si>
  <si>
    <t>LUVA EM COBRE, DN 22 MM, SEM ANEL DE SOLDA, INSTALADO EM RAMAL E SUB-RAMAL DE GÁS COMBUSTÍVEL - FORNECIMENTO E INSTALAÇÃO. AF_04/2022</t>
  </si>
  <si>
    <t>LUVA PASSANTE EM COBRE, DN 22 MM, SEM ANEL DE SOLDA, INSTALADO EM RAMAL E SUB-RAMAL DE GÁS COMBUSTÍVEL - FORNECIMENTO E INSTALAÇÃO. AF_04/2022</t>
  </si>
  <si>
    <t>JUNTA DE EXPANSÃO EM COBRE, DN 22 MM, PONTA X PONTA, INSTALADO EM RAMAL E SUB-RAMAL DE GÁS COMBUSTÍVEL - FORNECIMENTO E INSTALAÇÃO. AF_04/2022</t>
  </si>
  <si>
    <t>CURVA DE TRANSPOSIÇÃO EM BRONZE/LATÃO, DN 22 MM, SEM ANEL DE SOLDA, BOLSA X BOLSA, INSTALADO EM RAMAL E SUB-RAMAL DE GÁS COMBUSTÍVEL - FORNECIMENTO E INSTALAÇÃO. AF_04/2022</t>
  </si>
  <si>
    <t>BUCHA DE REDUÇÃO EM COBRE, DN 22 MM X 15 MM, SEM ANEL DE SOLDA, PONTA X BOLSA, INSTALADO EM RAMAL E SUB-RAMAL DE GÁS COMBUSTÍVEL - FORNECIMENTO E INSTALAÇÃO. AF_04/2022</t>
  </si>
  <si>
    <t>CONECTOR EM BRONZE/LATÃO, DN 22 MM X 1/2, SEM ANEL DE SOLDA, BOLSA X ROSCA F, INSTALADO EM RAMAL E SUB-RAMAL DE GÁS COMBUSTÍVEL - FORNECIMENTO E INSTALAÇÃO. AF_04/2022</t>
  </si>
  <si>
    <t>CONECTOR EM BRONZE/LATÃO, DN 22 MM X 3/4, SEM ANEL DE SOLDA, BOLSA X ROSCA F, INSTALADO EM RAMAL E SUB-RAMAL DE GÁS COMBUSTÍVEL - FORNECIMENTO E INSTALAÇÃO. AF_04/2022</t>
  </si>
  <si>
    <t>LUVA EM COBRE, DN 28 MM, SEM ANEL DE SOLDA, INSTALADO EM RAMAL E SUB-RAMAL DE GÁS COMBUSTÍVEL - FORNECIMENTO E INSTALAÇÃO. AF_04/2022</t>
  </si>
  <si>
    <t>LUVA PASSANTE EM COBRE, DN 28 MM, SEM ANEL DE SOLDA, INSTALADO EM RAMAL E SUB-RAMAL DE GÁS COMBUSTÍVEL - FORNECIMENTO E INSTALAÇÃO. AF_04/2022</t>
  </si>
  <si>
    <t>CURVA DE TRANSPOSIÇÃO EM BRONZE/LATÃO, DN 28 MM, SEM ANEL DE SOLDA, BOLSA X BOLSA, INSTALADO EM RAMAL E SUB-RAMAL DE GÁS COMBUSTÍVEL - FORNECIMENTO E INSTALAÇÃO. AF_04/2022</t>
  </si>
  <si>
    <t>JUNTA DE EXPANSÃO EM COBRE, DN 28 MM, PONTA X PONTA, INSTALADO EM RAMAL E SUB-RAMAL DE GÁS COMBUSTÍVEL - FORNECIMENTO E INSTALAÇÃO. AF_04/2022</t>
  </si>
  <si>
    <t>CONECTOR EM BRONZE/LATÃO, DN 28 MM X 1/2, SEM ANEL DE SOLDA, BOLSA X ROSCA F, INSTALADO EM RAMAL E SUB-RAMAL DE GÁS COMBUSTÍVEL - FORNECIMENTO E INSTALAÇÃO. AF_04/2022</t>
  </si>
  <si>
    <t>BUCHA DE REDUÇÃO EM COBRE, DN 28 MM X 22 MM, SEM ANEL DE SOLDA, INSTALADO EM RAMAL E SUB-RAMAL DE GÁS COMBUSTÍVEL - FORNECIMENTO E INSTALAÇÃO. AF_04/2022</t>
  </si>
  <si>
    <t>TÊ EM COBRE, DN 15 MM, SEM ANEL DE SOLDA, INSTALADO EM RAMAL E SUB-RAMAL DE GÁS COMBUSTÍVEL - FORNECIMENTO E INSTALAÇÃO. AF_04/2022</t>
  </si>
  <si>
    <t>TE EM COBRE, DN 22 MM, SEM ANEL DE SOLDA, INSTALADO EM RAMAL E SUB-RAMAL DE GÁS COMBUSTÍVEL - FORNECIMENTO E INSTALAÇÃO. AF_04/2022</t>
  </si>
  <si>
    <t>TÊ EM COBRE, DN 28 MM, SEM ANEL DE SOLDA, INSTALADO EM RAMAL E SUB-RAMAL DE GÁS COMBUSTÍVEL - FORNECIMENTO E INSTALAÇÃO. AF_04/2022</t>
  </si>
  <si>
    <t>COTOVELO EM COBRE, DN 15 MM, 90 GRAUS, SEM ANEL DE SOLDA, INSTALADO EM RAMAL E SUB-RAMAL DE GÁS MEDICINAL - FORNECIMENTO E INSTALAÇÃO. AF_04/2022</t>
  </si>
  <si>
    <t>CURVA EM COBRE, DN 15 MM, 45 GRAUS, SEM ANEL DE SOLDA, BOLSA X BOLSA, INSTALADO EM RAMAL E SUB-RAMAL DE GÁS MEDICINAL - FORNECIMENTO E INSTALAÇÃO. AF_04/2022</t>
  </si>
  <si>
    <t>COTOVELO EM BRONZE/LATÃO, DN 15 MM X 1/2, 90 GRAUS, SEM ANEL DE SOLDA, BOLSA X ROSCA F, INSTALADO EM RAMAL E SUB-RAMAL DE GÁS MEDICINAL - FORNECIMENTO E INSTALAÇÃO. AF_04/2022</t>
  </si>
  <si>
    <t>COTOVELO EM COBRE, DN 22 MM, 90 GRAUS, SEM ANEL DE SOLDA, INSTALADO EM RAMAL E SUB-RAMAL DE GÁS MEDICINAL - FORNECIMENTO E INSTALAÇÃO. AF_04/2022</t>
  </si>
  <si>
    <t>CURVA EM COBRE, DN 22 MM, 45 GRAUS, SEM ANEL DE SOLDA, BOLSA X BOLSA, INSTALADO EM RAMAL E SUB-RAMAL DE GÁS MEDICINAL - FORNECIMENTO E INSTALAÇÃO. AF_04/2022</t>
  </si>
  <si>
    <t>COTOVELO EM BRONZE/LATÃO, DN 22 MM X 1/2, 90 GRAUS, SEM ANEL DE SOLDA, BOLSA X ROSCA F, INSTALADO EM RAMAL E SUB-RAMAL DE GÁS MEDICINAL - FORNECIMENTO E INSTALAÇÃO. AF_04/2022</t>
  </si>
  <si>
    <t>COTOVELO EM BRONZE/LATÃO, DN 22 MM X 3/4, 90 GRAUS, SEM ANEL DE SOLDA, BOLSA X ROSCA F, INSTALADO EM RAMAL E SUB-RAMAL DE GÁS MEDICINAL - FORNECIMENTO E INSTALAÇÃO. AF_04/2022</t>
  </si>
  <si>
    <t>COTOVELO EM COBRE, DN 28 MM, 90 GRAUS, SEM ANEL DE SOLDA, INSTALADO EM RAMAL E SUB-RAMAL DE GÁS MEDICINAL - FORNECIMENTO E INSTALAÇÃO. AF_04/2022</t>
  </si>
  <si>
    <t>CURVA EM COBRE, DN 28 MM, 45 GRAUS, SEM ANEL DE SOLDA, BOLSA X BOLSA, INSTALADO EM RAMAL E SUB-RAMAL DE GÁS MEDICINAL - FORNECIMENTO E INSTALAÇÃO. AF_04/2022</t>
  </si>
  <si>
    <t>LUVA EM COBRE, DN 15 MM, SEM ANEL DE SOLDA, INSTALADO EM RAMAL E SUB-RAMAL DE GÁS MEDICINAL - FORNECIMENTO E INSTALAÇÃO. AF_04/2022</t>
  </si>
  <si>
    <t>LUVA PASSANTE EM COBRE, DN 15 MM, SEM ANEL DE SOLDA, INSTALADO EM RAMAL E SUB-RAMAL DE GÁS MEDICINAL - FORNECIMENTO E INSTALAÇÃO. AF_04/2022</t>
  </si>
  <si>
    <t>CURVA DE TRANSPOSIÇÃO EM BRONZE/LATÃO, DN 15 MM, SEM ANEL DE SOLDA, BOLSA X BOLSA, INSTALADO EM RAMAL E SUB-RAMAL DE GÁS MEDICINAL - FORNECIMENTO E INSTALAÇÃO. AF_04/2022</t>
  </si>
  <si>
    <t>JUNTA DE EXPANSÃO EM COBRE, DN 15 MM, PONTA X PONTA, INSTALADO EM RAMAL E SUB-RAMAL DE GÁS MEDICINAL - FORNECIMENTO E INSTALAÇÃO. AF_04/2022</t>
  </si>
  <si>
    <t>CONECTOR EM BRONZE/LATÃO, DN 15 MM X 1/2, SEM ANEL DE SOLDA, BOLSA X ROSCA F, INSTALADO EM RAMAL E SUB-RAMAL DE GÁS MEDICINAL - FORNECIMENTO E INSTALAÇÃO. AF_04/2022</t>
  </si>
  <si>
    <t>LUVA EM COBRE, DN 22 MM, SEM ANEL DE SOLDA, INSTALADO EM RAMAL E SUB-RAMAL DE GÁS MEDICINAL - FORNECIMENTO E INSTALAÇÃO. AF_04/2022</t>
  </si>
  <si>
    <t>LUVA PASSANTE EM COBRE, DN 22 MM, SEM ANEL DE SOLDA, INSTALADO EM RAMAL E SUB-RAMAL DE GÁS MEDICINAL - FORNECIMENTO E INSTALAÇÃO. AF_04/2022</t>
  </si>
  <si>
    <t>JUNTA DE EXPANSÃO EM COBRE, DN 22 MM, PONTA X PONTA, INSTALADO EM RAMAL E SUB-RAMAL DE GÁS MEDICINAL - FORNECIMENTO E INSTALAÇÃO. AF_04/2022</t>
  </si>
  <si>
    <t>CURVA DE TRANSPOSIÇÃO EM BRONZE/LATÃO, DN 22 MM, SEM ANEL DE SOLDA, BOLSA X BOLSA, INSTALADO EM RAMAL E SUB-RAMAL DE GÁS MEDICINAL - FORNECIMENTO E INSTALAÇÃO. AF_04/2022</t>
  </si>
  <si>
    <t>BUCHA DE REDUÇÃO EM COBRE, DN 22 MM X 15 MM, SEM ANEL DE SOLDA, PONTA X BOLSA, INSTALADO EM RAMAL E SUB-RAMAL DE GÁS MEDICINAL - FORNECIMENTO E INSTALAÇÃO. AF_04/2022</t>
  </si>
  <si>
    <t>CONECTOR EM BRONZE/LATÃO, DN 22 MM X 1/2", SEM ANEL DE SOLDA, BOLSA X ROSCA F, INSTALADO EM RAMAL E SUB-RAMAL DE GÁS MEDICINAL - FORNECIMENTO E INSTALAÇÃO. AF_04/2022</t>
  </si>
  <si>
    <t>CONECTOR EM BRONZE/LATÃO, DN 22 MM X 3/4", SEM ANEL DE SOLDA, BOLSA X ROSCA F, INSTALADO EM RAMAL E SUB-RAMAL DE GÁS MEDICINAL - FORNECIMENTO E INSTALAÇÃO. AF_04/2022</t>
  </si>
  <si>
    <t>LUVA EM COBRE, DN 28 MM, SEM ANEL DE SOLDA, INSTALADO EM RAMAL E SUB-RAMAL DE GÁS MEDICINAL - FORNECIMENTO E INSTALAÇÃO. AF_04/2022</t>
  </si>
  <si>
    <t>LUVA PASSANTE EM COBRE, DN 28 MM, SEM ANEL DE SOLDA, INSTALADO EM RAMAL E SUB-RAMAL DE GÁS MEDICINAL - FORNECIMENTO E INSTALAÇÃO. AF_04/2022</t>
  </si>
  <si>
    <t>CURVA DE TRANSPOSIÇÃO EM BRONZE/LATÃO, DN 28 MM, SEM ANEL DE SOLDA, BOLSA X BOLSA, INSTALADO EM RAMAL E SUB-RAMAL DE GÁS MEDICINAL - FORNECIMENTO E INSTALAÇÃO. AF_04/2022</t>
  </si>
  <si>
    <t>JUNTA DE EXPANSÃO EM COBRE, DN 28 MM, PONTA X PONTA, INSTALADO EM RAMAL E SUB-RAMAL DE GÁS MEDICINAL - FORNECIMENTO E INSTALAÇÃO. AF_04/2022</t>
  </si>
  <si>
    <t>CONECTOR EM BRONZE/LATÃO, DN 28 MM X 1/2", SEM ANEL DE SOLDA, BOLSA X ROSCA F, INSTALADO EM RAMAL E SUB-RAMAL DE GÁS MEDICINAL - FORNECIMENTO E INSTALAÇÃO. AF_04/2022</t>
  </si>
  <si>
    <t>BUCHA DE REDUÇÃO EM COBRE, DN 28 MM X 22 MM, SEM ANEL DE SOLDA, INSTALADO EM RAMAL E SUB-RAMAL DE GÁS MEDICINAL - FORNECIMENTO E INSTALAÇÃO. AF_04/2022</t>
  </si>
  <si>
    <t>TÊ EM COBRE, DN 15 MM, SEM ANEL DE SOLDA, INSTALADO EM RAMAL E SUB-RAMAL DE GÁS MEDICINAL - FORNECIMENTO E INSTALAÇÃO. AF_04/2022</t>
  </si>
  <si>
    <t>TÊ EM COBRE, DN 22 MM, SEM ANEL DE SOLDA, INSTALADO EM RAMAL E SUB-RAMAL DE GÁS MEDICINAL - FORNECIMENTO E INSTALAÇÃO. AF_04/2022</t>
  </si>
  <si>
    <t>TÊ EM COBRE, DN 28 MM, SEM ANEL DE SOLDA, INSTALADO EM RAMAL E SUB-RAMAL DE GÁS MEDICINAL - FORNECIMENTO E INSTALAÇÃO. AF_04/2022</t>
  </si>
  <si>
    <t>COTOVELO EM COBRE, DN 15 MM, 90 GRAUS, SEM ANEL DE SOLDA, INSTALADO EM RAMAL E SUB-RAMAL DE AQUECIMENTO SOLAR - FORNECIMENTO E INSTALAÇÃO. AF_04/2022</t>
  </si>
  <si>
    <t>CURVA EM COBRE, DN 15 MM, 45 GRAUS, SEM ANEL DE SOLDA, BOLSA X BOLSA, INSTALADO EM RAMAL E SUB-RAMAL DE AQUECIMENTO SOLAR - FORNECIMENTO E INSTALAÇÃO. AF_04/2022</t>
  </si>
  <si>
    <t>COTOVELO EM BRONZE/LATÃO, DN 15 MM X 1/2", 90 GRAUS, SEM ANEL DE SOLDA, BOLSA X ROSCA F, INSTALADO EM RAMAL E SUB-RAMAL DE AQUECIMENTO SOLAR - FORNECIMENTO E INSTALAÇÃO. AF_04/2022</t>
  </si>
  <si>
    <t>COTOVELO EM COBRE, DN 22 MM, 90 GRAUS, SEM ANEL DE SOLDA, INSTALADO EM RAMAL E SUB-RAMAL DE AQUECIMENTO SOLAR - FORNECIMENTO E INSTALAÇÃO. AF_04/2022</t>
  </si>
  <si>
    <t>CURVA EM COBRE, DN 22 MM, 45 GRAUS, SEM ANEL DE SOLDA, BOLSA X BOLSA, INSTALADO EM RAMAL E SUB-RAMAL DE AQUECIMENTO SOLAR - FORNECIMENTO E INSTALAÇÃO. AF_04/2022</t>
  </si>
  <si>
    <t>COTOVELO EM BRONZE/LATÃO, DN 22 MM X 1/2", 90 GRAUS, SEM ANEL DE SOLDA, BOLSA X ROSCA F, INSTALADO EM RAMAL E SUB-RAMAL DE AQUECIMENTO SOLAR - FORNECIMENTO E INSTALAÇÃO. AF_04/2022</t>
  </si>
  <si>
    <t>COTOVELO EM BRONZE/LATÃO, DN 22 MM X 3/4", 90 GRAUS, SEM ANEL DE SOLDA, BOLSA X ROSCA F, INSTALADO EM RAMAL E SUB-RAMAL DE AQUECIMENTO SOLAR - FORNECIMENTO E INSTALAÇÃO. AF_04/2022</t>
  </si>
  <si>
    <t>COTOVELO EM COBRE, DN 28 MM, 90 GRAUS, SEM ANEL DE SOLDA, INSTALADO EM RAMAL E SUB-RAMAL DE AQUECIMENTO SOLAR - FORNECIMENTO E INSTALAÇÃO. AF_04/2022</t>
  </si>
  <si>
    <t>CURVA EM COBRE, DN 28 MM, 45 GRAUS, SEM ANEL DE SOLDA, BOLSA X BOLSA, INSTALADO EM RAMAL E SUB-RAMAL DE AQUECIMENTO SOLAR - FORNECIMENTO E INSTALAÇÃO. AF_04/2022</t>
  </si>
  <si>
    <t>LUVA EM COBRE, DN 15 MM, SEM ANEL DE SOLDA, INSTALADO EM RAMAL E SUB-RAMAL DE AQUECIMENTO SOLAR - FORNECIMENTO E INSTALAÇÃO. AF_04/2022</t>
  </si>
  <si>
    <t>LUVA PASSANTE EM COBRE, DN 15 MM, SEM ANEL DE SOLDA, INSTALADO EM RAMAL E SUB-RAMAL DE AQUECIMENTO SOLAR - FORNECIMENTO E INSTALAÇÃO. AF_04/2022</t>
  </si>
  <si>
    <t>CURVA DE TRANSPOSIÇÃO EM BRONZE/LATÃO, DN 15 MM, SEM ANEL DE SOLDA, BOLSA X BOLSA, INSTALADO EM RAMAL E SUB-RAMAL DE AQUECIMENTO SOLAR - FORNECIMENTO E INSTALAÇÃO. AF_04/2022</t>
  </si>
  <si>
    <t>JUNTA DE EXPANSÃO EM COBRE, DN 15 MM, PONTA X PONTA, INSTALADO EM RAMAL E SUB-RAMAL DE AQUECIMENTO SOLAR - FORNECIMENTO E INSTALAÇÃO. AF_04/2022</t>
  </si>
  <si>
    <t>CONECTOR EM BRONZE/LATÃO, DN 15 MM X 1/2", SEM ANEL DE SOLDA, BOLSA X ROSCA F, INSTALADO EM RAMAL E SUB-RAMAL DE AQUECIMENTO SOLAR - FORNECIMENTO E INSTALAÇÃO. AF_04/2022</t>
  </si>
  <si>
    <t>LUVA EM COBRE, DN 22 MM, SEM ANEL DE SOLDA, INSTALADO EM RAMAL E SUB-RAMAL DE AQUECIMENTO SOLAR - FORNECIMENTO E INSTALAÇÃO. AF_04/2022</t>
  </si>
  <si>
    <t>LUVA PASSANTE EM COBRE, DN 22 MM, SEM ANEL DE SOLDA, INSTALADO EM RAMAL E SUB-RAMAL DE AQUECIMENTO SOLAR - FORNECIMENTO E INSTALAÇÃO. AF_04/2022</t>
  </si>
  <si>
    <t>JUNTA DE EXPANSÃO EM COBRE, DN 22 MM, PONTA X PONTA, INSTALADO EM RAMAL E SUB-RAMAL DE AQUECIMENTO SOLAR - FORNECIMENTO E INSTALAÇÃO. AF_04/2022</t>
  </si>
  <si>
    <t>CURVA DE TRANSPOSIÇÃO EM BRONZE/LATÃO, DN 22 MM, SEM ANEL DE SOLDA, BOLSA X BOLSA, INSTALADO EM RAMAL E SUB-RAMAL DE AQUECIMENTO SOLAR - FORNECIMENTO E INSTALAÇÃO. AF_04/2022</t>
  </si>
  <si>
    <t>BUCHA DE REDUÇÃO EM COBRE, DN 22 MM X 15 MM, SEM ANEL DE SOLDA, PONTA X BOLSA, INSTALADO EM RAMAL E SUB-RAMAL DE AQUECIMENTO SOLAR - FORNECIMENTO E INSTALAÇÃO. AF_04/2022</t>
  </si>
  <si>
    <t>CONECTOR EM BRONZE/LATÃO, DN 22 MM X 1/2", SEM ANEL DE SOLDA, BOLSA X ROSCA F, INSTALADO EM RAMAL E SUB-RAMAL DE AQUECIMENTO SOLAR - FORNECIMENTO E INSTALAÇÃO. AF_04/2022</t>
  </si>
  <si>
    <t>CONECTOR EM BRONZE/LATÃO, DN 22 MM X 3/4", SEM ANEL DE SOLDA, BOLSA X ROSCA F, INSTALADO EM RAMAL E SUB-RAMAL DE AQUECIMENTO SOLAR - FORNECIMENTO E INSTALAÇÃO. AF_04/2022</t>
  </si>
  <si>
    <t>LUVA EM COBRE, DN 28 MM, SEM ANEL DE SOLDA, INSTALADO EM RAMAL E SUB-RAMAL DE AQUECIMENTO SOLAR - FORNECIMENTO E INSTALAÇÃO. AF_04/2022</t>
  </si>
  <si>
    <t>LUVA PASSANTE EM COBRE, DN 28 MM, SEM ANEL DE SOLDA, INSTALADO EM RAMAL E SUB-RAMAL DE AQUECIMENTO SOLAR - FORNECIMENTO E INSTALAÇÃO. AF_04/2022</t>
  </si>
  <si>
    <t>CURVA DE TRANSPOSIÇÃO EM BRONZE/LATÃO, DN 28 MM, SEM ANEL DE SOLDA, BOLSA X BOLSA, INSTALADO EM RAMAL E SUB-RAMAL DE AQUECIMENTO SOLAR - FORNECIMENTO E INSTALAÇÃO. AF_04/2022</t>
  </si>
  <si>
    <t>JUNTA DE EXPANSÃO EM COBRE, DN 28 MM, PONTA X PONTA, INSTALADO EM RAMAL E SUB-RAMAL DE AQUECIMENTO SOLAR - FORNECIMENTO E INSTALAÇÃO. AF_04/2022</t>
  </si>
  <si>
    <t>CONECTOR EM BRONZE/LATÃO, DN 28 MM X 1/2", SEM ANEL DE SOLDA, BOLSA X ROSCA F, INSTALADO EM RAMAL E SUB-RAMAL DE AQUECIMENTO SOLAR - FORNECIMENTO E INSTALAÇÃO. AF_04/2022</t>
  </si>
  <si>
    <t>BUCHA DE REDUÇÃO EM COBRE, DN 28 MM X 22 MM, SEM ANEL DE SOLDA, INSTALADO EM RAMAL E SUB-RAMAL DE AQUECIMENTO SOLAR - FORNECIMENTO E INSTALAÇÃO. AF_04/2022</t>
  </si>
  <si>
    <t>TÊ EM COBRE, DN 15 MM, SEM ANEL DE SOLDA, INSTALADO EM RAMAL E SUB-RAMAL DE AQUECIMENTO SOLAR - FORNECIMENTO E INSTALAÇÃO. AF_04/2022</t>
  </si>
  <si>
    <t>TÊ EM COBRE, DN 22 MM, SEM ANEL DE SOLDA, INSTALADO EM RAMAL E SUB-RAMAL DE AQUECIMENTO SOLAR - FORNECIMENTO E INSTALAÇÃO. AF_04/2022</t>
  </si>
  <si>
    <t>TÊ EM COBRE, DN 28 MM, SEM ANEL DE SOLDA, INSTALADO EM RAMAL E SUB-RAMAL DE AQUECIMENTO SOLAR - FORNECIMENTO E INSTALAÇÃO. AF_04/2022</t>
  </si>
  <si>
    <t>BUCHA DE REDUÇÃO, CURTA, PVC, SOLDÁVEL, DN 25 X 20 MM, INSTALADO EM RAMAL OU SUB-RAMAL DE ÁGUA - FORNECIMENTO E INSTALAÇÃO. AF_06/2022</t>
  </si>
  <si>
    <t>BUCHA DE REDUÇÃO, CURTA, PVC, SOLDÁVEL, DN 32 X 25 MM, INSTALADO EM RAMAL OU SUB-RAMAL DE ÁGUA - FORNECIMENTO E INSTALAÇÃO. AF_06/2022</t>
  </si>
  <si>
    <t>BUCHA DE REDUÇÃO, LONGA, PVC, SOLDÁVEL, DN 32 X 20 MM, INSTALADO EM RAMAL OU SUB-RAMAL DE ÁGUA - FORNECIMENTO E INSTALAÇÃO. AF_06/2022</t>
  </si>
  <si>
    <t>JOELHO DE REDUÇÃO, 90 GRAUS, PVC, SOLDÁVEL, DN 25 MM X 20 MM, INSTALADO EM RAMAL OU SUB-RAMAL DE ÁGUA - FORNECIMENTO E INSTALAÇÃO. AF_06/2022</t>
  </si>
  <si>
    <t>JOELHO DE REDUÇÃO, 90 GRAUS, PVC, SOLDÁVEL, DN 32 MM X 25 MM, INSTALADO EM RAMAL OU SUB-RAMAL DE ÁGUA - FORNECIMENTO E INSTALAÇÃO. AF_06/2022</t>
  </si>
  <si>
    <t>BUCHA DE REDUÇÃO, CURTA, PVC, SOLDÁVEL, DN 25 X 20 MM, INSTALADO EM RAMAL DE DISTRIBUIÇÃO DE ÁGUA - FORNECIMENTO E INSTALAÇÃO. AF_06/2022</t>
  </si>
  <si>
    <t>BUCHA DE REDUÇÃO, CURTA, PVC, SOLDÁVEL, DN 32 X 25 MM, INSTALADO EM RAMAL DE DISTRIBUIÇÃO DE ÁGUA - FORNECIMENTO E INSTALAÇÃO. AF_06/2022</t>
  </si>
  <si>
    <t>BUCHA DE REDUÇÃO, LONGA, PVC, SOLDÁVEL, DN 32 X 20 MM, INSTALADO EM RAMAL DE DISTRIBUIÇÃO DE ÁGUA - FORNECIMENTO E INSTALAÇÃO. AF_06/2022</t>
  </si>
  <si>
    <t>JOELHO DE REDUÇÃO, 90 GRAUS, PVC, SOLDÁVEL, DN 25 MM X 20 MM, INSTALADO EM RAMAL DE DISTRIBUIÇÃO DE ÁGUA - FORNECIMENTO E INSTALAÇÃO. AF_06/2022</t>
  </si>
  <si>
    <t>JOELHO DE REDUÇÃO, 90 GRAUS, PVC, SOLDÁVEL, DN 32 MM X 25 MM, INSTALADO EM RAMAL DE DISTRIBUIÇÃO DE ÁGUA - FORNECIMENTO E INSTALAÇÃO. AF_06/2022</t>
  </si>
  <si>
    <t>BUCHA DE REDUÇÃO, CURTA, PVC, SOLDÁVEL, DN 32 X 25 MM, INSTALADO EM PRUMADA DE ÁGUA - FORNECIMENTO E INSTALAÇÃO. AF_06/2022</t>
  </si>
  <si>
    <t>BUCHA DE REDUÇÃO, CURTA, PVC, SOLDÁVEL, DN 50 X 40 MM, INSTALADO EM PRUMADA DE ÁGUA - FORNECIMENTO E INSTALAÇÃO. AF_06/2022</t>
  </si>
  <si>
    <t>BUCHA DE REDUÇÃO, CURTA, PVC, SOLDÁVEL, DN 60 X 50 MM, INSTALADO EM PRUMADA DE ÁGUA - FORNECIMENTO E INSTALAÇÃO. AF_06/2022</t>
  </si>
  <si>
    <t>BUCHA DE REDUÇÃO, LONGA, PVC, SOLDÁVEL, DN 32 X 20 MM, INSTALADO EM PRUMADA DE ÁGUA - FORNECIMENTO E INSTALAÇÃO. AF_06/2022</t>
  </si>
  <si>
    <t>BUCHA DE REDUÇÃO, LONGA, PVC, SOLDÁVEL, DN 40 X 25 MM, INSTALADO EM PRUMADA DE ÁGUA - FORNECIMENTO E INSTALAÇÃO. AF_06/2022</t>
  </si>
  <si>
    <t>BUCHA DE REDUÇÃO, LONGA, PVC, SOLDÁVEL, DN 50 X 25 MM, INSTALADO EM PRUMADA DE ÁGUA - FORNECIMENTO E INSTALAÇÃO. AF_06/2022</t>
  </si>
  <si>
    <t>BUCHA DE REDUÇÃO , LONGA, PVC, SOLDÁVEL, DN 50 X 32 MM, INSTALADO EM PRUMADA DE ÁGUA - FORNECIMENTO E INSTALAÇÃO. AF_06/2022</t>
  </si>
  <si>
    <t>BUCHA DE REDUÇÃO, LONGA, PVC, SOLDÁVEL, DN 60 X 25 MM, INSTALADO EM PRUMADA DE ÁGUA - FORNECIMENTO E INSTALAÇÃO. AF_06/2022</t>
  </si>
  <si>
    <t>BUCHA DE REDUÇÃO, LONGA, PVC, SOLDÁVEL, DN 60 X 32 MM, INSTALADO EM PRUMADA DE ÁGUA - FORNECIMENTO E INSTALAÇÃO. AF_06/2022</t>
  </si>
  <si>
    <t>BUCHA DE REDUÇÃO, LONGA, PVC, SOLDÁVEL, DN 60 X 50 MM, INSTALADO EM PRUMADA DE ÁGUA - FORNECIMENTO E INSTALAÇÃO. AF_06/2022</t>
  </si>
  <si>
    <t>BUCHA DE REDUÇÃO, LONGA, PVC, SOLDÁVEL, DN 75 X 50 MM, INSTALADO EM PRUMADA DE ÁGUA - FORNECIMENTO E INSTALAÇÃO. AF_06/2022</t>
  </si>
  <si>
    <t>JOELHO DE REDUÇÃO, 90 GRAUS, PVC, SOLDÁVEL, DN 32 MM X 25 MM, INSTALADO EM PRUMADA DE ÁGUA - FORNECIMENTO E INSTALAÇÃO. AF_06/2022</t>
  </si>
  <si>
    <t>TE DE REDUÇÃO, 90 GRAUS, PVC, SOLDÁVEL, DN 50 MM X 20 MM, INSTALADO EM PRUMADA DE ÁGUA - FORNECIMENTO E INSTALAÇÃO. AF_06/2022</t>
  </si>
  <si>
    <t>TE DE REDUÇÃO, 90 GRAUS, PVC, SOLDÁVEL, DN 50 MM X 32 MM, INSTALADO EM PRUMADA DE ÁGUA - FORNECIMENTO E INSTALAÇÃO. AF_06/2022</t>
  </si>
  <si>
    <t>BUCHA DE REDUÇÃO, PVC, SOLDÁVEL, DN 40MM X 32MM, INSTALADO EM PRUMADA DE ÁGUA - FORNECIMENTO E INSTALAÇÃO. AF_06/2022</t>
  </si>
  <si>
    <t>JOELHO 90 GRAUS, PVC, SOLDÁVEL, DN 40MM, INSTALADO EM RAMAL DE DISTRIBUIÇÃO DE ÁGUA - FORNECIMENTO E INSTALAÇÃO. AF_06/2022</t>
  </si>
  <si>
    <t>JOELHO 45 GRAUS, PVC, SOLDÁVEL, DN 40MM, INSTALADO EM RAMAL DE DISTRIBUIÇÃO DE ÁGUA - FORNECIMENTO E INSTALAÇÃO. AF_06/2022</t>
  </si>
  <si>
    <t>CURVA 90 GRAUS, PVC, SOLDÁVEL, DN 40MM, INSTALADO EM RAMAL DE DISTRIBUIÇÃO DE ÁGUA - FORNECIMENTO E INSTALAÇÃO. AF_06/2022</t>
  </si>
  <si>
    <t>CURVA 45 GRAUS, PVC, SOLDÁVEL, DN 40MM, INSTALADO EM RAMAL DE DISTRIBUIÇÃO DE ÁGUA - FORNECIMENTO E INSTALAÇÃO. AF_06/2022</t>
  </si>
  <si>
    <t>JOELHO 90 GRAUS, PVC, SOLDÁVEL, DN 50MM, INSTALADO EM RAMAL DE DISTRIBUIÇÃO DE ÁGUA - FORNECIMENTO E INSTALAÇÃO. AF_06/2022</t>
  </si>
  <si>
    <t>JOELHO 45 GRAUS, PVC, SOLDÁVEL, DN 50MM, INSTALADO EM RAMAL DE DISTRIBUIÇÃO DE ÁGUA - FORNECIMENTO E INSTALAÇÃO. AF_06/2022</t>
  </si>
  <si>
    <t>CURVA 90 GRAUS, PVC, SOLDÁVEL, DN 50MM, INSTALADO EM RAMAL DE DISTRIBUIÇÃO DE ÁGUA - FORNECIMENTO E INSTALAÇÃO. AF_06/2022</t>
  </si>
  <si>
    <t>CURVA 45 GRAUS, PVC, SOLDÁVEL, DN 50MM, INSTALADO EM RAMAL DE DISTRIBUIÇÃO DE ÁGUA - FORNECIMENTO E INSTALAÇÃO. AF_06/2022</t>
  </si>
  <si>
    <t>LUVA, PVC, SOLDÁVEL, DN 40MM, INSTALADO EM RAMAL DE DISTRIBUIÇÃO DE ÁGUA - FORNECIMENTO E INSTALAÇÃO. AF_06/2022</t>
  </si>
  <si>
    <t>UNIÃO, PVC, SOLDÁVEL, DN 40MM, INSTALADO EM RAMAL DE DISTRIBUIÇÃO DE ÁGUA - FORNECIMENTO E INSTALAÇÃO. AF_06/2022</t>
  </si>
  <si>
    <t>LUVA COM ROSCA, PVC, SOLDÁVEL, DN 40MM X 1.1/4, INSTALADO EM RAMAL DE DISTRIBUIÇÃO DE ÁGUA - FORNECIMENTO E INSTALAÇÃO. AF_06/2022</t>
  </si>
  <si>
    <t>ADAPTADOR CURTO COM BOLSA E ROSCA PARA REGISTRO, PVC, SOLDÁVEL, DN 40MM X 1.1/4, INSTALADO EM RAMAL DE DISTRIBUIÇÃO DE ÁGUA - FORNECIMENTO E INSTALAÇÃO. AF_06/2022</t>
  </si>
  <si>
    <t>BUCHA DE REDUÇÃO, PVC, SOLDÁVEL, DN 40MM X 32MM, INSTALADO EM RAMAL DE DISTRIBUIÇÃO DE ÁGUA - FORNECIMENTO E INSTALAÇÃO. AF_06/2022</t>
  </si>
  <si>
    <t>ADAPTADOR CURTO COM BOLSA E ROSCA PARA REGISTRO, PVC, SOLDÁVEL, DN 40MM X 1.1/2, INSTALADO EM RAMAL DE DISTRIBUIÇÃO DE ÁGUA - FORNECIMENTO E INSTALAÇÃO. AF_06/2022</t>
  </si>
  <si>
    <t>LUVA, PVC, SOLDÁVEL, DN 50MM, INSTALADO EM RAMAL DE DISTRIBUIÇÃO DE ÁGUA - FORNECIMENTO E INSTALAÇÃO. AF_06/2022</t>
  </si>
  <si>
    <t>LUVA DE CORRER, PVC, SOLDÁVEL, DN 50MM, INSTALADO EM RAMAL DE DISTRIBUIÇÃO DE ÁGUA - FORNECIMENTO E INSTALAÇÃO. AF_06/2022</t>
  </si>
  <si>
    <t>UNIÃO, PVC, SOLDÁVEL, DN 50MM, INSTALADO EM RAMAL DE DISTRIBUIÇÃO DE ÁGUA - FORNECIMENTO E INSTALAÇÃO. AF_06/2022</t>
  </si>
  <si>
    <t>LUVA DE REDUÇÃO, PVC, SOLDÁVEL, DN 50MM X 25MM, INSTALADO EM RAMAL DE DISTRIBUIÇÃO DE ÁGUA   FORNECIMENTO E INSTALAÇÃO. AF_06/2022</t>
  </si>
  <si>
    <t>BUCHA DE REDUÇÃO, LONGA, PVC, SOLDÁVEL, DN 50 X 25 MM, INSTALADO EM RAMAL DE DISTRIBUIÇÃO DE ÁGUA - FORNECIMENTO E INSTALAÇÃO. AF_06/2022</t>
  </si>
  <si>
    <t>LUVA COM ROSCA, PVC, SOLDÁVEL, DN 50MM X 1.1/2, INSTALADO EM RAMAL DE DISTRIBUIÇÃO DE ÁGUA - FORNECIMENTO E INSTALAÇÃO. AF_06/2022</t>
  </si>
  <si>
    <t>ADAPTADOR CURTO COM BOLSA E ROSCA PARA REGISTRO, PVC, SOLDÁVEL, DN 50MM X 1.1/2, INSTALADO EM RAMAL DE DISTRIBUIÇÃO DE ÁGUA - FORNECIMENTO E INSTALAÇÃO. AF_06/2022</t>
  </si>
  <si>
    <t>ADAPTADOR CURTO COM BOLSA E ROSCA PARA REGISTRO, PVC, SOLDÁVEL, DN 50MM X 1.1/4, INSTALADO EM RAMAL DE DISTRIBUIÇÃO DE ÁGUA - FORNECIMENTO E INSTALAÇÃO. AF_06/2022</t>
  </si>
  <si>
    <t>BUCHA DE REDUÇÃO , LONGA, PVC, SOLDÁVEL, DN 50 X 32 MM, INSTALADO EM RAMAL DE DISTRIBUIÇÃO DE ÁGUA - FORNECIMENTO E INSTALAÇÃO. AF_06/2022</t>
  </si>
  <si>
    <t>TE, PVC, SOLDÁVEL, DN 50MM, INSTALADO EM RAMAL DE DISTRIBUIÇÃO DE ÁGUA - FORNECIMENTO E INSTALAÇÃO. AF_06/2022</t>
  </si>
  <si>
    <t>TÊ DE REDUÇÃO, PVC, SOLDÁVEL, DN 50MM X 40MM, INSTALADO EM RAMAL DE DISTRIBUIÇÃO DE ÁGUA - FORNECIMENTO E INSTALAÇÃO. AF_06/2022</t>
  </si>
  <si>
    <t>TÊ DE REDUÇÃO, PVC, SOLDÁVEL, DN 50MM X 25MM, INSTALADO EM RAMAL DE DISTRIBUIÇÃO DE ÁGUA - FORNECIMENTO E INSTALAÇÃO. AF_06/2022</t>
  </si>
  <si>
    <t>TE DE REDUÇÃO, 90 GRAUS, PVC, SOLDÁVEL, DN 50 MM X 20 MM, INSTALADO EM RAMAL DE DISTRIBUIÇÃO DE ÁGUA - FORNECIMENTO E INSTALAÇÃO. AF_06/2022</t>
  </si>
  <si>
    <t>TE DE REDUÇÃO, 90 GRAUS, PVC, SOLDÁVEL, DN 50 MM X 32 MM, INSTALADO EM RAMAL DE DISTRIBUIÇÃO DE ÁGUA - FORNECIMENTO E INSTALAÇÃO. AF_06/2022</t>
  </si>
  <si>
    <t>BUCHA DE REDUÇÃO, CURTA, PVC, SOLDÁVEL, DN 50 X 40 MM, INSTALADO EM RAMAL DE DISTRIBUIÇÃO DE ÁGUA - FORNECIMENTO E INSTALAÇÃO. AF_06/2022</t>
  </si>
  <si>
    <t>TE, PVC, SOLDÁVEL, DN 40MM, INSTALADO EM RAMAL DE DISTRIBUIÇÃO DE ÁGUA - FORNECIMENTO E INSTALAÇÃO. AF_06/2022</t>
  </si>
  <si>
    <t>TÊ DE REDUÇÃO, PVC, SOLDÁVEL, DN 40MM X 32MM, INSTALADO EM RAMAL DE DISTRIBUIÇÃO DE ÁGUA - FORNECIMENTO E INSTALAÇÃO. AF_06/2022</t>
  </si>
  <si>
    <t>BUCHA DE REDUÇÃO, LONGA, PVC, SOLDÁVEL, DN 40 X 25 MM, INSTALADO EM RAMAL DE DISTRIBUIÇÃO DE ÁGUA - FORNECIMENTO E INSTALAÇÃO. AF_06/2022</t>
  </si>
  <si>
    <t>TE DE REDUÇÃO, CPVC, SOLDÁVEL, DN 22 X 15 MM, INSTALADO EM RAMAL OU SUB-RAMAL DE ÁGUA - FORNECIMENTO E INSTALAÇÃO. AF_06/2022</t>
  </si>
  <si>
    <t>TE DE REDUÇÃO, CPVC, SOLDÁVEL, DN 28 X 22 MM, INSTALADO EM RAMAL OU SUB-RAMAL DE ÁGUA - FORNECIMENTO E INSTALAÇÃO. AF_06/2022</t>
  </si>
  <si>
    <t>TE DE REDUÇÃO, CPVC, SOLDÁVEL, DN 35 X 28 MM, INSTALADO EM RAMAL OU SUB-RAMAL DE ÁGUA - FORNECIMENTO E INSTALAÇÃO. AF_06/2022</t>
  </si>
  <si>
    <t>TE DE REDUÇÃO, CPVC, SOLDÁVEL, DN 35 X 28 MM, INSTALADO EM RAMAL DE DISTRIBUIÇÃO DE ÁGUA - FORNECIMENTO E INSTALAÇÃO. AF_06/2022</t>
  </si>
  <si>
    <t>TE DE REDUÇÃO, CPVC, SOLDÁVEL, DN 42 X 35 MM, INSTALADO EM PRUMADA DE ÁGUA - FORNECIMENTO E INSTALAÇÃO. AF_06/2022</t>
  </si>
  <si>
    <t>TE, CPVC, SOLDÁVEL, DN  42MM, INSTALADO EM RAMAL DE DISTRIBUIÇÃO DE ÁGUA  FORNECIMENTO E INSTALAÇÃO. AF_06/2022</t>
  </si>
  <si>
    <t>JOELHO 90 GRAUS, CPVC, SOLDÁVEL, DN 42MM, INSTALADO EM RAMAL DE DISTRIBUIÇÃO DE ÁGUA  FORNECIMENTO E INSTALAÇÃO. AF_06/2022</t>
  </si>
  <si>
    <t>JOELHO 45 GRAUS, CPVC, SOLDÁVEL, DN 42MM, INSTALADO EM RAMAL DE DISTRIBUIÇÃO DE ÁGUA  FORNECIMENTO E INSTALAÇÃO. AF_06/2022</t>
  </si>
  <si>
    <t>LUVA, CPVC, SOLDÁVEL, DN 42MM, INSTALADO EM RAMAL DE DISTRIBUIÇÃO DE ÁGUA  FORNECIMENTO E INSTALAÇÃO. AF_06/2022</t>
  </si>
  <si>
    <t>LUVA DE CORRER, CPVC, SOLDÁVEL, DN 42MM, INSTALADO EM RAMAL DE DISTRIBUIÇÃO DE ÁGUA  FORNECIMENTO E INSTALAÇÃO. AF_06/2022</t>
  </si>
  <si>
    <t>UNIÃO, CPVC, SOLDÁVEL, DN 42MM, INSTALADO EM RAMAL DE DISTRIBUIÇÃO DE ÁGUA   FORNECIMENTO E INSTALAÇÃO. AF_06/2022</t>
  </si>
  <si>
    <t>LUVA DE TRANSIÇÃO, CPVC, SOLDÁVEL, DN42MM X 1.1/2, INSTALADO EM RAMAL DE DISTRIBUIÇÃO DE ÁGUA  FORNECIMENTO E INSTALAÇÃO. AF_06/2022</t>
  </si>
  <si>
    <t>CONECTOR, CPVC, SOLDÁVEL, DN 42MM X 1.1/2, INSTALADO EM RAMAL DE DISTRIBUIÇÃO DE ÁGUA  FORNECIMENTO E INSTALAÇÃO. AF_06/2022</t>
  </si>
  <si>
    <t>TE DE REDUÇÃO, CPVC, SOLDÁVEL, DN 42 X 35 MM, INSTALADO EM RAMAL DE DISTRIBUIÇÃO DE ÁGUA - FORNECIMENTO E INSTALAÇÃO. AF_06/2022</t>
  </si>
  <si>
    <t>LUVA DE CORRER, PVC, SOLDÁVEL, DN 40MM, INSTALADO EM RAMAL DE DISTRIBUIÇÃO DE ÁGUA  FORNECIMENTO E INSTALAÇÃO. AF_06/2022</t>
  </si>
  <si>
    <t>JOELHO 90 GRAUS, PVC, SERIE R, ÁGUA PLUVIAL, DN 150 MM, JUNTA ELÁSTICA, FORNECIDO E INSTALADO EM RAMAL DE ENCAMINHAMENTO. AF_06/2022</t>
  </si>
  <si>
    <t>JOELHO 45 GRAUS, PVC, SERIE R, ÁGUA PLUVIAL, DN 150 MM, JUNTA ELÁSTICA, FORNECIDO E INSTALADO EM RAMAL DE ENCAMINHAMENTO. AF_06/2022</t>
  </si>
  <si>
    <t>CURVA 87 GRAUS E 30 MINUTOS, PVC, SERIE R, ÁGUA PLUVIAL, DN 150 MM, JUNTA ELÁSTICA, FORNECIDO E INSTALADO EM RAMAL DE ENCAMINHAMENTO. AF_06/2022</t>
  </si>
  <si>
    <t>LUVA SIMPLES, PVC, SERIE R, ÁGUA PLUVIAL, DN 150 MM, JUNTA ELÁSTICA, FORNECIDO E INSTALADO EM RAMAL DE ENCAMINHAMENTO. AF_06/2022</t>
  </si>
  <si>
    <t>LUVA DE CORRER, PVC, SERIE R, ÁGUA PLUVIAL, DN 150 MM, JUNTA ELÁSTICA, FORNECIDO E INSTALADO EM RAMAL DE ENCAMINHAMENTO. AF_06/2022</t>
  </si>
  <si>
    <t>TÊ DE INSPEÇÃO, PVC, SERIE R, ÁGUA PLUVIAL, DN 150 MM, JUNTA ELÁSTICA, FORNECIDO E INSTALADO EM RAMAL DE ENCAMINHAMENTO. AF_06/2022</t>
  </si>
  <si>
    <t>REDUÇÃO EXCÊNTRICA, PVC, SERIE R, ÁGUA PLUVIAL, DN 150 X 100 MM, JUNTA ELÁSTICA, FORNECIDO E INSTALADO EM RAMAL DE ENCAMINHAMENTO. AF_06/2022</t>
  </si>
  <si>
    <t>JUNÇÃO SIMPLES, PVC, SERIE R, ÁGUA PLUVIAL, DN 150 X 100 MM, JUNTA ELÁSTICA, FORNECIDO E INSTALADO EM RAMAL DE ENCAMINHAMENTO. AF_06/2022</t>
  </si>
  <si>
    <t>TÊ, PVC, SERIE R, ÁGUA PLUVIAL, DN 150 X 100 MM, JUNTA ELÁSTICA, FORNECIDO E INSTALADO EM RAMAL DE ENCAMINHAMENTO. AF_06/2022</t>
  </si>
  <si>
    <t>JUNÇÃO SIMPLES, PVC, SERIE R, ÁGUA PLUVIAL, DN 150 X 150 MM, JUNTA ELÁSTICA, FORNECIDO E INSTALADO EM RAMAL DE ENCAMINHAMENTO. AF_06/2022</t>
  </si>
  <si>
    <t>TÊ, PVC, SERIE R, ÁGUA PLUVIAL, DN 150 X 150 MM, JUNTA ELÁSTICA, FORNECIDO E INSTALADO EM RAMAL DE ENCAMINHAMENTO. AF_06/2022</t>
  </si>
  <si>
    <t>CAP, PVC, SERIE R, ÁGUA PLUVIAL, DN 100 MM, JUNTA ELÁSTICA, FORNECIDO E INSTALADO EM RAMAL DE ENCAMINHAMENTO. AF_06/2022</t>
  </si>
  <si>
    <t>CAP, PVC, SERIE R, ÁGUA PLUVIAL, DN 150 MM, JUNTA ELÁSTICA, FORNECIDO E INSTALADO EM RAMAL DE ENCAMINHAMENTO. AF_06/2022</t>
  </si>
  <si>
    <t>BUCHA DE REDUÇÃO, PPR, DN 25 X 20 MM, INSTALADO EM RAMAL OU SUB-RAMAL DE ÁGUA - FORNECIMENTO E INSTALAÇÃO. AF_08/2022</t>
  </si>
  <si>
    <t>TÊ MISTURADOR, PPR, F M M, DN 25 X 25 MM, INSTALADO EM RAMAL OU SUB-RAMAL DE ÁGUA - FORNECIMENTO E INSTALAÇÃO. AF_08/2022</t>
  </si>
  <si>
    <t>JOELHO 45 GRAUS, PPR, F/ F, DN 90 MM, INSTALADO EM PRUMADA DE ÁGUA - FORNECIMENTO E INSTALAÇÃO. AF_08/2022</t>
  </si>
  <si>
    <t>CURVA 90 GRAUS, PPR, DN 20 MM, INSTALADO EM RAMAL OU SUB-RAMAL DE ÁGUA - FORNECIMENTO E INSTALAÇÃO. AF_08/2022</t>
  </si>
  <si>
    <t>CURVA 90 GRAUS, PPR, DN 25 MM, INSTALADO EM RAMAL OU SUB-RAMAL DE ÁGUA - FORNECIMENTO E INSTALAÇÃO. AF_08/2022</t>
  </si>
  <si>
    <t>JOELHO 45 GRAUS, PPR, DN 20 MM, INSTALADO EM RAMAL OU SUB-RAMAL DE ÁGUA - FORNECIMENTO E INSTALAÇÃO. AF_08/2022</t>
  </si>
  <si>
    <t>JOELHO 90 GRAUS, PPR, DN 20 MM, INSTALADO EM RAMAL OU SUB-RAMAL DE ÁGUA - FORNECIMENTO E INSTALAÇÃO. AF_08/2022</t>
  </si>
  <si>
    <t>LUVA, PPR, DN 20 MM, INSTALADO EM RAMAL OU SUB-RAMAL DE ÁGUA - FORNECIMENTO E INSTALAÇÃO. AF_08/2022</t>
  </si>
  <si>
    <t>TÊ MISTURADOR, PPR, F M M, DN 20 X 20 MM, INSTALADO EM RAMAL OU SUB-RAMAL DE ÁGUA - FORNECIMENTO E INSTALAÇÃO. AF_08/2022</t>
  </si>
  <si>
    <t>TÊ NORMAL, PPR, 90 GRAUS, DN 20 X 20 X 20 MM, INSTALADO EM RAMAL OU SUB-RAMAL DE ÁGUA - FORNECIMENTO E INSTALAÇÃO. AF_08/2022</t>
  </si>
  <si>
    <t>JOELHO 90 GRAUS, PVC, SOLDÁVEL, DN 20 MM, INSTALADO EM DRENO DE AR CONDICIONADO - FORNECIMENTO E INSTALAÇÃO. AF_08/2022</t>
  </si>
  <si>
    <t>JOELHO 45 GRAUS, PVC, SOLDÁVEL, DN 20 MM, INSTALADO EM DRENO DE AR CONDICIONADO - FORNECIMENTO E INSTALAÇÃO. AF_08/2022</t>
  </si>
  <si>
    <t>JOELHO 90 GRAUS, PVC, SOLDÁVEL, DN 32 MM, INSTALADO EM DRENO DE AR CONDICIONADO - FORNECIMENTO E INSTALAÇÃO. AF_08/2022</t>
  </si>
  <si>
    <t>JOELHO 45 GRAUS, PVC, SOLDÁVEL, DN 32 MM, INSTALADO EM DRENO DE AR CONDICIONADO - FORNECIMENTO E INSTALAÇÃO. AF_08/2022</t>
  </si>
  <si>
    <t>LUVA, PVC, SOLDÁVEL, DN 20 MM, INSTALADO EM DRENO DE AR CONDICIONADO - FORNECIMENTO E INSTALAÇÃO. AF_08/2022</t>
  </si>
  <si>
    <t>LUVA, PVC, SOLDÁVEL, DN 32 MM, INSTALADO EM DRENO DE AR CONDICIONADO - FORNECIMENTO E INSTALAÇÃO. AF_08/2022</t>
  </si>
  <si>
    <t>TE, PVC, SOLDÁVEL, DN 20 MM, INSTALADO EM DRENO DE AR CONDICIONADO - FORNECIMENTO E INSTALAÇÃO. AF_08/2022</t>
  </si>
  <si>
    <t>TE, PVC, SOLDÁVEL, DN 32 MM, INSTALADO EM DRENO DE AR CONDICIONADO - FORNECIMENTO E INSTALAÇÃO. AF_08/2022</t>
  </si>
  <si>
    <t>BUCHA DE REDUÇÃO LONGA, PVC, SÉRIE NORMAL, ESGOTO PREDIAL, DN 50 X 40 MM, JUNTA SOLDÁVEL E ELÁSTICA, FORNECIDO E INSTALADO EM RAMAL DE DESCARGA OU RAMAL DE ESGOTO SANITÁRIO. AF_08/2022</t>
  </si>
  <si>
    <t>JUNÇÃO DE REDUÇÃO INVERTIDA, PVC, SÉRIE NORMAL, ESGOTO PREDIAL, DN 75 X 50 MM, JUNTA ELÁSTICA, FORNECIDO E INSTALADO EM RAMAL DE DESCARGA OU RAMAL DE ESGOTO SANITÁRIO. AF_08/2022</t>
  </si>
  <si>
    <t>TE, PVC, SÉRIE NORMAL, ESGOTO PREDIAL, DN 100 X 50 MM, JUNTA ELÁSTICA, FORNECIDO E INSTALADO EM RAMAL DE DESCARGA OU RAMAL DE ESGOTO SANITÁRIO. AF_08/2022</t>
  </si>
  <si>
    <t>JUNÇÃO DE REDUÇÃO INVERTIDA, PVC, SÉRIE NORMAL, ESGOTO PREDIAL, DN 100 X 50 MM, JUNTA ELÁSTICA, FORNECIDO E INSTALADO EM RAMAL DE DESCARGA OU RAMAL DE ESGOTO SANITÁRIO. AF_08/2022</t>
  </si>
  <si>
    <t>TE, PVC, SÉRIE NORMAL, ESGOTO PREDIAL, DN 100 X 75 MM, JUNTA ELÁSTICA, FORNECIDO E INSTALADO EM RAMAL DE DESCARGA OU RAMAL DE ESGOTO SANITÁRIO. AF_08/2022</t>
  </si>
  <si>
    <t>JUNÇÃO DE REDUCAO INVERTIDA, PVC, SÉRIE NORMAL, ESGOTO PREDIAL, DN 100 X 75 MM, JUNTA ELÁSTICA, FORNECIDO E INSTALADO EM RAMAL DE DESCARGA OU RAMAL DE ESGOTO SANITÁRIO. AF_08/2022</t>
  </si>
  <si>
    <t>TERMINAL DE VENTILAÇÃO, PVC, SÉRIE NORMAL, ESGOTO PREDIAL, DN 50 MM, JUNTA SOLDÁVEL, FORNECIDO E INSTALADO EM PRUMADA DE ESGOTO SANITÁRIO OU VENTILAÇÃO. AF_08/2022</t>
  </si>
  <si>
    <t>JUNÇÃO DE REDUÇÃO INVERTIDA, PVC, SÉRIE NORMAL, ESGOTO PREDIAL, DN 75 X 50 MM, JUNTA ELÁSTICA, FORNECIDO E INSTALADO EM PRUMADA DE ESGOTO SANITÁRIO OU VENTILAÇÃO. AF_08/2022</t>
  </si>
  <si>
    <t>TERMINAL DE VENTILAÇÃO, PVC, SÉRIE NORMAL, ESGOTO PREDIAL, DN 75 MM, JUNTA SOLDÁVEL, FORNECIDO E INSTALADO EM PRUMADA DE ESGOTO SANITÁRIO OU VENTILAÇÃO. AF_08/2022</t>
  </si>
  <si>
    <t>TE, PVC, SÉRIE NORMAL, ESGOTO PREDIAL, DN 100 X 50 MM, JUNTA ELÁSTICA, FORNECIDO E INSTALADO EM PRUMADA DE ESGOTO SANITÁRIO OU VENTILAÇÃO. AF_08/2022</t>
  </si>
  <si>
    <t>JUNÇÃO DE REDUÇÃO INVERTIDA, PVC, SÉRIE NORMAL, ESGOTO PREDIAL, DN 100 X 50 MM, JUNTA ELÁSTICA, FORNECIDO E INSTALADO EM PRUMADA DE ESGOTO SANITÁRIO OU VENTILAÇÃO. AF_08/2022</t>
  </si>
  <si>
    <t>TE, PVC, SÉRIE NORMAL, ESGOTO PREDIAL, DN 100 X 75 MM, JUNTA ELÁSTICA, FORNECIDO E INSTALADO EM PRUMADA DE ESGOTO SANITÁRIO OU VENTILAÇÃO. AF_08/2022</t>
  </si>
  <si>
    <t>JUNÇÃO DE REDUCAO INVERTIDA, PVC, SÉRIE NORMAL, ESGOTO PREDIAL, DN 100 X 75 MM, JUNTA ELÁSTICA, FORNECIDO E INSTALADO EM PRUMADA DE ESGOTO SANITÁRIO OU VENTILAÇÃO. AF_08/2022</t>
  </si>
  <si>
    <t>TERMINAL DE VENTILAÇÃO, PVC, SÉRIE NORMAL, ESGOTO PREDIAL, DN 100 MM, JUNTA SOLDÁVEL, FORNECIDO E INSTALADO EM PRUMADA DE ESGOTO SANITÁRIO OU VENTILAÇÃO. AF_08/2022</t>
  </si>
  <si>
    <t>CAP, PVC, SÉRIE NORMAL, ESGOTO PREDIAL, DN 100 MM, JUNTA ELÁSTICA, FORNECIDO E INSTALADO EM SUBCOLETOR AÉREO DE ESGOTO SANITÁRIO. AF_08/2022</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</si>
  <si>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</si>
  <si>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</si>
  <si>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</si>
  <si>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</si>
  <si>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</si>
  <si>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</si>
  <si>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</si>
  <si>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</si>
  <si>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</si>
  <si>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</si>
  <si>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</si>
  <si>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</si>
  <si>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</si>
  <si>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</si>
  <si>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</si>
  <si>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</si>
  <si>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</si>
  <si>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</si>
  <si>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</si>
  <si>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</si>
  <si>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</si>
  <si>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</si>
  <si>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</si>
  <si>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</si>
  <si>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</si>
  <si>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</si>
  <si>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</si>
  <si>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</si>
  <si>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</si>
  <si>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</si>
  <si>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</si>
  <si>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</si>
  <si>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</si>
  <si>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</si>
  <si>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</si>
  <si>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</si>
  <si>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</si>
  <si>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</si>
  <si>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</si>
  <si>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</si>
  <si>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</si>
  <si>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</si>
  <si>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</si>
  <si>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</si>
  <si>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</si>
  <si>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</si>
  <si>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</si>
  <si>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</si>
  <si>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</si>
  <si>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</si>
  <si>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</si>
  <si>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POLIETILENO, 3000 LITROS - FORNECIMENTO E INSTALAÇÃO. AF_06/2021</t>
  </si>
  <si>
    <t>CAIXA D´ÁGUA EM POLIÉSTER REFORÇADO COM FIBRA DE VIDRO, 500 LITROS - FORNECIMENTO E INSTALAÇÃO. AF_06/2021</t>
  </si>
  <si>
    <t>CAIXA D´ÁGUA EM POLIÉSTER REFORÇADO COM FIBRA DE VIDRO, 750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</si>
  <si>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</si>
  <si>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</si>
  <si>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</si>
  <si>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3000 LITROS - FORNECIMENTO E INSTALAÇÃO. AF_06/2021</t>
  </si>
  <si>
    <t>CAIXA D´ÁGUA EM POLIÉSTER REFORÇADO COM FIBRA DE VIDRO, 5000 LITROS - FORNECIMENTO E INSTALAÇÃO. AF_06/2021</t>
  </si>
  <si>
    <t>CAIXA D´ÁGUA EM POLIÉSTER REFORÇADO COM FIBRA DE VIDRO, 7000 LITROS - FORNECIMENTO E INSTALAÇÃO. AF_06/2021</t>
  </si>
  <si>
    <t>CAIXA D´ÁGUA EM POLIÉSTER REFORÇADO COM FIBRA DE VIDRO, 10000 LITROS - FORNECIMENTO E INSTALAÇÃO. AF_06/2021</t>
  </si>
  <si>
    <t>CAIXA D´ÁGUA EM POLIÉSTER REFORÇADO COM FIBRA DE VIDRO, 15000 LITROS - FORNECIMENTO E INSTALAÇÃO. AF_06/2021</t>
  </si>
  <si>
    <t>CAIXA D´ÁGUA EM POLIÉSTER REFORÇADO COM FIBRA DE VIDRO, 20000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</si>
  <si>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</si>
  <si>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</si>
  <si>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AF_06/2022</t>
  </si>
  <si>
    <t>CAIXA SIFONADA, PVC, DN 150 X 185 X 75 MM, FORNECIDA E INSTALADA EM RAMAIS DE ENCAMINHAMENTO DE ÁGUA PLUVIAL. AF_06/2022</t>
  </si>
  <si>
    <t>RALO SIFONADO, PVC, DN 100 X 40 MM, JUNTA SOLDÁVEL, FORNECIDO E INSTALADO EM RAMAIS DE ENCAMINHAMENTO DE ÁGUA PLUVIAL. AF_06/2022</t>
  </si>
  <si>
    <t>CAIXA SIFONADA, PVC, DN 100 X 100 X 50 MM, JUNTA ELÁSTICA, FORNECIDA E INSTALADA EM RAMAL DE DESCARGA OU EM RAMAL DE ESGOTO SANITÁRIO. AF_08/2022</t>
  </si>
  <si>
    <t>CAIXA SIFONADA, PVC, DN 150 X 185 X 75 MM, JUNTA ELÁSTICA, FORNECIDA E INSTALADA EM RAMAL DE DESCARGA OU EM RAMAL DE ESGOTO SANITÁRIO. AF_08/2022</t>
  </si>
  <si>
    <t>RALO SIFONADO, PVC, DN 100 X 40 MM, JUNTA SOLDÁVEL, FORNECIDO E INSTALADO EM RAMAL DE DESCARGA OU EM RAMAL DE ESGOTO SANITÁRIO. AF_08/2022</t>
  </si>
  <si>
    <t>RALO SECO, PVC, DN 100 X 40 MM, JUNTA SOLDÁVEL, FORNECIDO E INSTALADO EM RAMAL DE DESCARGA OU EM RAMAL DE ESGOTO SANITÁRIO. AF_08/2022</t>
  </si>
  <si>
    <t>RALO SECO CÔNICO, PVC, DN 100 X 40 MM, JUNTA SOLDÁVEL, FORNECIDO E INSTALADO EM RAMAL DE DESCARGA OU EM RAMAL DE ESGOTO SANITÁRIO. AF_08/2022</t>
  </si>
  <si>
    <t>RALO SIFONADO REDONDO, PVC, DN 100 X 40 MM, JUNTA SOLDÁVEL, FORNECIDO E INSTALADO EM RAMAL DE DESCARGA OU EM RAMAL DE ESGOTO SANITÁRIO. AF_08/2022</t>
  </si>
  <si>
    <t>CAIXA SIFONADA, COM GRELHA QUADRADA, PVC, DN 150 X 150 X 50 MM, JUNTA SOLDÁVEL, FORNECIDA E INSTALADA EM RAMAL DE DESCARGA OU EM RAMAL DE ESGOTO SANITÁRIO. AF_08/2022</t>
  </si>
  <si>
    <t>CAIXA SIFONADA, COM GRELHA REDONDA, PVC, DN 150 X 150 X 50 MM, JUNTA SOLDÁVEL, FORNECIDA E INSTALADA EM RAMAL DE DESCARGA OU EM RAMAL DE ESGOTO SANITÁRIO. AF_08/2022</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</si>
  <si>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</si>
  <si>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</si>
  <si>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</si>
  <si>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</si>
  <si>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</si>
  <si>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</si>
  <si>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</si>
  <si>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</si>
  <si>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</si>
  <si>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</si>
  <si>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</si>
  <si>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</si>
  <si>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</si>
  <si>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</si>
  <si>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</si>
  <si>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</si>
  <si>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</si>
  <si>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</si>
  <si>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</si>
  <si>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</si>
  <si>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</si>
  <si>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</si>
  <si>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</si>
  <si>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</si>
  <si>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</si>
  <si>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</si>
  <si>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</si>
  <si>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</si>
  <si>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</si>
  <si>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</si>
  <si>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</si>
  <si>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</si>
  <si>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</si>
  <si>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</si>
  <si>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</si>
  <si>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</si>
  <si>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</si>
  <si>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</si>
  <si>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</si>
  <si>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</si>
  <si>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</si>
  <si>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</si>
  <si>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</si>
  <si>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</si>
  <si>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</si>
  <si>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</si>
  <si>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</si>
  <si>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</si>
  <si>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</si>
  <si>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</si>
  <si>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</si>
  <si>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</si>
  <si>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</si>
  <si>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</si>
  <si>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</si>
  <si>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</si>
  <si>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</si>
  <si>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</si>
  <si>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</si>
  <si>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</si>
  <si>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</si>
  <si>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</si>
  <si>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</si>
  <si>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</si>
  <si>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</si>
  <si>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</si>
  <si>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</si>
  <si>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</si>
  <si>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</si>
  <si>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</si>
  <si>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</si>
  <si>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</si>
  <si>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</si>
  <si>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</si>
  <si>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</si>
  <si>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</si>
  <si>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</si>
  <si>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</si>
  <si>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</si>
  <si>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</si>
  <si>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</si>
  <si>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</si>
  <si>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</si>
  <si>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</si>
  <si>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</si>
  <si>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</si>
  <si>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</si>
  <si>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</si>
  <si>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</si>
  <si>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</si>
  <si>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</si>
  <si>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</si>
  <si>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</si>
  <si>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</si>
  <si>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</si>
  <si>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</si>
  <si>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</si>
  <si>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</si>
  <si>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</si>
  <si>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</si>
  <si>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</si>
  <si>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</si>
  <si>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AF_12/2020_PA</t>
  </si>
  <si>
    <t>TANQUE SÉPTICO CIRCULAR, EM CONCRETO PRÉ-MOLDADO, DIÂMETRO INTERNO = 1,40 M, ALTURA INTERNA = 2,50 M, VOLUME ÚTIL: 3463,6 L (PARA 13 CONTRIBUINTES). AF_12/2020_PA</t>
  </si>
  <si>
    <t>TANQUE SÉPTICO CIRCULAR, EM CONCRETO PRÉ-MOLDADO, DIÂMETRO INTERNO = 1,88 M, ALTURA INTERNA = 2,50 M, VOLUME ÚTIL: 6245,8 L (PARA 32 CONTRIBUINTES). AF_12/2020_PA</t>
  </si>
  <si>
    <t>TANQUE SÉPTICO CIRCULAR, EM CONCRETO PRÉ-MOLDADO, DIÂMETRO INTERNO = 2,38 M, ALTURA INTERNA = 2,50 M, VOLUME ÚTIL: 10009,8 L (PARA 69 CONTRIBUINTES). AF_12/2020_PA</t>
  </si>
  <si>
    <t>TANQUE SÉPTICO CIRCULAR, EM CONCRETO PRÉ-MOLDADO, DIÂMETRO INTERNO = 2,38 M, ALTURA INTERNA = 3,0 M, VOLUME ÚTIL: 12234,2 L (PARA 86 CONTRIBUINTES). AF_12/2020_PA</t>
  </si>
  <si>
    <t>TANQUE SÉPTICO CIRCULAR, EM CONCRETO PRÉ-MOLDADO, DIÂMETRO INTERNO = 2,88 M, ALTURA INTERNA = 2,50 M, VOLUME ÚTIL: 14657,4 L (PARA 105 CONTRIBUINTES). AF_12/2020_PA</t>
  </si>
  <si>
    <t>FILTRO ANAERÓBIO CIRCULAR, EM CONCRETO PRÉ-MOLDADO, DIÂMETRO INTERNO = 1,10 M, ALTURA INTERNA = 1,50 M, VOLUME ÚTIL: 1140,4 L (PARA 5 CONTRIBUINTES). AF_12/2020_PA</t>
  </si>
  <si>
    <t>FILTRO ANAERÓBIO CIRCULAR, EM CONCRETO PRÉ-MOLDADO, DIÂMETRO INTERNO = 1,88 M, ALTURA INTERNA = 1,50 M, VOLUME ÚTIL: 3331,1 L (PARA 19 CONTRIBUINTES). AF_12/2020_PA</t>
  </si>
  <si>
    <t>FILTRO ANAERÓBIO CIRCULAR, EM CONCRETO PRÉ-MOLDADO, DIÂMETRO INTERNO = 2,38 M, ALTURA INTERNA = 1,50 M, VOLUME ÚTIL: 5338,6 L (PARA 34 CONTRIBUINTES). AF_12/2020_PA</t>
  </si>
  <si>
    <t>FILTRO ANAERÓBIO CIRCULAR, EM CONCRETO PRÉ-MOLDADO, DIÂMETRO INTERNO = 2,88 M, ALTURA INTERNA = 1,50 M, VOLUME ÚTIL: 7817,3 L (PARA 75 CONTRIBUINTES). AF_12/2020_PA</t>
  </si>
  <si>
    <t>SUMIDOURO CIRCULAR, EM CONCRETO PRÉ-MOLDADO, DIÂMETRO INTERNO = 1,88 M, ALTURA INTERNA = 2,00 M, ÁREA DE INFILTRAÇÃO: 13,1 M² (PARA 5 CONTRIBUINTES). AF_12/2020_PA</t>
  </si>
  <si>
    <t>SUMIDOURO CIRCULAR, EM CONCRETO PRÉ-MOLDADO, DIÂMETRO INTERNO = 2,38 M, ALTURA INTERNA = 2,50 M, ÁREA DE INFILTRAÇÃO: 21,3 M² (PARA 8 CONTRIBUINTES). AF_12/2020_PA</t>
  </si>
  <si>
    <t>SUMIDOURO CIRCULAR, EM CONCRETO PRÉ-MOLDADO, DIÂMETRO INTERNO = 2,38 M, ALTURA INTERNA = 3,0 M, ÁREA DE INFILTRAÇÃO: 25 M² (PARA 10 CONTRIBUINTES). AF_12/2020_PA</t>
  </si>
  <si>
    <t>SUMIDOURO CIRCULAR, EM CONCRETO PRÉ-MOLDADO, DIÂMETRO INTERNO = 2,88 M, ALTURA INTERNA = 3,0 M, ÁREA DE INFILTRAÇÃO: 31,4 M² (PARA 12 CONTRIBUINTES). AF_12/2020_PA</t>
  </si>
  <si>
    <t>TANQUE SÉPTICO RETANGULAR, EM ALVENARIA COM TIJOLOS CERÂMICOS MACIÇOS, DIMENSÕES INTERNAS: 1,0 X 2,0 X H=1,4 M, VOLUME ÚTIL: 2000 L (PARA 5 CONTRIBUINTES). AF_12/2020</t>
  </si>
  <si>
    <t>TANQUE SÉPTICO RETANGULAR, EM ALVENARIA COM TIJOLOS CERÂMICOS MACIÇOS, DIMENSÕES INTERNAS: 1,2 X 2,4 X H=1,6 M, VOLUME ÚTIL: 3456 L (PARA 13 CONTRIBUINTES). AF_12/2020</t>
  </si>
  <si>
    <t>TANQUE SÉPTICO RETANGULAR, EM ALVENARIA COM TIJOLOS CERÂMICOS MACIÇOS, DIMENSÕES INTERNAS: 1,4 X 3,2 X H=1,8 M, VOLUME ÚTIL: 6272 L (PARA 32 CONTRIBUINTES). AF_12/2020</t>
  </si>
  <si>
    <t>TANQUE SÉPTICO RETANGULAR, EM ALVENARIA COM TIJOLOS CERÂMICOS MACIÇOS, DIMENSÕES INTERNAS: 1,6 X 4,4 X H=1,8 M, VOLUME ÚTIL: 9856 L (PARA 68 CONTRIBUINTES). AF_12/2020</t>
  </si>
  <si>
    <t>TANQUE SÉPTICO RETANGULAR, EM ALVENARIA COM TIJOLOS CERÂMICOS MACIÇOS, DIMENSÕES INTERNAS: 1,6 X 4,8 X H=2,0 M, VOLUME ÚTIL: 12288 L (PARA 86 CONTRIBUINTES). AF_12/2020</t>
  </si>
  <si>
    <t>TANQUE SÉPTICO RETANGULAR, EM ALVENARIA COM TIJOLOS CERÂMICOS MACIÇOS, DIMENSÕES INTERNAS: 1,6 X 4,6 X H=2,4 M, VOLUME ÚTIL: 14720 L (PARA 105 CONTRIBUINTES). AF_12/2020</t>
  </si>
  <si>
    <t>FILTRO ANAERÓBIO RETANGULAR, EM ALVENARIA COM TIJOLOS CERÂMICOS MACIÇOS, DIMENSÕES INTERNAS: 0,8 X 1,2 X H=1,67 M, VOLUME ÚTIL: 1152 L (PARA 5 CONTRIBUINTES). AF_12/2020</t>
  </si>
  <si>
    <t>FILTRO ANAERÓBIO RETANGULAR, EM ALVENARIA COM TIJOLOS CERÂMICOS MACIÇOS, DIMENSÕES INTERNAS: 1,2 X 1,8 X H=1,67 M, VOLUME ÚTIL: 2592 L (PARA 13 CONTRIBUINTES). AF_12/2020</t>
  </si>
  <si>
    <t>FILTRO ANAERÓBIO RETANGULAR, EM ALVENARIA COM TIJOLOS CERÂMICOS MACIÇOS, DIMENSÕES INTERNAS: 1,4 X 3,0 X H=1,67 M, VOLUME ÚTIL: 5040 L (PARA 32 CONTRIBUINTES). AF_12/2020</t>
  </si>
  <si>
    <t>FILTRO ANAERÓBIO RETANGULAR, EM ALVENARIA COM TIJOLOS CERÂMICOS MACIÇOS, DIMENSÕES INTERNAS: 1,4 X 4,2 X H=1,67 M, VOLUME ÚTIL: 7056 L (PARA 67 CONTRIBUINTES). AF_12/2020</t>
  </si>
  <si>
    <t>FILTRO ANAERÓBIO RETANGULAR, EM ALVENARIA COM TIJOLOS CERÂMICOS MACIÇOS, DIMENSÕES INTERNAS: 1,6 X 4,6 X H=1,67 M, VOLUME ÚTIL: 8832 L (PARA 84 CONTRIBUINTES). AF_12/2020</t>
  </si>
  <si>
    <t>FILTRO ANAERÓBIO RETANGULAR, EM ALVENARIA COM TIJOLOS CERÂMICOS MACIÇOS, DIMENSÕES INTERNAS: 1,6 X 5,6 X H=1,67 M, VOLUME ÚTIL: 10752 L (PARA 103 CONTRIBUINTES). AF_12/2020</t>
  </si>
  <si>
    <t>SUMIDOURO RETANGULAR, EM ALVENARIA COM TIJOLOS CERÂMICOS MACIÇOS, DIMENSÕES INTERNAS: 0,8 X 1,4 X H=3,0 M, ÁREA DE INFILTRAÇÃO: 13,2 M² (PARA 5 CONTRIBUINTES). AF_12/2020</t>
  </si>
  <si>
    <t>SUMIDOURO RETANGULAR, EM ALVENARIA COM TIJOLOS CERÂMICOS MACIÇOS, DIMENSÕES INTERNAS: 1,0 X 3,0 X H=3,0 M, ÁREA DE INFILTRAÇÃO: 25 M² (PARA 10 CONTRIBUINTES). AF_12/2020</t>
  </si>
  <si>
    <t>SUMIDOURO RETANGULAR, EM ALVENARIA COM TIJOLOS CERÂMICOS MACIÇOS, DIMENSÕES INTERNAS: 1,6 X 3,4 X H=3,0 M, ÁREA DE INFILTRAÇÃO: 32,9 M² (PARA 13 CONTRIBUINTES). AF_12/2020</t>
  </si>
  <si>
    <t>SUMIDOURO RETANGULAR, EM ALVENARIA COM TIJOLOS CERÂMICOS MACIÇOS, DIMENSÕES INTERNAS: 1,6 X 5,8 X H=3,0 M, ÁREA DE INFILTRAÇÃO: 50 M² (PARA 20 CONTRIBUINTES). AF_12/2020</t>
  </si>
  <si>
    <t>TANQUE SÉPTICO RETANGULAR, EM ALVENARIA COM BLOCOS DE CONCRETO, DIMENSÕES INTERNAS: 1,0 X 2,0 X H=1,4 M, VOLUME ÚTIL: 2000 L (PARA 5 CONTRIBUINTES). AF_12/2020</t>
  </si>
  <si>
    <t>TANQUE SÉPTICO RETANGULAR, EM ALVENARIA COM BLOCOS DE CONCRETO, DIMENSÕES INTERNAS: 1,2 X 2,4 X H=1,6 M, VOLUME ÚTIL: 3456 L (PARA 13 CONTRIBUINTES). AF_12/2020</t>
  </si>
  <si>
    <t>TANQUE SÉPTICO RETANGULAR, EM ALVENARIA COM BLOCOS DE CONCRETO, DIMENSÕES INTERNAS: 1,4 X 3,2 X H=1,8 M, VOLUME ÚTIL: 6272 L (PARA 32 CONTRIBUINTES). AF_12/2020</t>
  </si>
  <si>
    <t>TANQUE SÉPTICO RETANGULAR, EM ALVENARIA COM BLOCOS DE CONCRETO, DIMENSÕES INTERNAS: 1,6 X 4,4 X H=1,8 M, VOLUME ÚTIL: 9856 L (PARA 68 CONTRIBUINTES). AF_12/2020</t>
  </si>
  <si>
    <t>TANQUE SÉPTICO RETANGULAR, EM ALVENARIA COM BLOCOS DE CONCRETO, DIMENSÕES INTERNAS: 1,6 X 4,8 X H=2,0 M, VOLUME ÚTIL: 12288 L (PARA 86 CONTRIBUINTES). AF_12/2020</t>
  </si>
  <si>
    <t>TANQUE SÉPTICO RETANGULAR, EM ALVENARIA COM BLOCOS DE CONCRETO, DIMENSÕES INTERNAS: 1,6 X 4,6 X H=2,4 M, VOLUME ÚTIL: 14720 L (PARA 105 CONTRIBUINTES). AF_12/2020</t>
  </si>
  <si>
    <t>FILTRO ANAERÓBIO RETANGULAR, EM ALVENARIA COM BLOCOS DE CONCRETO, DIMENSÕES INTERNAS: 0,8 X 1,2 X H=1,67 M, VOLUME ÚTIL: 1152 L (PARA 5 CONTRIBUINTES). AF_12/2020</t>
  </si>
  <si>
    <t>FILTRO ANAERÓBIO RETANGULAR, EM ALVENARIA COM BLOCOS DE CONCRETO, DIMENSÕES INTERNAS: 1,2 X 1,8 X H=1,67 M, VOLUME ÚTIL: 2592 L (PARA 13 CONTRIBUINTES). AF_12/2020</t>
  </si>
  <si>
    <t>FILTRO ANAERÓBIO RETANGULAR, EM ALVENARIA COM BLOCOS DE CONCRETO, DIMENSÕES INTERNAS: 1,4 X 3,0 X H=1,67 M, VOLUME ÚTIL: 5040 L (PARA 32 CONTRIBUINTES). AF_12/2020</t>
  </si>
  <si>
    <t>FILTRO ANAERÓBIO RETANGULAR, EM ALVENARIA COM BLOCOS DE CONCRETO, DIMENSÕES INTERNAS: 1,4 X 4,2 X H=1,67 M, VOLUME ÚTIL: 7056 L (PARA 67 CONTRIBUINTES). AF_12/2020</t>
  </si>
  <si>
    <t>FILTRO ANAERÓBIO RETANGULAR, EM ALVENARIA COM BLOCOS DE CONCRETO, DIMENSÕES INTERNAS: 1,6 X 4,6 X H=1,67 M, VOLUME ÚTIL: 8832 L (PARA 84 CONTRIBUINTES). AF_12/2020</t>
  </si>
  <si>
    <t>FILTRO ANAERÓBIO RETANGULAR, EM ALVENARIA COM BLOCOS DE CONCRETO, DIMENSÕES INTERNAS: 1,6 X 5,6 X H=1,67 M, VOLUME ÚTIL: 10752 L (PARA 103 CONTRIBUINTES). AF_12/2020</t>
  </si>
  <si>
    <t>SUMIDOURO RETANGULAR, EM ALVENARIA COM BLOCOS DE CONCRETO, DIMENSÕES INTERNAS: 0,8 X 1,4 X H=3,0 M, ÁREA DE INFILTRAÇÃO: 13,2 M² (PARA 5 CONTRIBUINTES). AF_12/2020</t>
  </si>
  <si>
    <t>SUMIDOURO RETANGULAR, EM ALVENARIA COM BLOCOS DE CONCRETO, DIMENSÕES INTERNAS: 1,0 X 3,0 X H=3,0 M, ÁREA DE INFILTRAÇÃO: 25 M² (PARA 10 CONTRIBUINTES). AF_12/2020</t>
  </si>
  <si>
    <t>SUMIDOURO RETANGULAR, EM ALVENARIA COM BLOCOS DE CONCRETO, DIMENSÕES INTERNAS: 1,6 X 3,4 X H=3,0 M, ÁREA DE INFILTRAÇÃO: 32,9 M² (PARA 13 CONTRIBUINTES). . AF_12/2020</t>
  </si>
  <si>
    <t>SUMIDOURO RETANGULAR, EM ALVENARIA COM BLOCOS DE CONCRETO, DIMENSÕES INTERNAS: 1,6 X 5,8 X H=3,0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</si>
  <si>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</si>
  <si>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</si>
  <si>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</si>
  <si>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</si>
  <si>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</si>
  <si>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0,60 M E ALTURA = 0,10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</si>
  <si>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</si>
  <si>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</si>
  <si>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</si>
  <si>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</si>
  <si>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</si>
  <si>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</si>
  <si>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</si>
  <si>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</si>
  <si>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</si>
  <si>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</si>
  <si>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</si>
  <si>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</si>
  <si>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</si>
  <si>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</si>
  <si>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</si>
  <si>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</si>
  <si>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</si>
  <si>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</si>
  <si>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</si>
  <si>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</si>
  <si>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</si>
  <si>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</si>
  <si>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</si>
  <si>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</si>
  <si>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</si>
  <si>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</si>
  <si>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</si>
  <si>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</si>
  <si>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</si>
  <si>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</si>
  <si>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</si>
  <si>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</si>
  <si>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</si>
  <si>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</si>
  <si>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</si>
  <si>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</si>
  <si>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</si>
  <si>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</si>
  <si>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</si>
  <si>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</si>
  <si>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</si>
  <si>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</si>
  <si>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</si>
  <si>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</si>
  <si>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</si>
  <si>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</si>
  <si>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</si>
  <si>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</si>
  <si>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</si>
  <si>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</si>
  <si>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</si>
  <si>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</si>
  <si>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</si>
  <si>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</si>
  <si>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</si>
  <si>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</si>
  <si>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</si>
  <si>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</si>
  <si>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</si>
  <si>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</si>
  <si>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</si>
  <si>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</si>
  <si>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</si>
  <si>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</si>
  <si>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</si>
  <si>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</si>
  <si>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</si>
  <si>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</si>
  <si>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</si>
  <si>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</si>
  <si>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</si>
  <si>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</si>
  <si>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</si>
  <si>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</si>
  <si>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</si>
  <si>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</si>
  <si>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</si>
  <si>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</si>
  <si>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</si>
  <si>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</si>
  <si>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</si>
  <si>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</si>
  <si>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</si>
  <si>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</si>
  <si>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</si>
  <si>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</si>
  <si>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</si>
  <si>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</si>
  <si>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</si>
  <si>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</si>
  <si>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</si>
  <si>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</si>
  <si>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</si>
  <si>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</si>
  <si>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</si>
  <si>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</si>
  <si>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</si>
  <si>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</si>
  <si>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</si>
  <si>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</si>
  <si>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</si>
  <si>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</si>
  <si>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</si>
  <si>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</si>
  <si>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</si>
  <si>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INDIVIDUALIZADA, EM CPVC DN 28 (1"), PARA 1 MEDIDOR - FORNECIMENTO E INSTALAÇÃO (EXCLUSIVE HIDRÔMETRO). AF_11/2016</t>
  </si>
  <si>
    <t>KIT CAVALETE PARA MEDIÇÃO DE ÁGUA - ENTRADA INDIVIDUALIZADA, EM CPVC DN 28 (1"), PARA 2 MEDIDORES - FORNECIMENTO E INSTALAÇÃO (EXCLUSIVE HIDRÔMETRO). AF_11/2016</t>
  </si>
  <si>
    <t>KIT CAVALETE PARA MEDIÇÃO DE ÁGUA - ENTRADA INDIVIDUALIZADA, EM CPVC DN 28 (1"), PARA 3 MEDIDORES - FORNECIMENTO E INSTALAÇÃO (EXCLUSIVE HIDRÔMETRO). AF_11/2016</t>
  </si>
  <si>
    <t>KIT CAVALETE PARA MEDIÇÃO DE ÁGUA - ENTRADA INDIVIDUALIZADA, EM CPVC DN 28 (1"), PARA 4 MEDIDORES - FORNECIMENTO E INSTALAÇÃO (EXCLUSIVE HIDRÔMETRO). AF_11/2016</t>
  </si>
  <si>
    <t>KIT CAVALETE PARA MEDIÇÃO DE ÁGUA - ENTRADA INDIVIDUALIZADA, EM CPVC DN 35 (1 ¼"), PARA 1 MEDIDOR - FORNECIMENTO E INSTALAÇÃO (EXCLUSIVE HIDRÔMETRO). AF_11/2016</t>
  </si>
  <si>
    <t>KIT CAVALETE PARA MEDIÇÃO DE ÁGUA - ENTRADA INDIVIDUALIZADA, EM CPVC DN 35 (1 ¼"), PARA 2 MEDIDORES - FORNECIMENTO E INSTALAÇÃO (EXCLUSIVE HIDRÔMETRO). AF_11/2016</t>
  </si>
  <si>
    <t>KIT CAVALETE PARA MEDIÇÃO DE ÁGUA - ENTRADA INDIVIDUALIZADA, EM CPVC DN 35 (1 ¼"), PARA 3 MEDIDORES - FORNECIMENTO E INSTALAÇÃO (EXCLUSIVE HIDRÔMETRO). AF_11/2016</t>
  </si>
  <si>
    <t>KIT CAVALETE PARA MEDIÇÃO DE ÁGUA - ENTRADA INDIVIDUALIZADA, EM CPVC DN 35 (1 ¼"), PARA 4 MEDIDORES - FORNECIMENTO E INSTALAÇÃO (EXCLUSIVE HIDRÔMETRO). AF_11/2016</t>
  </si>
  <si>
    <t>KIT CAVALETE PARA MEDIÇÃO DE ÁGUA - ENTRADA INDIVIDUALIZADA, EM PPR PN20 DN 25 (¾") PARA 1 MEDIDOR - FORNECIMENTO E INSTALAÇÃO (EXCLUSIVE HIDRÔMETRO). AF_11/2016</t>
  </si>
  <si>
    <t>KIT CAVALETE PARA MEDIÇÃO DE ÁGUA - ENTRADA INDIVIDUALIZADA, EM PPR PN20 DN 25 (¾" ) PARA 2 MEDIDORES - FORNECIMENTO E INSTALAÇÃO (EXCLUSIVE HIDRÔMETRO). AF_11/2016</t>
  </si>
  <si>
    <t>KIT CAVALETE PARA MEDIÇÃO DE ÁGUA - ENTRADA INDIVIDUALIZADA, EM PPR PN20 DN 25 (¾") PARA 3 MEDIDORES - FORNECIMENTO E INSTALAÇÃO (EXCLUSIVE HIDRÔMETRO). AF_11/2016</t>
  </si>
  <si>
    <t>KIT CAVALETE PARA MEDIÇÃO DE ÁGUA - ENTRADA INDIVIDUALIZADA, EM PPR PN20 DN 25 (¾") PARA 4 MEDIDORES - FORNECIMENTO E INSTALAÇÃO (EXCLUSIVE HIDRÔMETRO). AF_11/2016</t>
  </si>
  <si>
    <t>KIT CAVALETE PARA MEDIÇÃO DE ÁGUA - ENTRADA INDIVIDUALIZADA, EM PPR PN20 DN 32 (1") PARA 1 MEDIDOR - FORNECIMENTO E INSTALAÇÃO (EXCLUSIVE HIDRÔMETRO). AF_11/2016</t>
  </si>
  <si>
    <t>KIT CAVALETE PARA MEDIÇÃO DE ÁGUA - ENTRADA INDIVIDUALIZADA, EM PPR PN20 DN 32 (1") PARA 2 MEDIDORES - FORNECIMENTO E INSTALAÇÃO (EXCLUSIVE HIDRÔMETRO). AF_11/2016</t>
  </si>
  <si>
    <t>KIT CAVALETE PARA MEDIÇÃO DE ÁGUA - ENTRADA INDIVIDUALIZADA, EM PPR PN20 DN 32 (1") PARA 3 MEDIDORES - FORNECIMENTO E INSTALAÇÃO (EXCLUSIVE HIDRÔMETRO). AF_11/2016</t>
  </si>
  <si>
    <t>KIT CAVALETE PARA MEDIÇÃO DE ÁGUA - ENTRADA INDIVIDUALIZADA, EM PPR PN20 DN 32 (1") PARA 4 MEDIDORES - FORNECIMENTO E INSTALAÇÃO (EXCLUSIVE HIDRÔMETRO). AF_11/2016</t>
  </si>
  <si>
    <t>KIT CAVALETE PARA MEDIÇÃO DE ÁGUA - ENTRADA INDIVIDUALIZADA, EM PPR PN25 DN 25 (¾") PARA 1 MEDIDOR - FORNECIMENTO E INSTALAÇÃO (EXCLUSIVE HIDRÔMETRO). AF_11/2016</t>
  </si>
  <si>
    <t>KIT CAVALETE PARA MEDIÇÃO DE ÁGUA - ENTRADA INDIVIDUALIZADA, EM PPR PN25 DN 25 (¾") PARA 2 MEDIDORES - FORNECIMENTO E INSTALAÇÃO (EXCLUSIVE HIDRÔMETRO). AF_11/2016</t>
  </si>
  <si>
    <t>KIT CAVALETE PARA MEDIÇÃO DE ÁGUA - ENTRADA INDIVIDUALIZADA, EM PPR PN25 DN 25 (¾") PARA 3 MEDIDORES - FORNECIMENTO E INSTALAÇÃO (EXCLUSIVE HIDRÔMETRO). AF_11/2016</t>
  </si>
  <si>
    <t>KIT CAVALETE PARA MEDIÇÃO DE ÁGUA - ENTRADA INDIVIDUALIZADA, EM PPR PN25 DN 25 (¾") PARA 4 MEDIDORES - FORNECIMENTO E INSTALAÇÃO (EXCLUSIVE HIDRÔMETRO). AF_11/2016</t>
  </si>
  <si>
    <t>KIT CAVALETE PARA MEDIÇÃO DE ÁGUA - ENTRADA INDIVIDUALIZADA, EM PPR PN25 DN 32 (1") PARA 1 MEDIDOR - FORNECIMENTO E INSTALAÇÃO (EXCLUSIVE HIDRÔMETRO). AF_11/2016</t>
  </si>
  <si>
    <t>KIT CAVALETE PARA MEDIÇÃO DE ÁGUA - ENTRADA INDIVIDUALIZADA, EM PPR PN25 DN 32 (1") PARA 2 MEDIDORES - FORNECIMENTO E INSTALAÇÃO (EXCLUSIVE HIDRÔMETRO). AF_11/2016</t>
  </si>
  <si>
    <t>KIT CAVALETE PARA MEDIÇÃO DE ÁGUA - ENTRADA INDIVIDUALIZADA, EM PPR PN25 DN 32 (1") PARA 3 MEDIDORES - FORNECIMENTO E INSTALAÇÃO (EXCLUSIVE HIDRÔMETRO). AF_11/2016</t>
  </si>
  <si>
    <t>KIT CAVALETE PARA MEDIÇÃO DE ÁGUA - ENTRADA INDIVIDUALIZADA, EM PPR PN25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</si>
  <si>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</si>
  <si>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</si>
  <si>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</si>
  <si>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</si>
  <si>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</si>
  <si>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</si>
  <si>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</si>
  <si>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</si>
  <si>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</si>
  <si>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TIL (TUBO DE INSPEÇÃO E LIMPEZA) RADIAL PARA ESGOTO, EM PVC, DN 300X200 MM.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</si>
  <si>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</si>
  <si>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</si>
  <si>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</si>
  <si>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</si>
  <si>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</si>
  <si>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</si>
  <si>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</si>
  <si>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</si>
  <si>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</si>
  <si>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</si>
  <si>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</si>
  <si>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</si>
  <si>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</si>
  <si>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</si>
  <si>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</si>
  <si>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</si>
  <si>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</si>
  <si>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</si>
  <si>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</si>
  <si>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AQUECEDOR SOLAR COMPACTO, KIT PARA 1 COLETOR SOLAR EM VIDRO TEMPERADO E SERPENTINA EM TUBO DE COBRE COM SUPORTE, RESERVATÓRIO, FIXAÇÕES E TUBOS - FORNECIMENTO E INSTALAÇÃO. AF_12/2021</t>
  </si>
  <si>
    <t>BLOCO CONCRETADO NO LOCAL, 20X20X15CM, PARA BASE DE FIXAÇÃO DA ESTRUTURA SOLAR PARA LAJE DE CONCRETO - FORNECIMENTO E INSTALAÇÃO. AF_12/2021</t>
  </si>
  <si>
    <t>RESERVATÓRIO TÉRMICO/BOILER SOLAR EM AÇO INOX 400 L COM 2 PLACAS COLETORAS EM VIDRO TEMPERADO COM SERPENTINA EM TUBO DE COBRE 2 X 1 M - FORNECIMENTO E INSTALAÇÃO. AF_12/2021</t>
  </si>
  <si>
    <t>RESERVATÓRIO TÉRMICO/BOILER SOLAR EM AÇO INOX 600 L COM 3 PLACAS COLETORAS EM VIDRO TEMPERADO COM SERPENTINA EM TUBO DE COBRE 2 X 1 M - FORNECIMENTO E INSTALAÇÃO. AF_12/2021</t>
  </si>
  <si>
    <t>RESERVATÓRIO TÉRMICO/BOILER SOLAR EM AÇO INOX 800 L COM 4 PLACAS COLETORAS EM VIDRO TEMPERADO COM SERPENTINA EM TUBO DE COBRE 2 X 1 M - FORNECIMENTO E INSTALAÇÃO. AF_12/2021</t>
  </si>
  <si>
    <t>RESERVATÓRIO TÉRMICO/BOILER SOLAR EM AÇO INOX 1000 L COM 5 PLACAS COLETORAS EM VIDRO TEMPERADO COM SERPENTINA EM TUBO DE COBRE 2 X 1 M - FORNECIMENTO E INSTALAÇÃO. AF_12/2021</t>
  </si>
  <si>
    <t>COLAR DE TOMADA, PVC, COM TRAVAS, DE 60 MM X 1/2" OU 60 MM X 3/4", PARA LIGAÇÃO PREDIAL DE ÁGUA. AF_06/2022</t>
  </si>
  <si>
    <t>COLAR DE TOMADA, PVC, COM TRAVAS, DE 75 MM X 1/2" OU 75 MM X 3/4", PARA LIGAÇÃO PREDIAL DE ÁGUA. AF_06/2022</t>
  </si>
  <si>
    <t>COLAR DE TOMADA, PVC, COM TRAVAS, DE 85 MM X 1/2" OU 85 MM X 3/4", PARA LIGAÇÃO PREDIAL DE ÁGUA. AF_06/2022</t>
  </si>
  <si>
    <t>COLAR DE TOMADA, PVC, COM TRAVAS, DE 110 MM X 1/2" OU 110 MM X 3/4", PARA LIGAÇÃO PREDIAL DE ÁGUA. AF_06/2022</t>
  </si>
  <si>
    <t>COLAR DE TOMADA, POLIPROPILENO, COM PARAFUSOS, 63 MM X 1/2", PARA LIGAÇÃO PREDIAL DE ÁGUA. AF_06/2022</t>
  </si>
  <si>
    <t>COLAR DE TOMADA, POLIPROPILENO, COM PARAFUSOS, 63 MM X 3/4", PARA LIGAÇÃO PREDIAL DE ÁGUA. AF_06/2022</t>
  </si>
  <si>
    <t>TÊ DE SERVIÇO INTEGRADO, POLIPROPILENO, PARA TUBOS EM PEAD, 63 MM X 20 MM, PARA LIGAÇÃO PREDIAL DE ÁGUA. AF_06/2022</t>
  </si>
  <si>
    <t>ADAPTADOR, POLIPROPILENO, PARA TUBOS EM PEAD, 20 MM X 1/2", PARA LIGAÇÃO PREDIAL DE ÁGUA. AF_06/2022</t>
  </si>
  <si>
    <t>ADAPTADOR, POLIPROPILENO, PARA TUBOS EM PEAD, 20 MM X 3/4", PARA LIGAÇÃO PREDIAL DE ÁGUA. AF_06/2022</t>
  </si>
  <si>
    <t>ADAPTADOR, POLIPROPILENO, PARA TUBOS EM PEAD, 32 MM X 1", PARA LIGAÇÃO PREDIAL DE ÁGUA. AF_06/2022</t>
  </si>
  <si>
    <t>COTOVELO/JOELHO COM ADAPTADOR, POLIPROPILENO, PARA TUBOS EM PEAD, 20 MM X 1/2", PARA LIGAÇÃO PREDIAL DE ÁGUA. AF_06/2022</t>
  </si>
  <si>
    <t>COTOVELO/JOELHO COM ADAPTADOR, POLIPROPILENO, PARA TUBOS EM PEAD, 20 MM X 3/4", PARA LIGAÇÃO PREDIAL DE ÁGUA. AF_06/2022</t>
  </si>
  <si>
    <t>COTOVELO/JOELHO COM ADAPTADOR, POLIPROPILENO, PARA TUBOS EM PEAD, 32 MM X 1", PARA LIGAÇÃO PREDIAL DE ÁGUA. AF_06/2022</t>
  </si>
  <si>
    <t>ADAPTADOR, PVC, CURTO COM BOLSA E ROSCA, 20 MM X 1/2", PARA LIGAÇÃO PREDIAL DE ÁGUA. AF_06/2022</t>
  </si>
  <si>
    <t>ADAPTADOR, PVC, CURTO COM BOLSA E ROSCA, 32 MM X 1", PARA LIGAÇÃO PREDIAL DE ÁGUA. AF_06/2022</t>
  </si>
  <si>
    <t>COTOVELO/JOELHO 90°, POLIPROPILENO, PARA TUBOS EM PEAD, 20 X 20 MM, PARA LIGAÇÃO PREDIAL DE ÁGUA. AF_06/2022</t>
  </si>
  <si>
    <t>COTOVELO/JOELHO 90°, POLIPROPILENO, PARA TUBOS EM PEAD, 32 X 32 MM, PARA LIGAÇÃO PREDIAL DE ÁGUA. AF_06/2022</t>
  </si>
  <si>
    <t>UNIÃO, POLIPROPILENO, PARA TUBOS EM PEAD, 20 MM, PARA LIGAÇÃO PREDIAL DE ÁGUA. AF_06/2022</t>
  </si>
  <si>
    <t>UNIÃO, POLIPROPILENO, PARA TUBOS EM PEAD, 32 MM, PARA LIGAÇÃO PREDIAL DE ÁGUA. AF_06/2022</t>
  </si>
  <si>
    <t>REGISTRO ESFERA, PVC, DE PASSEIO, PARA POLIETILENO, 20 MM, PARA LIGAÇÃO PREDIAL DE ÁGUA. AF_06/2022</t>
  </si>
  <si>
    <t>REGISTRO ESFERA, PVC, COM ROSCA, 1/2", PARA LIGAÇÃO PREDIAL DE ÁGUA. AF_06/2022</t>
  </si>
  <si>
    <t>LUVA, PVC, ROSCÁVEL, 1/2", PARA LIGAÇÃO PREDIAL DE ÁGUA. AF_06/2022</t>
  </si>
  <si>
    <t>LUVA, PVC, ROSCÁVEL, 1", PARA LIGAÇÃO PREDIAL DE ÁGUA. AF_06/2022</t>
  </si>
  <si>
    <t>TUBO, PEAD, PE-80, DE = 20 MM X 2,3 MM, PARA LIGAÇÃO PREDIAL DE ÁGUA. AF_06/2022</t>
  </si>
  <si>
    <t>TUBO, PEAD, PE-80, DE = 32 MM X 3,0 MM, PARA LIGAÇÃO PREDIAL DE ÁGUA. AF_06/2022</t>
  </si>
  <si>
    <t>CURVA LONGA, 90 GRAUS, PVC OCRE, JUNTA ELÁSTICA, DN 100 MM, PARA COLETOR PREDIAL DE ESGOTO. AF_06/2022</t>
  </si>
  <si>
    <t>CURVA LONGA, 45 GRAUS, PVC OCRE, JUNTA ELÁSTICA, DN 100 MM, PARA COLETOR PREDIAL DE ESGOTO. AF_06/2022</t>
  </si>
  <si>
    <t>CURVA LONGA, 90 GRAUS, PVC OCRE, JUNTA ELÁSTICA, DN 150 MM, PARA COLETOR PREDIAL DE ESGOTO. AF_06/2022</t>
  </si>
  <si>
    <t>CURVA LONGA, 45 GRAUS, PVC OCRE, JUNTA ELÁSTICA, DN 150 MM, PARA COLETOR PREDIAL DE ESGOTO. AF_06/2022</t>
  </si>
  <si>
    <t>TÊ, PVC OCRE, JUNTA ELÁSTICA, DN 200 MM, PARA COLETOR PREDIAL DE ESGOTO. AF_06/2022</t>
  </si>
  <si>
    <t>SELIM, PVC OCRE, COM TRAVA, DN 125 X 100 MM OU 150 X 100 MM, PARA COLETOR PREDIAL DE ESGOTO. AF_06/2022</t>
  </si>
  <si>
    <t>PLUG, PVC OCRE, JUNTA ELÁSTICA, DN 100 MM, PARA COLETOR PREDIAL DE ESGOTO. AF_06/2022</t>
  </si>
  <si>
    <t>PLUG, PVC OCRE, JUNTA ELÁSTICA, DN 150 MM, PARA COLETOR PREDIAL DE ESGOTO. AF_06/2022</t>
  </si>
  <si>
    <t>CAP, PVC OCRE, JUNTA ELÁSTICA, DN 150 MM, PARA COLETOR PREDIAL DE ESGOTO. AF_06/2022</t>
  </si>
  <si>
    <t>TUBO, PVC OCRE, JUNTA ELÁSTICA, DN 100 MM, PARA COLETOR PREDIAL DE ESGOTO. AF_06/2022</t>
  </si>
  <si>
    <t>TUBO, PVC OCRE, JUNTA ELÁSTICA, DN 150 MM, PARA COLETOR PREDIAL DE ESGOTO. AF_06/2022</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</si>
  <si>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</si>
  <si>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</si>
  <si>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</si>
  <si>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</si>
  <si>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</si>
  <si>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</si>
  <si>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</si>
  <si>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</si>
  <si>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</si>
  <si>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</si>
  <si>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</si>
  <si>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</si>
  <si>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</si>
  <si>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</si>
  <si>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</si>
  <si>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</si>
  <si>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</si>
  <si>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</si>
  <si>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</si>
  <si>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</si>
  <si>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</si>
  <si>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</si>
  <si>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</si>
  <si>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</si>
  <si>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</si>
  <si>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</si>
  <si>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</si>
  <si>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</si>
  <si>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</si>
  <si>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</si>
  <si>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</si>
  <si>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</si>
  <si>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</si>
  <si>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</si>
  <si>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</si>
  <si>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</si>
  <si>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</si>
  <si>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</si>
  <si>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</si>
  <si>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</si>
  <si>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</si>
  <si>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</si>
  <si>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</si>
  <si>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</si>
  <si>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</si>
  <si>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</si>
  <si>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</si>
  <si>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</si>
  <si>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</si>
  <si>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</si>
  <si>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</si>
  <si>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</si>
  <si>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</si>
  <si>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</si>
  <si>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</si>
  <si>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</si>
  <si>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</si>
  <si>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</si>
  <si>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</si>
  <si>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</si>
  <si>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</si>
  <si>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</si>
  <si>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</si>
  <si>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</si>
  <si>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</si>
  <si>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</si>
  <si>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</si>
  <si>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</si>
  <si>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</si>
  <si>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</si>
  <si>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</si>
  <si>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MANUAL DE VALA COM PROFUNDIDADE MENOR OU IGUAL A 1,30 M.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</si>
  <si>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</si>
  <si>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</si>
  <si>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</si>
  <si>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</si>
  <si>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</si>
  <si>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</si>
  <si>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</si>
  <si>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</si>
  <si>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</si>
  <si>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</si>
  <si>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</si>
  <si>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</si>
  <si>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</si>
  <si>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</si>
  <si>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</si>
  <si>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</si>
  <si>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</si>
  <si>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</si>
  <si>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</si>
  <si>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</si>
  <si>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</si>
  <si>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</si>
  <si>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</si>
  <si>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</si>
  <si>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</si>
  <si>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</si>
  <si>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</si>
  <si>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</si>
  <si>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</si>
  <si>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</si>
  <si>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</si>
  <si>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</si>
  <si>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</si>
  <si>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</si>
  <si>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</si>
  <si>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</si>
  <si>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</si>
  <si>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</si>
  <si>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</si>
  <si>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</si>
  <si>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</si>
  <si>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</si>
  <si>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</si>
  <si>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</si>
  <si>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</si>
  <si>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</si>
  <si>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</si>
  <si>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</si>
  <si>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</si>
  <si>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</si>
  <si>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</si>
  <si>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</si>
  <si>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</si>
  <si>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</si>
  <si>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</si>
  <si>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</si>
  <si>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</si>
  <si>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</si>
  <si>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</si>
  <si>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</si>
  <si>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</si>
  <si>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</si>
  <si>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</si>
  <si>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</si>
  <si>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</si>
  <si>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</si>
  <si>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</si>
  <si>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</si>
  <si>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</si>
  <si>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</si>
  <si>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</si>
  <si>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</si>
  <si>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DE BLOCOS CERÂMICOS FURADOS NA VERTICAL DE 9X19X39 CM (ESPESSURA 9 CM) E ARGAMASSA DE ASSENTAMENTO COM PREPARO EM BETONEIRA. AF_12/2021</t>
  </si>
  <si>
    <t>ALVENARIA DE VEDAÇÃO DE BLOCOS CERÂMICOS FURADOS NA VERTICAL DE 9X19X39 CM (ESPESSURA 9 CM) E ARGAMASSA DE ASSENTAMENTO COM PREPARO MANUAL. AF_12/2021</t>
  </si>
  <si>
    <t>ALVENARIA DE VEDAÇÃO DE BLOCOS CERÂMICOS FURADOS NA VERTICAL DE 14X19X39 CM (ESPESSURA 14 CM) E ARGAMASSA DE ASSENTAMENTO COM PREPARO EM BETONEIRA. AF_12/2021</t>
  </si>
  <si>
    <t>ALVENARIA DE VEDAÇÃO DE BLOCOS CERÂMICOS FURADOS NA VERTICAL DE 14X19X39 CM (ESPESSURA 14 CM) E ARGAMASSA DE ASSENTAMENTO COM PREPARO MANUAL. AF_12/2021</t>
  </si>
  <si>
    <t>ALVENARIA DE VEDAÇÃO DE BLOCOS CERÂMICOS FURADOS NA VERTICAL DE 19X19X39 CM (ESPESSURA 19 CM) E ARGAMASSA DE ASSENTAMENTO COM PREPARO EM BETONEIRA. AF_12/2021</t>
  </si>
  <si>
    <t>ALVENARIA DE VEDAÇÃO DE BLOCOS CERÂMICOS FURADOS NA VERTICAL DE 19X19X39 CM (ESPESSURA 19 CM) E ARGAMASSA DE ASSENTAMENTO COM PREPARO MANUAL. AF_12/2021</t>
  </si>
  <si>
    <t>ALVENARIA DE VEDAÇÃO DE BLOCOS CERÂMICOS FURADOS NA HORIZONTAL DE 9X19X19 CM (ESPESSURA 9 CM) E ARGAMASSA DE ASSENTAMENTO COM PREPARO EM BETONEIRA. AF_12/2021</t>
  </si>
  <si>
    <t>ALVENARIA DE VEDAÇÃO DE BLOCOS CERÂMICOS FURADOS NA HORIZONTAL DE 9X19X19 CM (ESPESSURA 9 CM) E ARGAMASSA DE ASSENTAMENTO COM PREPARO MANUAL. AF_12/2021</t>
  </si>
  <si>
    <t>ALVENARIA DE VEDAÇÃO DE BLOCOS CERÂMICOS FURADOS NA HORIZONTAL DE 11,5X19X19 CM (ESPESSURA 11,5 CM) E ARGAMASSA DE ASSENTAMENTO COM PREPARO EM BETONEIRA. AF_12/2021</t>
  </si>
  <si>
    <t>ALVENARIA DE VEDAÇÃO DE BLOCOS CERÂMICOS FURADOS NA HORIZONTAL DE 11,5X19X19 CM (ESPESSURA 11,5 CM) E ARGAMASSA DE ASSENTAMENTO COM PREPARO MANUAL. AF_12/2021</t>
  </si>
  <si>
    <t>ALVENARIA DE VEDAÇÃO DE BLOCOS CERÂMICOS FURADOS NA HORIZONTAL DE 9X14X19 CM (ESPESSURA 9 CM) E ARGAMASSA DE ASSENTAMENTO COM PREPARO EM BETONEIRA. AF_12/2021</t>
  </si>
  <si>
    <t>ALVENARIA DE VEDAÇÃO DE BLOCOS CERÂMICOS FURADOS NA HORIZONTAL DE 9X14X19 CM (ESPESSURA 9 CM) E ARGAMASSA DE ASSENTAMENTO COM PREPARO MANUAL. AF_12/2021</t>
  </si>
  <si>
    <t>ALVENARIA DE VEDAÇÃO DE BLOCOS CERÂMICOS FURADOS NA HORIZONTAL DE 14X9X19 CM (ESPESSURA 14 CM, BLOCO DEITADO) E ARGAMASSA DE ASSENTAMENTO COM PREPARO EM BETONEIRA. AF_12/2021</t>
  </si>
  <si>
    <t>ALVENARIA DE VEDAÇÃO DE BLOCOS CERÂMICOS FURADOS NA HORIZONTAL DE 14X9X19 CM (ESPESSURA 14 CM, BLOCO DEITADO) E ARGAMASSA DE ASSENTAMENTO COM PREPARO MANUAL. AF_12/2021</t>
  </si>
  <si>
    <t>ALVENARIA DE VEDAÇÃO DE BLOCOS CERÂMICOS FURADOS NA HORIZONTAL DE 9X9X19 CM (ESPESSURA 9 CM) E ARGAMASSA DE ASSENTAMENTO COM PREPARO EM BETONEIRA. AF_12/2021</t>
  </si>
  <si>
    <t>ALVENARIA DE VEDAÇÃO DE BLOCOS CERÂMICOS FURADOS NA HORIZONTAL DE 9X9X19 CM (ESPESSURA 9 CM) E ARGAMASSA DE ASSENTAMENTO COM PREPARO MANUAL. AF_12/2021</t>
  </si>
  <si>
    <t>ALVENARIA DE VEDAÇÃO DE BLOCOS CERÂMICOS FURADOS NA HORIZONTAL DE 9X19X29 CM (ESPESSURA 9 CM) E ARGAMASSA DE ASSENTAMENTO COM PREPARO EM BETONEIRA. AF_12/2021</t>
  </si>
  <si>
    <t>ALVENARIA DE VEDAÇÃO DE BLOCOS CERÂMICOS FURADOS NA HORIZONTAL DE 9X19X29 CM (ESPESSURA 9 CM) E ARGAMASSA DE ASSENTAMENTO COM PREPARO MANUAL. AF_12/2021</t>
  </si>
  <si>
    <t>ALVENARIA ESTRUTURAL DE BLOCOS CERÂMICOS 14X19X39, (ESPESSURA DE 14 CM), UTILIZANDO PALHETA E ARGAMASSA DE ASSENTAMENTO COM PREPARO EM BETONEIRA. AF_03/2023</t>
  </si>
  <si>
    <t>ALVENARIA ESTRUTURAL DE BLOCOS CERÂMICOS 14X19X39, (ESPESSURA DE 14 CM), UTILIZANDO PALHETA E ARGAMASSA DE ASSENTAMENTO COM PREPARO MANUAL. AF_03/2023</t>
  </si>
  <si>
    <t>ALVENARIA ESTRUTURAL DE BLOCOS CERÂMICOS 14X19X29, (ESPESSURA DE 14 CM), UTILIZANDO PALHETA E ARGAMASSA DE ASSENTAMENTO COM PREPARO EM BETONEIRA. AF_03/2023</t>
  </si>
  <si>
    <t>ALVENARIA ESTRUTURAL DE BLOCOS CERÂMICOS 14X19X29, (ESPESSURA DE 14 CM), UTILIZANDO PALHETA E ARGAMASSA DE ASSENTAMENTO COM PREPARO MANUAL. AF_03/2023</t>
  </si>
  <si>
    <t>ALVENARIA ESTRUTURAL DE BLOCOS CERÂMICOS 14X19X39, (ESPESSURA DE 14 CM), UTILIZANDO COLHER DE PEDREIRO E ARGAMASSA DE ASSENTAMENTO COM PREPARO EM BETONEIRA. AF_03/2023</t>
  </si>
  <si>
    <t>ALVENARIA ESTRUTURAL DE BLOCOS CERÂMICOS 14X19X39, (ESPESSURA DE 14 CM), UTILIZANDO COLHER DE PEDREIRO E ARGAMASSA DE ASSENTAMENTO COM PREPARO MANUAL. AF_03/2023</t>
  </si>
  <si>
    <t>ALVENARIA ESTRUTURAL DE BLOCOS CERÂMICOS 14X19X29, (ESPESSURA DE 14 CM), UTILIZANDO COLHER DE PEDREIRO E ARGAMASSA DE ASSENTAMENTO COM PREPARO EM BETONEIRA. AF_03/2023</t>
  </si>
  <si>
    <t>ALVENARIA ESTRUTURAL DE BLOCOS CERÂMICOS 14X19X29, (ESPESSURA DE 14 CM), UTILIZANDO COLHER DE PEDREIRO E ARGAMASSA DE ASSENTAMENTO COM PREPARO MANUAL. AF_03/2023</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</si>
  <si>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</si>
  <si>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</si>
  <si>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</si>
  <si>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 CM (ESPESSURA 9 CM) E ARGAMASSA DE ASSENTAMENTO COM PREPARO EM BETONEIRA. AF_12/2021</t>
  </si>
  <si>
    <t>ALVENARIA DE VEDAÇÃO DE BLOCOS VAZADOS DE CONCRETO DE 9X19X39 CM (ESPESSURA 9 CM) E ARGAMASSA DE ASSENTAMENTO COM PREPARO MANUAL. AF_12/2021</t>
  </si>
  <si>
    <t>ALVENARIA DE VEDAÇÃO DE BLOCOS VAZADOS DE CONCRETO DE 14X19X39 CM (ESPESSURA 14 CM)  E ARGAMASSA DE ASSENTAMENTO COM PREPARO EM BETONEIRA. AF_12/2021</t>
  </si>
  <si>
    <t>ALVENARIA DE VEDAÇÃO DE BLOCOS VAZADOS DE CONCRETO DE 14X19X39 CM (ESPESSURA 14 CM) E ARGAMASSA DE ASSENTAMENTO COM PREPARO MANUAL. AF_12/2021</t>
  </si>
  <si>
    <t>ALVENARIA DE VEDAÇÃO DE BLOCOS VAZADOS DE CONCRETO DE 19X19X39 CM (ESPESSURA 19 CM) E ARGAMASSA DE ASSENTAMENTO COM PREPARO EM BETONEIRA. AF_12/2021</t>
  </si>
  <si>
    <t>ALVENARIA DE VEDAÇÃO DE BLOCOS VAZADOS DE CONCRETO DE 19X19X39 CM (ESPESSURA 19 CM) E ARGAMASSA DE ASSENTAMENTO COM PREPARO MANUAL. AF_12/2021</t>
  </si>
  <si>
    <t>ALVENARIA DE VEDAÇÃO DE BLOCOS  VAZADOS DE CONCRETO APARENTE DE 9X19X39 CM (ESPESSURA 9 CM) E ARGAMASSA DE ASSENTAMENTO COM PREPARO EM BETONEIRA. AF_12/2021</t>
  </si>
  <si>
    <t>ALVENARIA DE VEDAÇÃO DE BLOCOS  VAZADOS DE CONCRETO APARENTE DE 9X19X39 CM (ESPESSURA 9 CM) E ARGAMASSA DE ASSENTAMENTO COM PREPARO MANUAL. AF_12/2021</t>
  </si>
  <si>
    <t>ALVENARIA DE VEDAÇÃO DE BLOCOS  VAZADOS DE CONCRETO APARENTE DE 14X19X39 CM (ESPESSURA 14 CM) E ARGAMASSA DE ASSENTAMENTO COM PREPARO EM BETONEIRA. AF_12/2021</t>
  </si>
  <si>
    <t>ALVENARIA DE VEDAÇÃO DE BLOCOS  VAZADOS DE CONCRETO APARENTE DE 14X19X39 CM (ESPESSURA 14 CM) E ARGAMASSA DE ASSENTAMENTO COM PREPARO MANUAL. AF_12/2021</t>
  </si>
  <si>
    <t>ALVENARIA DE VEDAÇÃO DE BLOCOS  VAZADOS DE CONCRETO APARENTE DE 19X19X39 CM (ESPESSURA 19 CM) E ARGAMASSA DE ASSENTAMENTO COM PREPARO EM BETONEIRA. AF_12/2021</t>
  </si>
  <si>
    <t>ALVENARIA DE VEDAÇÃO DE BLOCOS  VAZADOS DE CONCRETO APARENTE DE 19X19X39 CM (ESPESSURA 19 CM) E ARGAMASSA DE ASSENTAMENTO COM PREPARO MANUAL. AF_12/2021</t>
  </si>
  <si>
    <t>ALVENARIA DE VEDAÇÃO DE BLOCOS  VAZADOS DE CONCRETO DE 14X19X29 CM (ESPESSURA 14 CM) E ARGAMASSA DE ASSENTAMENTO COM PREPARO EM BETONEIRA. AF_12/2021</t>
  </si>
  <si>
    <t>ALVENARIA DE VEDAÇÃO DE BLOCOS  VAZADOS DE CONCRETO DE 14X19X29 CM (ESPESSURA 14 CM) E ARGAMASSA DE ASSENTAMENTO COM PREPARO MANUAL. AF_12/2021</t>
  </si>
  <si>
    <t>ALVENARIA DE BLOCOS DE CONCRETO ESTRUTURAL 14X19X39 CM (ESPESSURA 14 CM), FBK = 4,5 MPA, UTILIZANDO PALHETA. AF_10/2022</t>
  </si>
  <si>
    <t>ALVENARIA DE BLOCOS DE CONCRETO ESTRUTURAL 14X19X39 CM (ESPESSURA 14 CM), FBK = 14 MPA, UTILIZANDO PALHETA. AF_10/2022</t>
  </si>
  <si>
    <t>ALVENARIA DE BLOCOS DE CONCRETO ESTRUTURAL 14X19X29 CM (ESPESSURA 14 CM), FBK = 4,5 MPA, UTILIZANDO PALHETA. AF_10/2022</t>
  </si>
  <si>
    <t>ALVENARIA DE BLOCOS DE CONCRETO ESTRUTURAL 14X19X39 CM (ESPESSURA 14 CM), FBK = 4,5 MPA, UTILIZANDO COLHER DE PEDREIRO. AF_10/2022</t>
  </si>
  <si>
    <t>ALVENARIA DE BLOCOS DE CONCRETO ESTRUTURAL 14X19X39 CM (ESPESSURA 14 CM), FBK = 14 MPA, UTILIZANDO COLHER DE PEDREIRO. AF_10/2022</t>
  </si>
  <si>
    <t>ALVENARIA DE BLOCOS DE CONCRETO ESTRUTURAL 14X19X29 CM (ESPESSURA 14 CM), FBK = 4,5 MPA, UTILIZANDO COLHER DE PEDREIRO. AF_10/2022</t>
  </si>
  <si>
    <t>ALVENARIA DE BLOCOS DE CONCRETO ESTRUTURAL 14X19X29 CM (ESPESSURA 14 CM), FBK = 14 MPA, UTILIZANDO COLHER DE PEDREIRO. AF_10/2022</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</si>
  <si>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</si>
  <si>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</si>
  <si>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</si>
  <si>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</si>
  <si>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</si>
  <si>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</si>
  <si>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</si>
  <si>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</si>
  <si>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</si>
  <si>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</si>
  <si>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</si>
  <si>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</si>
  <si>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</si>
  <si>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</si>
  <si>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</si>
  <si>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</si>
  <si>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</si>
  <si>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</si>
  <si>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</si>
  <si>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</si>
  <si>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</si>
  <si>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</si>
  <si>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</si>
  <si>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</si>
  <si>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</si>
  <si>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</si>
  <si>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</si>
  <si>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</si>
  <si>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</si>
  <si>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</si>
  <si>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</si>
  <si>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</si>
  <si>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</si>
  <si>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</si>
  <si>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</si>
  <si>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</si>
  <si>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</si>
  <si>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</si>
  <si>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</si>
  <si>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</si>
  <si>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</si>
  <si>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</si>
  <si>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</si>
  <si>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</si>
  <si>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</si>
  <si>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</si>
  <si>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</si>
  <si>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</si>
  <si>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</si>
  <si>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</si>
  <si>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</si>
  <si>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</si>
  <si>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</si>
  <si>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</si>
  <si>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</si>
  <si>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</si>
  <si>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</si>
  <si>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</si>
  <si>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</si>
  <si>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</si>
  <si>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</si>
  <si>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</si>
  <si>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</si>
  <si>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</si>
  <si>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</si>
  <si>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</si>
  <si>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</si>
  <si>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</si>
  <si>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</si>
  <si>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</si>
  <si>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</si>
  <si>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</si>
  <si>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</si>
  <si>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</si>
  <si>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</si>
  <si>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</si>
  <si>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</si>
  <si>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</si>
  <si>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</si>
  <si>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</si>
  <si>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</si>
  <si>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</si>
  <si>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</si>
  <si>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</si>
  <si>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</si>
  <si>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</si>
  <si>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</si>
  <si>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</si>
  <si>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</si>
  <si>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</si>
  <si>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</si>
  <si>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DE PAVIMENTO EM PISO INTERTRAVADO, COM BLOCO PISOGRAMA DE 35 X 15 CM, ESPESSURA 6 CM. AF_10/2022</t>
  </si>
  <si>
    <t>EXECUÇÃO DE PAVIMENTO EM PISO INTERTRAVADO, COM BLOCO PISOGRAMA DE 35 X 15 CM, ESPESSURA 8 CM. AF_10/2022</t>
  </si>
  <si>
    <t>EXECUÇÃO DE PAVIMENTO EM PISO INTERTRAVADO, COM BLOCO SEXTAVADO DE 25 X 25 CM, ESPESSURA 6 CM. AF_10/2022</t>
  </si>
  <si>
    <t>EXECUÇÃO DE PAVIMENTO EM PISO INTERTRAVADO, COM BLOCO SEXTAVADO DE 25 X 25 CM, ESPESSURA 8 CM. AF_10/2022</t>
  </si>
  <si>
    <t>EXECUÇÃO DE PAVIMENTO EM PISO INTERTRAVADO, COM BLOCO SEXTAVADO DE 25 X 25 CM, ESPESSURA 10 CM. AF_10/2022</t>
  </si>
  <si>
    <t>EXECUÇÃO DE PASSEIO EM PISO INTERTRAVADO, COM BLOCO RETANGULAR COR NATURAL DE 20 X 10 CM, ESPESSURA 6 CM. AF_10/2022</t>
  </si>
  <si>
    <t>EXECUÇÃO DE PAVIMENTO EM PISO INTERTRAVADO, COM BLOCO RETANGULAR COR NATURAL DE 20 X 10 CM, ESPESSURA 6 CM. AF_10/2022</t>
  </si>
  <si>
    <t>EXECUÇÃO DE PAVIMENTO EM PISO INTERTRAVADO, COM BLOCO RETANGULAR COR NATURAL DE 20 X 10 CM, ESPESSURA 8 CM. AF_10/2022</t>
  </si>
  <si>
    <t>EXECUÇÃO DE PAVIMENTO EM PISO INTERTRAVADO, COM BLOCO RETANGULAR DE 20 X 10 CM, ESPESSURA 10 CM. AF_10/2022</t>
  </si>
  <si>
    <t>EXECUÇÃO DE PASSEIO EM PISO INTERTRAVADO, COM BLOCO 16 FACES DE 22 X 11 CM, ESPESSURA 6 CM. AF_10/2022</t>
  </si>
  <si>
    <t>EXECUÇÃO DE PAVIMENTO EM PISO INTERTRAVADO, COM BLOCO 16 FACES DE 22 X 11 CM, ESPESSURA 6 CM. AF_10/2022</t>
  </si>
  <si>
    <t>EXECUÇÃO DE PAVIMENTO EM PISO INTERTRAVADO, COM BLOCO 16 FACES DE 22 X 11 CM, ESPESSURA 8 CM. AF_10/2022</t>
  </si>
  <si>
    <t>EXECUÇÃO DE PAVIMENTO EM PISO INTERTRAVADO, COM BLOCO 16 FACES DE 22 X 11 CM, ESPESSURA 10 CM. AF_10/2022</t>
  </si>
  <si>
    <t>EXECUÇÃO DE PASSEIO EM PISO INTERTRAVADO, COM BLOCO RETANGULAR COLORIDO DE 20 X 10 CM, ESPESSURA 6 CM. AF_10/2022</t>
  </si>
  <si>
    <t>EXECUÇÃO DE PAVIMENTO EM PISO INTERTRAVADO, COM BLOCO RETANGULAR COLORIDO DE 20 X 10 CM, ESPESSURA 6 CM. AF_10/2022</t>
  </si>
  <si>
    <t>EXECUÇÃO DE PAVIMENTO EM PISO INTERTRAVADO, COM BLOCO RETANGULAR COLORIDO DE 20 X 10 CM, ESPESSURA 8 CM. AF_10/2022</t>
  </si>
  <si>
    <t>EXECUÇÃO DE PAVIMENTO DE CONCRETO SIMPLES (PCS), FCK = 40 MPA, ESPESSURA DE 15,0 CM. AF_04/2022</t>
  </si>
  <si>
    <t>EXECUÇÃO DE PAVIMENTO DE CONCRETO SIMPLES (PCS), FCK = 40 MPA, ESPESSURA DE 17,5 CM. AF_04/2022</t>
  </si>
  <si>
    <t>EXECUÇÃO DE PAVIMENTO DE CONCRETO SIMPLES (PCS), FCK = 40 MPA, ESPESSURA DE 20,0 CM. AF_04/2022</t>
  </si>
  <si>
    <t>EXECUÇÃO DE PAVIMENTO DE CONCRETO SIMPLES (PCS), FCK = 40 MPA, ESPESSURA DE 22,5 CM. AF_04/2022</t>
  </si>
  <si>
    <t>EXECUÇÃO DE PAVIMENTO DE CONCRETO SIMPLES (PCS), FCK = 40 MPA, ESPESSURA DE 25,0 CM. AF_04/2022</t>
  </si>
  <si>
    <t>EXECUÇÃO DE PAVIMENTO DE CONCRETO SIMPLES (PCS), FCK = 40 MPA, ESPESSURA DE 27,5 CM. AF_04/2022</t>
  </si>
  <si>
    <t>EXECUÇÃO DE PAVIMENTO DE CONCRETO ARMADO (PCA), FCK = 30 MPA, ESPESSURA DE 15,0 CM. AF_04/2022</t>
  </si>
  <si>
    <t>EXECUÇÃO DE PAVIMENTO DE CONCRETO ARMADO (PCA), FCK = 30 MPA, ESPESSURA DE 17,5 CM. AF_04/2022</t>
  </si>
  <si>
    <t>APLICAÇÃO DE LONA PLÁSTICA PARA EXECUÇÃO DE PAVIMENTOS DE CONCRETO. AF_04/2022</t>
  </si>
  <si>
    <t>EXECUÇÃO DE JUNTAS DE CONTRAÇÃO PARA PAVIMENTOS DE CONCRETO. AF_04/2022</t>
  </si>
  <si>
    <t>APLICAÇÃO DE GRAXA EM BARRAS DE TRANSFERÊNCIA PARA EXECUÇÃO DE PAVIMENTO DE CONCRETO. AF_04/2022</t>
  </si>
  <si>
    <t>BARRAS DE TRANSFERÊNCIA, AÇO CA-25 DE 16,0 MM, PARA EXECUÇÃO DE PAVIMENTO DE CONCRETO  FORNECIMENTO E INSTALAÇÃO. AF_04/2022</t>
  </si>
  <si>
    <t>BARRAS DE TRANSFERÊNCIA, AÇO CA-25 DE 20,0 MM, PARA EXECUÇÃO DE PAVIMENTO DE CONCRETO  FORNECIMENTO E INSTALAÇÃO. AF_04/2022</t>
  </si>
  <si>
    <t>BARRAS DE TRANSFERÊNCIA, AÇO CA-25 DE 25,0 MM, PARA EXECUÇÃO DE PAVIMENTO DE CONCRETO  FORNECIMENTO E INSTALAÇÃO. AF_04/2022</t>
  </si>
  <si>
    <t>BARRAS DE TRANSFERÊNCIA, AÇO CA-25 DE 32,0 MM, PARA EXECUÇÃO DE PAVIMENTO DE CONCRETO  FORNECIMENTO E INSTALAÇÃO. AF_04/2022</t>
  </si>
  <si>
    <t>BARRAS DE LIGAÇÃO, AÇO CA-50 DE 10 MM, PARA EXECUÇÃO DE PAVIMENTO DE CONCRETO  FORNECIMENTO E INSTALAÇÃO. AF_04/2022</t>
  </si>
  <si>
    <t>EXECUÇÃO DE PAVIMENTO EM PARALELEPÍPEDOS, REJUNTAMENTO COM PÓ DE PEDRA. AF_05/2020</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</si>
  <si>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</si>
  <si>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</si>
  <si>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</si>
  <si>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EXECUÇÃO DE PAVIMENTO DE CONCRETO SIMPLES (PCS), FCK = 35 MPA, ESPESSURA DE 15,0 CM. AF_04/2022</t>
  </si>
  <si>
    <t>EXECUÇÃO DE PAVIMENTO DE CONCRETO SIMPLES (PCS), FCK = 35 MPA, ESPESSURA DE 16,0 CM. AF_04/2022</t>
  </si>
  <si>
    <t>EXECUÇÃO DE PAVIMENTO DE CONCRETO SIMPLES (PCS), FCK = 40 MPA, ESPESSURA DE 16,0 CM. AF_04/2022</t>
  </si>
  <si>
    <t>EXECUÇÃO DE PAVIMENTO DE CONCRETO SIMPLES (PCS), FCK = 35 MPA, ESPESSURA DE 17,5 CM. AF_04/2022</t>
  </si>
  <si>
    <t>EXECUÇÃO PAVIMENTO DE CONCRETO SIMPLES (PCS), FCK = 35 MPA, ESPESSURA DE 20,0 CM. AF_04/2022</t>
  </si>
  <si>
    <t>EXECUÇÃO PAVIMENTO DE CONCRETO SIMPLES (PCS), FCK = 35 MPA, ESPESSURA DE 22,5 CM. AF_04/2022</t>
  </si>
  <si>
    <t>EXECUÇÃO DE PAVIMENTO DE CONCRETO SIMPLES (PCS), FCK = 35 MPA, ESPESSURA DE 25,0 CM. AF_04/2022</t>
  </si>
  <si>
    <t>EXECUÇÃO PAVIMENTO DE CONCRETO SIMPLES (PCS), FCK = 35 MPA, ESPESSURA DE 27,5 CM. AF_04/2022</t>
  </si>
  <si>
    <t>EXECUÇÃO DE PISO INDUSTRIAL DE CONCRETO ARMADO, FCK = 20 MPA, ESPESSURA DE 12,0 CM. AF_04/2022</t>
  </si>
  <si>
    <t>EXECUÇÃO DE PISO INDUSTRIAL DE CONCRETO ARMADO, FCK = 20 MPA, ESPESSURA DE 14,0 CM. AF_04/2022</t>
  </si>
  <si>
    <t>EXECUÇÃO DE PISO INDUSTRIAL DE CONCRETO ARMADO, FCK = 20 MPA, ESPESSURA DE 15,0 CM. AF_04/2022</t>
  </si>
  <si>
    <t>EXECUÇÃO DE PISO INDUSTRIAL DE CONCRETO ARMADO, FCK = 20 MPA, ESPESSURA DE 18,0 CM. AF_04/2022</t>
  </si>
  <si>
    <t>EXECUÇÃO DE PISO INDUSTRIAL DE CONCRETO ARMADO, FCK = 20 MPA, ESPESSURA DE 20,0 CM. AF_04/2022</t>
  </si>
  <si>
    <t>EXECUÇÃO DE PISO INDUSTRIAL DE CONCRETO ARMADO, FCK = 20 MPA, ESPESSURA DE 22,0 CM. AF_04/2022</t>
  </si>
  <si>
    <t>EXECUÇÃO DE PASSEIO EM PISO INTERTRAVADO, COM BLOCO RAQUETE  22 X 13,5 CM, ESPESSURA 6 CM. AF_10/2022</t>
  </si>
  <si>
    <t>EXECUÇÃO DE PAVIMENTO EM PISO INTERTRAVADO, COM BLOCO RAQUETE  22 X 13,5 CM, ESPESSURA 6 CM. AF_10/2022</t>
  </si>
  <si>
    <t>FORNECIMENTO E INSTALAÇÃO DE SUPORTE DE MADEIRA  PARA PLACAS DE SINALIZAÇÃO, EM SOLO, COM H= DE 2,5 M E SEÇÃO DE 7,5 X 7,5 CM. AF_03/2022</t>
  </si>
  <si>
    <t>FORNECIMENTO E INSTALAÇÃO DE SUPORTE DE MADEIRA PARA PLACAS DE SINALIZAÇÃO, EM SOLO, COM H= DE 2,0 M E SEÇÃO DE 7,5 X 7,5 CM. AF_03/2022</t>
  </si>
  <si>
    <t>FORNECIMENTO E INSTALAÇÃO DE SUPORTE DE MADEIRA PARA PLACAS DE SINALIZAÇÃO EM CONCRETO, COM H= DE 2,5 M E SEÇÃO DE 7,5 X 7,5 CM. AF_03/2022</t>
  </si>
  <si>
    <t>FORNECIMENTO E INSTALAÇÃO DE SUPORTE DE MADEIRA PARA PLACAS DE SINALIZAÇÃO, EM BASE DE CONCRETO, COM H= DE 2,0 M E SEÇÃO DE 7,5 X 7,5 CM. AF_03/2022</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</si>
  <si>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</si>
  <si>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</si>
  <si>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</si>
  <si>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</si>
  <si>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</si>
  <si>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</si>
  <si>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</si>
  <si>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</si>
  <si>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</si>
  <si>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</si>
  <si>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</si>
  <si>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</si>
  <si>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</si>
  <si>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</si>
  <si>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</si>
  <si>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</si>
  <si>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</si>
  <si>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</si>
  <si>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</si>
  <si>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</si>
  <si>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</si>
  <si>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</si>
  <si>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</si>
  <si>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</si>
  <si>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</si>
  <si>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</si>
  <si>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</si>
  <si>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</si>
  <si>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</si>
  <si>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</si>
  <si>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</si>
  <si>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</si>
  <si>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</si>
  <si>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</si>
  <si>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</si>
  <si>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</si>
  <si>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</si>
  <si>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</si>
  <si>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</si>
  <si>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</si>
  <si>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</si>
  <si>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ACRÍLICA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</si>
  <si>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</si>
  <si>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</si>
  <si>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</si>
  <si>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</si>
  <si>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</si>
  <si>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</si>
  <si>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</si>
  <si>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</si>
  <si>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</si>
  <si>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</si>
  <si>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</si>
  <si>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</si>
  <si>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</si>
  <si>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</si>
  <si>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</si>
  <si>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</si>
  <si>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</si>
  <si>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</si>
  <si>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</si>
  <si>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</si>
  <si>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</si>
  <si>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</si>
  <si>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</si>
  <si>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</si>
  <si>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</si>
  <si>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</si>
  <si>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</si>
  <si>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AF_01/2020_PE</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</si>
  <si>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</si>
  <si>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AF_01/2020_PE</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</si>
  <si>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</si>
  <si>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AF_01/2020_PE</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</si>
  <si>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</si>
  <si>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AF_01/2020_PE</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</si>
  <si>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</si>
  <si>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AF_01/2020_PE</t>
  </si>
  <si>
    <t>PINTURA COM TINTA EPOXÍDICA DE FUNDO APLICADA A ROLO OU PINCEL SOBRE PERFIL METÁLICO EXECUTADO EM FÁBRICA (POR DEMÃO). AF_01/2020</t>
  </si>
  <si>
    <t>PINTURA COM TINTA EPOXÍDICA DE ACABAMENTO PULVERIZADA SOBRE PERFIL METÁLICO EXECUTADO EM FÁBRICA (POR DEMÃO). AF_01/2020_PE</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</si>
  <si>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</si>
  <si>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AF_01/2020_PE</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</si>
  <si>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</si>
  <si>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AF_01/2020_PE</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</si>
  <si>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</si>
  <si>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AF_01/2020_PE</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</si>
  <si>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</si>
  <si>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AF_01/2020_PE</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</si>
  <si>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</si>
  <si>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AF_01/2020_PE</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</si>
  <si>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</si>
  <si>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AF_01/2020_PE</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</si>
  <si>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</si>
  <si>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AF_01/2020_PE</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</si>
  <si>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</si>
  <si>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AF_01/2020_PE</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</si>
  <si>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</si>
  <si>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AF_01/2020_PE</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</si>
  <si>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</si>
  <si>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AF_01/2020_PE</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</si>
  <si>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</si>
  <si>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AF_01/2020_PE</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</si>
  <si>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</si>
  <si>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AF_01/2020_PE</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</si>
  <si>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</si>
  <si>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AF_01/2020_PE</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</si>
  <si>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</si>
  <si>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</si>
  <si>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</si>
  <si>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</si>
  <si>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</si>
  <si>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</si>
  <si>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</si>
  <si>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</si>
  <si>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</si>
  <si>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</si>
  <si>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</si>
  <si>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</si>
  <si>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</si>
  <si>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</si>
  <si>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</si>
  <si>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</si>
  <si>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</si>
  <si>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</si>
  <si>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</si>
  <si>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</si>
  <si>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</si>
  <si>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</si>
  <si>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</si>
  <si>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</si>
  <si>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</si>
  <si>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</si>
  <si>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AF_02/2023_PE</t>
  </si>
  <si>
    <t>REVESTIMENTO CERÂMICO PARA PISO COM PLACAS TIPO ESMALTADA EXTRA DE DIMENSÕES 35X35 CM APLICADA EM AMBIENTES DE ÁREA ENTRE 5 M2 E 10 M2. AF_02/2023_PE</t>
  </si>
  <si>
    <t>REVESTIMENTO CERÂMICO PARA PISO COM PLACAS TIPO ESMALTADA EXTRA DE DIMENSÕES 35X35 CM APLICADA EM AMBIENTES DE ÁREA MAIOR QUE 10 M2. AF_02/2023_PE</t>
  </si>
  <si>
    <t>REVESTIMENTO CERÂMICO PARA PISO COM PLACAS TIPO ESMALTADA EXTRA DE DIMENSÕES 45X45 CM APLICADA EM AMBIENTES DE ÁREA MENOR QUE 5 M2. AF_02/2023_PE</t>
  </si>
  <si>
    <t>REVESTIMENTO CERÂMICO PARA PISO COM PLACAS TIPO ESMALTADA EXTRA DE DIMENSÕES 45X45 CM APLICADA EM AMBIENTES DE ÁREA ENTRE 5 M2 E 10 M2. AF_02/2023_PE</t>
  </si>
  <si>
    <t>REVESTIMENTO CERÂMICO PARA PISO COM PLACAS TIPO ESMALTADA EXTRA DE DIMENSÕES 45X45 CM APLICADA EM AMBIENTES DE ÁREA MAIOR QUE 10 M2. AF_02/2023_PE</t>
  </si>
  <si>
    <t>REVESTIMENTO CERÂMICO PARA PISO COM PLACAS TIPO ESMALTADA EXTRA DE DIMENSÕES 60X60 CM APLICADA EM AMBIENTES DE ÁREA MENOR QUE 5 M2. AF_02/2023_PE</t>
  </si>
  <si>
    <t>REVESTIMENTO CERÂMICO PARA PISO COM PLACAS TIPO ESMALTADA EXTRA DE DIMENSÕES 60X60 CM APLICADA EM AMBIENTES DE ÁREA ENTRE 5 M2 E 10 M2. AF_02/2023_PE</t>
  </si>
  <si>
    <t>REVESTIMENTO CERÂMICO PARA PISO COM PLACAS TIPO ESMALTADA EXTRA DE DIMENSÕES 60X60 CM APLICADA EM AMBIENTES DE ÁREA MAIOR QUE 10 M2. AF_02/2023_PE</t>
  </si>
  <si>
    <t>REVESTIMENTO CERÂMICO PARA PISO COM PLACAS TIPO PORCELANATO DE DIMENSÕES 45X45 CM APLICADA EM AMBIENTES DE ÁREA MENOR QUE 5 M². AF_02/2023_PE</t>
  </si>
  <si>
    <t>REVESTIMENTO CERÂMICO PARA PISO COM PLACAS TIPO PORCELANATO DE DIMENSÕES 45X45 CM APLICADA EM AMBIENTES DE ÁREA ENTRE 5 M² E 10 M². AF_02/2023_PE</t>
  </si>
  <si>
    <t>REVESTIMENTO CERÂMICO PARA PISO COM PLACAS TIPO PORCELANATO DE DIMENSÕES 45X45 CM APLICADA EM AMBIENTES DE ÁREA MAIOR QUE 10 M². AF_02/2023_PE</t>
  </si>
  <si>
    <t>REVESTIMENTO CERÂMICO PARA PISO COM PLACAS TIPO PORCELANATO DE DIMENSÕES 60X60 CM APLICADA EM AMBIENTES DE ÁREA MENOR QUE 5 M². AF_02/2023_PE</t>
  </si>
  <si>
    <t>REVESTIMENTO CERÂMICO PARA PISO COM PLACAS TIPO PORCELANATO DE DIMENSÕES 60X60 CM APLICADA EM AMBIENTES DE ÁREA ENTRE 5 M² E 10 M². AF_02/2023_PE</t>
  </si>
  <si>
    <t>REVESTIMENTO CERÂMICO PARA PISO COM PLACAS TIPO PORCELANATO DE DIMENSÕES 60X60 CM APLICADA EM AMBIENTES DE ÁREA MAIOR QUE 10 M². AF_02/2023_PE</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</si>
  <si>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</si>
  <si>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</si>
  <si>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AF_02/2023_PE</t>
  </si>
  <si>
    <t>REVESTIMENTO CERÂMICO PARA PISO COM PLACAS TIPO ESMALTADA PADRÃO POPULAR DE DIMENSÕES 35X35 CM APLICADA EM AMBIENTES DE ÁREA ENTRE 5 M2 E 10 M2. AF_02/2023_PE</t>
  </si>
  <si>
    <t>REVESTIMENTO CERÂMICO PARA PISO COM PLACAS TIPO ESMALTADA PADRÃO POPULAR DE DIMENSÕES 35X35 CM APLICADA EM AMBIENTES DE ÁREA MAIOR QUE 10 M2. AF_02/2023_PE</t>
  </si>
  <si>
    <t>REVESTIMENTO CERÂMICO PARA PISO COM PLACAS TIPO ESMALTADA EXTRA DE DIMENSÕES 80X80 CM APLICADA EM AMBIENTES DE ÁREA MENOR QUE 5 M². AF_02/2023_PE</t>
  </si>
  <si>
    <t>REVESTIMENTO CERÂMICO PARA PISO COM PLACAS TIPO ESMALTADA EXTRA DE DIMENSÕES 80X80 CM APLICADA EM AMBIENTES DE ÁREA ENTRE 5 M² E 10 M². AF_02/2023_PE</t>
  </si>
  <si>
    <t>REVESTIMENTO CERÂMICO PARA PISO COM PLACAS TIPO ESMALTADA EXTRA DE DIMENSÕES 80X80 CM APLICADA EM AMBIENTES DE ÁREA MAIOR QUE 10 M². AF_02/2023_PE</t>
  </si>
  <si>
    <t>REVESTIMENTO CERÂMICO PARA PISO COM PLACAS TIPO PORCELANATO DE DIMENSÕES 80X80 CM APLICADA EM AMBIENTES DE ÁREA MENOR QUE 5 M². AF_02/2023_PE</t>
  </si>
  <si>
    <t>REVESTIMENTO CERÂMICO PARA PISO COM PLACAS TIPO PORCELANATO DE DIMENSÕES 80X80 CM APLICADA EM AMBIENTES DE ÁREA ENTRE 5 M² E 10 M². AF_02/2023_PE</t>
  </si>
  <si>
    <t>REVESTIMENTO CERÂMICO PARA PISO COM PLACAS TIPO PORCELANATO DE DIMENSÕES 80X80 CM APLICADA EM AMBIENTES DE ÁREA MAIOR QUE 10 M². AF_02/2023_PE</t>
  </si>
  <si>
    <t>REVESTIMENTO CERÂMICO PARA PISO COM PLACAS TIPO ESMALTADA EXTRA DE DIMENSÕES 35X35 CM APLICADA EM DIAGONAL EM AMBIENTES DE ÁREA MENOR QUE 5 M². AF_02/2023_PE</t>
  </si>
  <si>
    <t>REVESTIMENTO CERÂMICO PARA PISO COM PLACAS TIPO ESMALTADA PADRÃO POPULAR DE DIMENSÕES 35X35 CM APLICADA EM DIAGONAL EM AMBIENTES DE ÁREA MENOR QUE 5 M². AF_02/2023_PE</t>
  </si>
  <si>
    <t>REVESTIMENTO CERÂMICO PARA PISO COM PLACAS TIPO ESMALTADA EXTRA DE DIMENSÕES 35X35 CM APLICADA EM DIAGONAL EM AMBIENTES DE ÁREA ENTRE 5 M² E 10 M². AF_02/2023_PE</t>
  </si>
  <si>
    <t>REVESTIMENTO CERÂMICO PARA PISO COM PLACAS TIPO ESMALTADA PADRÃO POPULAR DE DIMENSÕES 35X35 CM APLICADA EM DIAGONAL EM AMBIENTES DE ÁREA ENTRE 5 M² E 10 M². AF_02/2023_PE</t>
  </si>
  <si>
    <t>REVESTIMENTO CERÂMICO PARA PISO COM PLACAS TIPO ESMALTADA EXTRA DE DIMENSÕES 35X35 CM APLICADA EM DIAGONAL EM AMBIENTES DE ÁREA MAIOR QUE 10 M². AF_02/2023_PE</t>
  </si>
  <si>
    <t>REVESTIMENTO CERÂMICO PARA PISO COM PLACAS TIPO ESMALTADA PADRÃO POPULAR DE DIMENSÕES 35X35 CM APLICADA EM DIAGONAL EM AMBIENTES DE ÁREA MAIOR QUE 10 M². AF_02/2023_PE</t>
  </si>
  <si>
    <t>REVESTIMENTO CERÂMICO PARA PISO COM PLACAS TIPO ESMALTADA EXTRA DE DIMENSÕES 45X45 CM APLICADA EM DIAGONAL EM AMBIENTES DE ÁREA MENOR QUE 5 M². AF_02/2023_PE</t>
  </si>
  <si>
    <t>REVESTIMENTO CERÂMICO PARA PISO COM PLACAS TIPO ESMALTADA EXTRA DE DIMENSÕES 45X45 CM APLICADA EM DIAGONAL EM AMBIENTES DE ÁREA ENTRE 5 M² E 10 M². AF_02/2023_PE</t>
  </si>
  <si>
    <t>REVESTIMENTO CERÂMICO PARA PISO COM PLACAS TIPO ESMALTADA EXTRA DE DIMENSÕES 45X45 CM APLICADA EM DIAGONAL EM AMBIENTES DE ÁREA MAIOR QUE 10 M². AF_02/2023_PE</t>
  </si>
  <si>
    <t>REVESTIMENTO CERÂMICO PARA PISO COM PLACAS TIPO PORCELANATO DE DIMENSÕES 45X45 CM APLICADA EM DIAGONAL EM AMBIENTES DE ÁREA MENOR QUE 5 M². AF_02/2023_PE</t>
  </si>
  <si>
    <t>REVESTIMENTO CERÂMICO PARA PISO COM PLACAS TIPO PORCELANATO DE DIMENSÕES 45X45 CM APLICADA EM DIAGONAL EM AMBIENTES DE ÁREA ENTRE 5 M² E 10 M². AF_02/2023_PE</t>
  </si>
  <si>
    <t>REVESTIMENTO CERÂMICO PARA PISO COM PLACAS TIPO PORCELANATO DE DIMENSÕES 45X45 CM APLICADA EM DIAGONAL EM AMBIENTES DE ÁREA MAIOR QUE 10 M². AF_02/2023_PE</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</si>
  <si>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</si>
  <si>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</si>
  <si>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</si>
  <si>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</si>
  <si>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</si>
  <si>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</si>
  <si>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</si>
  <si>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</si>
  <si>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</si>
  <si>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</si>
  <si>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</si>
  <si>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</si>
  <si>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</si>
  <si>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</si>
  <si>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</si>
  <si>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</si>
  <si>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</si>
  <si>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DE ALERTA OU DIRECIONAL, DE BORRACHA,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</si>
  <si>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</si>
  <si>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</si>
  <si>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</si>
  <si>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</si>
  <si>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</si>
  <si>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</si>
  <si>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</si>
  <si>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GRANILITE, MARMORITE OU GRANITINA EM AMBIENTES INTERNOS, COM ESPESSURA DE 8 MM, INCLUSO MISTURA EM BETONEIRA, COLOCAÇÃO DAS JUNTAS, APLICAÇÃO DO PISO, 4 POLIMENTOS COM POLITRIZ, ESTUCAMENTO, SELADOR E CERA. AF_06/2022</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</si>
  <si>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</si>
  <si>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</si>
  <si>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</si>
  <si>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</si>
  <si>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</si>
  <si>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</si>
  <si>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AF_02/2023</t>
  </si>
  <si>
    <t>RODAPÉ CERÂMICO DE 7CM DE ALTURA COM PLACAS TIPO ESMALTADA EXTRA DE DIMENSÕES 45X45CM. AF_02/2023</t>
  </si>
  <si>
    <t>RODAPÉ CERÂMICO DE 7CM DE ALTURA COM PLACAS TIPO ESMALTADA EXTRA DE DIMENSÕES 60X60CM. AF_02/2023</t>
  </si>
  <si>
    <t>RODAPÉ CERÂMICO DE 7CM DE ALTURA COM PLACAS TIPO ESMALTADA COMERCIAL DE DIMENSÕES 35X35CM (PADRAO POPULAR). AF_02/2023</t>
  </si>
  <si>
    <t>RODAPÉ EM ARDÓSIA ALTURA 10CM. AF_09/2020</t>
  </si>
  <si>
    <t>RODAPÉ EM MARMORITE, ALTURA 10CM. AF_09/2020</t>
  </si>
  <si>
    <t>EXECUÇÃO DE PASSEIO (CALÇADA) OU PISO DE CONCRETO COM CONCRETO MOLDADO IN LOCO, FEITO EM OBRA, ACABAMENTO CONVENCIONAL, NÃO ARMADO. AF_08/2022</t>
  </si>
  <si>
    <t>EXECUÇÃO DE PASSEIO (CALÇADA) OU PISO DE CONCRETO COM CONCRETO MOLDADO IN LOCO, USINADO C20, ACABAMENTO CONVENCIONAL, NÃO ARMADO. AF_08/2022</t>
  </si>
  <si>
    <t>EXECUÇÃO DE PASSEIO (CALÇADA) OU PISO DE CONCRETO COM CONCRETO MOLDADO IN LOCO, FEITO EM OBRA, ACABAMENTO CONVENCIONAL, ESPESSURA 6 CM, ARMADO. AF_08/2022</t>
  </si>
  <si>
    <t>EXECUÇÃO DE PASSEIO (CALÇADA) OU PISO DE CONCRETO COM CONCRETO MOLDADO IN LOCO, USINADO, ACABAMENTO CONVENCIONAL, ESPESSURA 6 CM, ARMADO. AF_08/2022</t>
  </si>
  <si>
    <t>EXECUÇÃO DE PASSEIO (CALÇADA) OU PISO DE CONCRETO COM CONCRETO MOLDADO IN LOCO, FEITO EM OBRA, ACABAMENTO CONVENCIONAL, ESPESSURA 8 CM, ARMADO. AF_08/2022</t>
  </si>
  <si>
    <t>EXECUÇÃO DE PASSEIO (CALÇADA) OU PISO DE CONCRETO COM CONCRETO MOLDADO IN LOCO, USINADO, ACABAMENTO CONVENCIONAL, ESPESSURA 8 CM, ARMADO. AF_08/2022</t>
  </si>
  <si>
    <t>PISO EM CONCRETO 20 MPA PREPARO MECÂNICO, ESPESSURA 7CM. AF_09/2020</t>
  </si>
  <si>
    <t>EXECUÇÃO DE PASSEIO (CALÇADA) OU PISO DE CONCRETO COM CONCRETO MOLDADO IN LOCO, USINADO C25, ACABAMENTO CONVENCIONAL, NÃO ARMADO. AF_03/2023</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</si>
  <si>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</si>
  <si>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</si>
  <si>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</si>
  <si>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</si>
  <si>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</si>
  <si>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</si>
  <si>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</si>
  <si>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</si>
  <si>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</si>
  <si>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</si>
  <si>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</si>
  <si>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</si>
  <si>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</si>
  <si>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</si>
  <si>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</si>
  <si>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</si>
  <si>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</si>
  <si>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</si>
  <si>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</si>
  <si>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</si>
  <si>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</si>
  <si>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</si>
  <si>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</si>
  <si>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</si>
  <si>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</si>
  <si>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</si>
  <si>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</si>
  <si>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</si>
  <si>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</si>
  <si>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</si>
  <si>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</si>
  <si>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</si>
  <si>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</si>
  <si>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</si>
  <si>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</si>
  <si>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</si>
  <si>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</si>
  <si>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</si>
  <si>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</si>
  <si>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</si>
  <si>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</si>
  <si>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</si>
  <si>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</si>
  <si>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</si>
  <si>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</si>
  <si>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</si>
  <si>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</si>
  <si>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</si>
  <si>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</si>
  <si>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</si>
  <si>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</si>
  <si>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</si>
  <si>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</si>
  <si>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</si>
  <si>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</si>
  <si>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</si>
  <si>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</si>
  <si>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</si>
  <si>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</si>
  <si>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</si>
  <si>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</si>
  <si>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</si>
  <si>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</si>
  <si>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EM ALVENARIAS E ESTRUTURAS DE CONCRETO INTERNAS, COM COLHER DE PEDREIRO.  ARGAMASSA TRAÇO 1:3 COM PREPARO MANUAL. AF_10/2022</t>
  </si>
  <si>
    <t>CHAPISCO APLICADO EM ALVENARIAS E ESTRUTURAS DE CONCRETO INTERNAS, COM COLHER DE PEDREIRO.  ARGAMASSA TRAÇO 1:3 COM PREPARO EM BETONEIRA 400L. AF_10/2022</t>
  </si>
  <si>
    <t>CHAPISCO APLICADO NO TETO OU EM ALVENARIA E ESTRUTURA, COM ROLO PARA TEXTURA ACRÍLICA. ARGAMASSA TRAÇO 1:4 E EMULSÃO POLIMÉRICA (ADESIVO) COM PREPARO MANUAL. AF_10/2022</t>
  </si>
  <si>
    <t>CHAPISCO APLICADO NO TETO OU EM ALVENARIA E ESTRUTURA, COM ROLO PARA TEXTURA ACRÍLICA. ARGAMASSA TRAÇO 1:4 E EMULSÃO POLIMÉRICA (ADESIVO) COM PREPARO EM BETONEIRA 400L. AF_10/2022</t>
  </si>
  <si>
    <t>CHAPISCO APLICADO NO TETO OU EM ALVENARIA E ESTRUTURA, COM ROLO PARA TEXTURA ACRÍLICA. ARGAMASSA INDUSTRIALIZADA COM PREPARO MANUAL. AF_10/2022</t>
  </si>
  <si>
    <t>CHAPISCO APLICADO NO TETO OU EM ALVENARIA E ESTRUTURA, COM ROLO PARA TEXTURA ACRÍLICA. ARGAMASSA INDUSTRIALIZADA COM PREPARO EM MISTURADOR 300 KG. AF_10/2022</t>
  </si>
  <si>
    <t>CHAPISCO APLICADO NO TETO OU EM ESTRUTURA, COM DESEMPENADEIRA DENTADA. ARGAMASSA INDUSTRIALIZADA COM PREPARO MANUAL. AF_10/2022</t>
  </si>
  <si>
    <t>CHAPISCO APLICADO NO TETO OU EM ESTRUTURA, COM DESEMPENADEIRA DENTADA. ARGAMASSA INDUSTRIALIZADA COM PREPARO EM MISTURADOR 300 KG. AF_10/2022</t>
  </si>
  <si>
    <t>CHAPISCO APLICADO EM ALVENARIA (SEM PRESENÇA DE VÃOS) E ESTRUTURAS DE CONCRETO DE FACHADA, COM ROLO PARA TEXTURA ACRÍLICA.  ARGAMASSA TRAÇO 1:4 E EMULSÃO POLIMÉRICA (ADESIVO) COM PREPARO MANUAL. AF_10/2022</t>
  </si>
  <si>
    <t>CHAPISCO APLICADO EM ALVENARIA (SEM PRESENÇA DE VÃOS) E ESTRUTURAS DE CONCRETO DE FACHADA, COM ROLO PARA TEXTURA ACRÍLICA.  ARGAMASSA TRAÇO 1:4 E EMULSÃO POLIMÉRICA (ADESIVO) COM PREPARO EM BETONEIRA 400L. AF_10/2022</t>
  </si>
  <si>
    <t>CHAPISCO APLICADO EM ALVENARIA (SEM PRESENÇA DE VÃOS) E ESTRUTURAS DE CONCRETO DE FACHADA, COM ROLO PARA TEXTURA ACRÍLICA. ARGAMASSA INDUSTRIALIZADA COM PREPARO MANUAL. AF_10/2022</t>
  </si>
  <si>
    <t>CHAPISCO APLICADO EM ALVENARIA (SEM PRESENÇA DE VÃOS) E ESTRUTURAS DE CONCRETO DE FACHADA, COM ROLO PARA TEXTURA ACRÍLICA.  ARGAMASSA INDUSTRIALIZADA COM PREPARO EM MISTURADOR 300 KG. AF_10/2022</t>
  </si>
  <si>
    <t>CHAPISCO APLICADO EM ALVENARIA (SEM PRESENÇA DE VÃOS) E ESTRUTURAS DE CONCRETO DE FACHADA, COM COLHER DE PEDREIRO.  ARGAMASSA TRAÇO 1:3 COM PREPARO MANUAL. AF_10/2022</t>
  </si>
  <si>
    <t>CHAPISCO APLICADO EM ALVENARIA (SEM PRESENÇA DE VÃOS) E ESTRUTURAS DE CONCRETO DE FACHADA, COM COLHER DE PEDREIRO.  ARGAMASSA TRAÇO 1:3 COM PREPARO EM BETONEIRA 400L. AF_10/2022</t>
  </si>
  <si>
    <t>CHAPISCO APLICADO EM ALVENARIA (SEM PRESENÇA DE VÃOS) E ESTRUTURAS DE CONCRETO DE FACHADA, COM EQUIPAMENTO DE PROJEÇÃO. ARGAMASSA TRAÇO 1:3 COM PREPARO MANUAL. AF_10/2022</t>
  </si>
  <si>
    <t>CHAPISCO APLICADO EM ALVENARIA (SEM PRESENÇA DE VÃOS) E ESTRUTURAS DE CONCRETO DE FACHADA, COM EQUIPAMENTO DE PROJEÇÃO.  ARGAMASSA TRAÇO 1:3 COM PREPARO EM BETONEIRA 400 L. AF_10/2022</t>
  </si>
  <si>
    <t>CHAPISCO APLICADO EM ALVENARIA (COM PRESENÇA DE VÃOS) E ESTRUTURAS DE CONCRETO DE FACHADA, COM ROLO PARA TEXTURA ACRÍLICA.  ARGAMASSA TRAÇO 1:4 E EMULSÃO POLIMÉRICA (ADESIVO) COM PREPARO MANUAL. AF_10/2022</t>
  </si>
  <si>
    <t>CHAPISCO APLICADO EM ALVENARIA (COM PRESENÇA DE VÃOS) E ESTRUTURAS DE CONCRETO DE FACHADA, COM ROLO PARA TEXTURA ACRÍLICA.  ARGAMASSA TRAÇO 1:4 E EMULSÃO POLIMÉRICA (ADESIVO) COM PREPARO EM BETONEIRA 400L. AF_10/2022</t>
  </si>
  <si>
    <t>CHAPISCO APLICADO EM ALVENARIA (COM PRESENÇA DE VÃOS) E ESTRUTURAS DE CONCRETO DE FACHADA, COM ROLO PARA TEXTURA ACRÍLICA.  ARGAMASSA INDUSTRIALIZADA COM PREPARO MANUAL. AF_10/2022</t>
  </si>
  <si>
    <t>CHAPISCO APLICADO EM ALVENARIA (COM PRESENÇA DE VÃOS) E ESTRUTURAS DE CONCRETO DE FACHADA, COM ROLO PARA TEXTURA ACRÍLICA.  ARGAMASSA INDUSTRIALIZADA COM PREPARO EM MISTURADOR 300 KG. AF_10/2022</t>
  </si>
  <si>
    <t>CHAPISCO APLICADO EM ALVENARIA (COM PRESENÇA DE VÃOS) E ESTRUTURAS DE CONCRETO DE FACHADA, COM COLHER DE PEDREIRO.  ARGAMASSA TRAÇO 1:3 COM PREPARO MANUAL. AF_10/2022</t>
  </si>
  <si>
    <t>CHAPISCO APLICADO EM ALVENARIA (COM PRESENÇA DE VÃOS) E ESTRUTURAS DE CONCRETO DE FACHADA, COM COLHER DE PEDREIRO.  ARGAMASSA TRAÇO 1:3 COM PREPARO EM BETONEIRA 400L. AF_10/2022</t>
  </si>
  <si>
    <t>CHAPISCO APLICADO EM ALVENARIA (COM PRESENÇA DE VÃOS) E ESTRUTURAS DE CONCRETO DE FACHADA, COM EQUIPAMENTO DE PROJEÇÃO.  ARGAMASSA TRAÇO 1:3 COM PREPARO MANUAL. AF_10/2022</t>
  </si>
  <si>
    <t>CHAPISCO APLICADO EM ALVENARIA (COM PRESENÇA DE VÃOS) E ESTRUTURAS DE CONCRETO DE FACHADA, COM EQUIPAMENTO DE PROJEÇÃO.  ARGAMASSA TRAÇO 1:3 COM PREPARO EM BETONEIRA 400 L. AF_10/2022</t>
  </si>
  <si>
    <t>CHAPISCO APLICADO SOMENTE NA ESTRUTURA DE CONCRETO DA FACHADA, COM DESEMPENADEIRA DENTADA. ARGAMASSA INDUSTRIALIZADA COM PREPARO MANUAL. AF_10/2022</t>
  </si>
  <si>
    <t>CHAPISCO APLICADO SOMENTE NA ESTRUTURA DE CONCRETO DA FACHADA, COM DESEMPENADEIRA DENTADA. ARGAMASSA INDUSTRIALIZADA COM PREPARO EM MISTURADOR 300 KG. AF_10/2022</t>
  </si>
  <si>
    <t>CHAPISCO APLICADO EM ALVENARIA E ESTRUTURAS DE CONCRETO INTERNAS, COM EQUIPAMENTO DE PROJEÇÃO.  ARGAMASSA TRAÇO 1:3 COM PREPARO MANUAL. AF_10/2022</t>
  </si>
  <si>
    <t>CHAPISCO APLICADO EM ALVENARIA E ESTRUTURAS DE CONCRETO INTERNAS, COM EQUIPAMENTO DE PROJEÇÃO.  ARGAMASSA TRAÇO 1:3 COM PREPARO EM BETONEIRA 400 L. AF_10/2022</t>
  </si>
  <si>
    <t>APLICAÇÃO MANUAL DE GESSO DESEMPENADO (SEM TALISCAS) EM TETO DE AMBIENTES DE ÁREA MAIOR QUE 10M², ESPESSURA DE 0,5CM. AF_03/2023</t>
  </si>
  <si>
    <t>APLICAÇÃO MANUAL DE GESSO DESEMPENADO (SEM TALISCAS) EM TETO DE AMBIENTES DE ÁREA ENTRE 5M² E 10M², ESPESSURA DE 0,5CM. AF_03/2023</t>
  </si>
  <si>
    <t>APLICAÇÃO MANUAL DE GESSO DESEMPENADO (SEM TALISCAS) EM TETO DE AMBIENTES DE ÁREA MENOR QUE 5M², ESPESSURA DE 0,5CM. AF_03/2023</t>
  </si>
  <si>
    <t>APLICAÇÃO MANUAL DE GESSO DESEMPENADO (SEM TALISCAS) EM TETO DE AMBIENTES DE ÁREA MAIOR QUE 10M², ESPESSURA DE 1,0CM. AF_03/2023</t>
  </si>
  <si>
    <t>APLICAÇÃO MANUAL DE GESSO DESEMPENADO (SEM TALISCAS) EM TETO DE AMBIENTES DE ÁREA ENTRE 5M² E 10M², ESPESSURA DE 1,0CM. AF_03/2023</t>
  </si>
  <si>
    <t>APLICAÇÃO MANUAL DE GESSO DESEMPENADO (SEM TALISCAS) EM TETO DE AMBIENTES DE ÁREA MENOR QUE 5M², ESPESSURA DE 1,0CM. AF_03/2023</t>
  </si>
  <si>
    <t>APLICAÇÃO MANUAL DE GESSO DESEMPENADO (SEM TALISCAS) EM PAREDES, ESPESSURA DE 0,5CM. AF_03/2023</t>
  </si>
  <si>
    <t>APLICAÇÃO MANUAL DE GESSO DESEMPENADO (SEM TALISCAS) EM PAREDES, ESPESSURA DE 1,0CM. AF_03/2023</t>
  </si>
  <si>
    <t>APLICAÇÃO MANUAL DE GESSO SARRAFEADO (COM TALISCAS) EM PAREDES, ESPESSURA DE 1,0CM. AF_03/2023</t>
  </si>
  <si>
    <t>APLICAÇÃO MANUAL DE GESSO SARRAFEADO (COM TALISCAS) EM PAREDES, ESPESSURA DE 1,5CM. AF_03/2023</t>
  </si>
  <si>
    <t>APLICAÇÃO DE GESSO PROJETADO COM EQUIPAMENTO DE PROJEÇÃO EM PAREDES, DESEMPENADO (SEM TALISCAS), ESPESSURA DE 0,5CM. AF_03/2023</t>
  </si>
  <si>
    <t>APLICAÇÃO DE GESSO PROJETADO COM EQUIPAMENTO DE PROJEÇÃO EM PAREDES, DESEMPENADO (SEM TALISCAS), ESPESSURA DE 1,0CM. AF_03/2023</t>
  </si>
  <si>
    <t>APLICAÇÃO DE GESSO PROJETADO COM EQUIPAMENTO DE PROJEÇÃO EM PAREDES, SARRAFEADO (COM TALISCAS), ESPESSURA DE 1,0CM. AF_03/2023</t>
  </si>
  <si>
    <t>APLICAÇÃO DE GESSO PROJETADO COM EQUIPAMENTO DE PROJEÇÃO EM PAREDES, SARRAFEADO (COM TALISCAS), ESPESSURA DE 1,5CM. AF_03/2023</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</si>
  <si>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</si>
  <si>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</si>
  <si>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</si>
  <si>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</si>
  <si>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</si>
  <si>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</si>
  <si>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</si>
  <si>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</si>
  <si>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</si>
  <si>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</si>
  <si>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</si>
  <si>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</si>
  <si>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</si>
  <si>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</si>
  <si>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</si>
  <si>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</si>
  <si>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</si>
  <si>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</si>
  <si>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</si>
  <si>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</si>
  <si>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</si>
  <si>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</si>
  <si>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</si>
  <si>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</si>
  <si>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</si>
  <si>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</si>
  <si>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AF_08/2022</t>
  </si>
  <si>
    <t>EMBOÇO OU MASSA ÚNICA EM ARGAMASSA TRAÇO 1:2:8, PREPARO MANUAL, APLICADA MANUALMENTE EM PANOS DE FACHADA COM PRESENÇA DE VÃOS, ESPESSURA DE 25 MM. AF_08/2022</t>
  </si>
  <si>
    <t>EMBOÇO OU MASSA ÚNICA EM ARGAMASSA INDUSTRIALIZADA, PREPARO MECÂNICO E APLICAÇÃO COM EQUIPAMENTO DE MISTURA E PROJEÇÃO DE 1,5 M3/H DE ARGAMASSA EM PANOS DE FACHADA COM PRESENÇA DE VÃOS, ESPESSURA DE 25 MM. AF_08/2022</t>
  </si>
  <si>
    <t>EMBOÇO OU MASSA ÚNICA EM ARGAMASSA TRAÇO 1:2:8, PREPARO MECÂNICO COM BETONEIRA 400 L, APLICADA MANUALMENTE EM PANOS DE FACHADA COM PRESENÇA DE VÃOS, ESPESSURA DE 35 MM. AF_08/2022</t>
  </si>
  <si>
    <t>EMBOÇO OU MASSA ÚNICA EM ARGAMASSA TRAÇO 1:2:8, PREPARO MANUAL, APLICADA MANUALMENTE EM PANOS DE FACHADA COM PRESENÇA DE VÃOS, ESPESSURA DE 35 MM. AF_08/2022</t>
  </si>
  <si>
    <t>EMBOÇO OU MASSA ÚNICA EM ARGAMASSA INDUSTRIALIZADA, PREPARO MECÂNICO E APLICAÇÃO COM EQUIPAMENTO DE MISTURA E PROJEÇÃO DE 1,5 M3/H DE ARGAMASSA EM PANOS DE FACHADA COM PRESENÇA DE VÃOS, ESPESSURA DE 35 MM. AF_08/2022</t>
  </si>
  <si>
    <t>EMBOÇO OU MASSA ÚNICA EM ARGAMASSA TRAÇO 1:2:8, PREPARO MECÂNICO COM BETONEIRA 400 L, APLICADA MANUALMENTE EM PANOS DE FACHADA COM PRESENÇA DE VÃOS, ESPESSURA DE 45 MM. AF_08/2022</t>
  </si>
  <si>
    <t>EMBOÇO OU MASSA ÚNICA EM ARGAMASSA TRAÇO 1:2:8, PREPARO MANUAL, APLICADA MANUALMENTE EM PANOS DE FACHADA COM PRESENÇA DE VÃOS, ESPESSURA DE 45 MM. AF_08/2022</t>
  </si>
  <si>
    <t>EMBOÇO OU MASSA ÚNICA EM ARGAMASSA INDUSTRIALIZADA, PREPARO MECÂNICO E APLICAÇÃO COM EQUIPAMENTO DE MISTURA E PROJEÇÃO DE 1,5 M3/H DE ARGAMASSA EM PANOS DE FACHADA COM PRESENÇA DE VÃOS, ESPESSURA DE 45 MM. AF_08/2022</t>
  </si>
  <si>
    <t>EMBOÇO OU MASSA ÚNICA EM ARGAMASSA TRAÇO 1:2:8, PREPARO MECÂNICO COM BETONEIRA 400 L, APLICADA MANUALMENTE EM PANOS DE FACHADA COM PRESENÇA DE VÃOS, ESPESSURA MAIOR OU IGUAL A 50 MM. AF_08/2022</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</si>
  <si>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</si>
  <si>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AF_08/2022</t>
  </si>
  <si>
    <t>EMBOÇO OU MASSA ÚNICA EM ARGAMASSA TRAÇO 1:2:8, PREPARO MECÂNICO COM BETONEIRA 400 L, APLICADA MANUALMENTE EM PANOS CEGOS DE FACHADA (SEM PRESENÇA DE VÃOS), ESPESSURA DE 25 MM. AF_08/2022</t>
  </si>
  <si>
    <t>EMBOÇO OU MASSA ÚNICA EM ARGAMASSA TRAÇO 1:2:8, PREPARO MANUAL, APLICADA MANUALMENTE EM PANOS CEGOS DE FACHADA (SEM PRESENÇA DE VÃOS), ESPESSURA DE 25 MM. AF_09/2022</t>
  </si>
  <si>
    <t>EMBOÇO OU MASSA ÚNICA EM ARGAMASSA INDUSTRIALIZADA, PREPARO MECÂNICO E APLICAÇÃO COM EQUIPAMENTO DE MISTURA E PROJEÇÃO DE 1,5 M3/H DE ARGAMASSA EM PANOS CEGOS DE FACHADA (SEM PRESENÇA DE VÃOS), ESPESSURA DE 25 MM. AF_08/2022</t>
  </si>
  <si>
    <t>EMBOÇO OU MASSA ÚNICA EM ARGAMASSA TRAÇO 1:2:8, PREPARO MECÂNICO COM BETONEIRA 400 L, APLICADA MANUALMENTE EM PANOS CEGOS DE FACHADA (SEM PRESENÇA DE VÃOS), ESPESSURA DE 35 MM. AF_08/2022</t>
  </si>
  <si>
    <t>EMBOÇO OU MASSA ÚNICA EM ARGAMASSA TRAÇO 1:2:8, PREPARO MANUAL, APLICADA MANUALMENTE EM PANOS CEGOS DE FACHADA (SEM PRESENÇA DE VÃOS), ESPESSURA DE 35 MM. AF_08/2022</t>
  </si>
  <si>
    <t>EMBOÇO OU MASSA ÚNICA EM ARGAMASSA INDUSTRIALIZADA, PREPARO MECÂNICO E APLICAÇÃO COM EQUIPAMENTO DE MISTURA E PROJEÇÃO DE 1,5 M3/H DE ARGAMASSA EM PANOS CEGOS DE FACHADA (SEM PRESENÇA DE VÃOS), ESPESSURA DE 35 MM. AF_08/2022</t>
  </si>
  <si>
    <t>EMBOÇO OU MASSA ÚNICA EM ARGAMASSA TRAÇO 1:2:8, PREPARO MECÂNICO COM BETONEIRA 400 L, APLICADA MANUALMENTE EM PANOS CEGOS DE FACHADA (SEM PRESENÇA DE VÃOS), ESPESSURA DE 45 MM. AF_08/2022</t>
  </si>
  <si>
    <t>EMBOÇO OU MASSA ÚNICA EM ARGAMASSA TRAÇO 1:2:8, PREPARO MANUAL, APLICADA MANUALMENTE EM PANOS CEGOS DE FACHADA (SEM PRESENÇA DE VÃOS), ESPESSURA DE 45 MM. AF_08/2022</t>
  </si>
  <si>
    <t>EMBOÇO OU MASSA ÚNICA EM ARGAMASSA INDUSTRIALIZADA, PREPARO MECÂNICO E APLICAÇÃO COM EQUIPAMENTO DE MISTURA E PROJEÇÃO DE 1,5 M3/H DE ARGAMASSA EM PANOS CEGOS DE FACHADA (SEM PRESENÇA DE VÃOS), ESPESSURA DE 45 MM. AF_08/2022</t>
  </si>
  <si>
    <t>EMBOÇO OU MASSA ÚNICA EM ARGAMASSA TRAÇO 1:2:8, PREPARO MECÂNICO COM BETONEIRA 400 L, APLICADA MANUALMENTE EM PANOS CEGOS DE FACHADA (SEM PRESENÇA DE VÃOS), ESPESSURA MAIOR OU IGUAL A 50 MM. AF_08/2022</t>
  </si>
  <si>
    <t>EMBOÇO OU MASSA ÚNICA EM ARGAMASSA TRAÇO 1:2:8, PREPARO MANUAL, APLICADA MANUALMENTE EM PANOS CEGOS DE FACHADA (SEM PRESENÇA DE VÃOS), ESPESSURA MAIOR OU IGUAL A 50 MM. AF_08/2022</t>
  </si>
  <si>
    <t>EMBOÇO OU MASSA ÚNICA EM ARGAMASSA INDUSTRIALIZADA, PREPARO MECÂNICO E APLICAÇÃO COM EQUIPAMENTO DE MISTURA E PROJEÇÃO DE 1,5 M3/H DE ARGAMASSA EM PANOS CEGOS DE FACHADA (SEM PRESENÇA DE VÃOS), ESPESSURA MAIOR OU IGUAL A 50 MM. AF_08/2022</t>
  </si>
  <si>
    <t>EMBOÇO OU MASSA ÚNICA EM ARGAMASSA TRAÇO 1:2:8, PREPARO MECÂNICO COM BETONEIRA 400 L, APLICADA MANUALMENTE EM SUPERFÍCIES EXTERNAS DA SACADA, ESPESSURA DE 25 MM, SEM USO DE TELA METÁLICA DE REFORÇO CONTRA FISSURAÇÃO. AF_08/2022</t>
  </si>
  <si>
    <t>EMBOÇO OU MASSA ÚNICA EM ARGAMASSA TRAÇO 1:2:8, PREPARO MANUAL, APLICADA MANUALMENTE EM SUPERFÍCIES EXTERNAS DA SACADA, ESPESSURA DE 25 MM, SEM USO DE TELA METÁLICA DE REFORÇO CONTRA FISSURAÇÃO. AF_08/2022</t>
  </si>
  <si>
    <t>EMBOÇO OU MASSA ÚNICA EM ARGAMASSA INDUSTRIALIZADA, PREPARO MECÂNICO E APLICAÇÃO COM EQUIPAMENTO DE MISTURA E PROJEÇÃO DE 1,5 M3/H EM SUPERFÍCIES EXTERNAS DA SACADA, ESPESSURA 25 MM, SEM USO DE TELA METÁLICA. AF_08/2022</t>
  </si>
  <si>
    <t>EMBOÇO OU MASSA ÚNICA EM ARGAMASSA TRAÇO 1:2:8, PREPARO MECÂNICO COM BETONEIRA 400 L, APLICADA MANUALMENTE EM SUPERFÍCIES EXTERNAS DA SACADA, ESPESSURA DE 35 MM, SEM USO DE TELA METÁLICA DE REFORÇO CONTRA FISSURAÇÃO. AF_08/2022</t>
  </si>
  <si>
    <t>EMBOÇO OU MASSA ÚNICA EM ARGAMASSA TRAÇO 1:2:8, PREPARO MANUAL, APLICADA MANUALMENTE EM SUPERFÍCIES EXTERNAS DA SACADA, ESPESSURA DE 35 MM, SEM USO DE TELA METÁLICA DE REFORÇO CONTRA FISSURAÇÃO. AF_08/2022</t>
  </si>
  <si>
    <t>EMBOÇO OU MASSA ÚNICA EM ARGAMASSA INDUSTRIALIZADA, PREPARO MECÂNICO E APLICAÇÃO COM EQUIPAMENTO DE MISTURA E PROJEÇÃO DE 1,5 M3/H EM SUPERFÍCIES EXTERNAS DA SACADA, ESPESSURA 35 MM, SEM USO DE TELA METÁLICA. AF_08/2022</t>
  </si>
  <si>
    <t>EMBOÇO OU MASSA ÚNICA EM ARGAMASSA TRAÇO 1:2:8, PREPARO MECÂNICO COM BETONEIRA 400 L, APLICADA MANUALMENTE EM SUPERFÍCIES EXTERNAS DA SACADA, ESPESSURA DE 45 MM, SEM USO DE TELA METÁLICA DE REFORÇO CONTRA FISSURAÇÃO. AF_08/2022</t>
  </si>
  <si>
    <t>EMBOÇO OU MASSA ÚNICA EM ARGAMASSA TRAÇO 1:2:8, PREPARO MANUAL, APLICADA MANUALMENTE EM SUPERFÍCIES EXTERNAS DA SACADA, ESPESSURA DE 45 MM, SEM USO DE TELA METÁLICA DE REFORÇO CONTRA FISSURAÇÃO. AF_08/2022</t>
  </si>
  <si>
    <t>EMBOÇO OU MASSA ÚNICA EM ARGAMASSA INDUSTRIALIZADA, PREPARO MECÂNICO E APLICAÇÃO COM EQUIPAMENTO DE MISTURA E PROJEÇÃO DE 1,5 M3/H EM SUPERFÍCIES EXTERNAS DA SACADA, ESPESSURA 45 MM, SEM USO DE TELA METÁLICA. AF_08/2022</t>
  </si>
  <si>
    <t>EMBOÇO OU MASSA ÚNICA EM ARGAMASSA TRAÇO 1:2:8, PREPARO MECÂNICO COM BETONEIRA 400 L, APLICADA MANUALMENTE EM SUPERFÍCIES EXTERNAS DA SACADA, ESPESSURA MAIOR OU IGUAL A 50 MM, SEM USO DE TELA METÁLICA DE REFORÇO CONTRA FISSURAÇÃO. AF_08/2022</t>
  </si>
  <si>
    <t>EMBOÇO OU MASSA ÚNICA EM ARGAMASSA INDUSTRIALIZADA, PREPARO MECÂNICO E APLICAÇÃO COM EQUIPAMENTO DE MISTURA E PROJEÇÃO DE 1,5 M3/H EM SUPERFÍCIES EXTERNAS DA SACADA, ESPESSURA MAIOR OU IGUAL A 50 MM, SEM USO DE TELA METÁLICA. AF_08/2022</t>
  </si>
  <si>
    <t>EMBOÇO OU MASSA ÚNICA EM ARGAMASSA TRAÇO 1:2:8, PREPARO MECÂNICO COM BETONEIRA 400 L, APLICADA MANUALMENTE NAS PAREDES INTERNAS DA SACADA, ESPESSURA DE 25 MM, SEM USO DE TELA METÁLICA DE REFORÇO CONTRA FISSURAÇÃO. AF_08/2022</t>
  </si>
  <si>
    <t>EMBOÇO OU MASSA ÚNICA EM ARGAMASSA TRAÇO 1:2:8, PREPARO MANUAL, APLICADA MANUALMENTE NAS PAREDES INTERNAS DA SACADA, ESPESSURA DE 25 MM, SEM USO DE TELA METÁLICA DE REFORÇO CONTRA FISSURAÇÃO. AF_08/2022</t>
  </si>
  <si>
    <t>EMBOÇO OU MASSA ÚNICA EM ARGAMASSA INDUSTRIALIZADA, PREPARO MECÂNICO E APLICAÇÃO COM EQUIPAMENTO DE MISTURA E PROJEÇÃO DE 1,5 M3/H NAS PAREDES INTERNAS DA SACADA, ESPESSURA 25 MM, SEM USO DE TELA METÁLICA. AF_08/2022</t>
  </si>
  <si>
    <t>EMBOÇO OU MASSA ÚNICA EM ARGAMASSA TRAÇO 1:2:8, PREPARO MECÂNICO COM BETONEIRA 400 L, APLICADA MANUALMENTE NAS PAREDES INTERNAS DA SACADA, ESPESSURA DE 35 MM, SEM USO DE TELA METÁLICA DE REFORÇO CONTRA FISSURAÇÃO. AF_08/2022</t>
  </si>
  <si>
    <t>EMBOÇO OU MASSA ÚNICA EM ARGAMASSA TRAÇO 1:2:8, PREPARO MANUAL, APLICADA MANUALMENTE NAS PAREDES INTERNAS DA SACADA, ESPESSURA DE 35 MM, SEM USO DE TELA METÁLICA DE REFORÇO CONTRA FISSURAÇÃO. AF_08/2022</t>
  </si>
  <si>
    <t>EMBOÇO OU MASSA ÚNICA EM ARGAMASSA INDUSTRIALIZADA, PREPARO MECÂNICO E APLICAÇÃO COM EQUIPAMENTO DE MISTURA E PROJEÇÃO DE 1,5 M3/H DE ARGAMASSA NAS PAREDES INTERNAS DA SACADA, ESPESSURA 35 MM, SEM USO DE TELA METÁLICA. AF_08/2022</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</si>
  <si>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</si>
  <si>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</si>
  <si>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</si>
  <si>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</si>
  <si>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</si>
  <si>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</si>
  <si>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</si>
  <si>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</si>
  <si>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</si>
  <si>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</si>
  <si>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</si>
  <si>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</si>
  <si>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</si>
  <si>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</si>
  <si>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</si>
  <si>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</si>
  <si>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</si>
  <si>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</si>
  <si>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</si>
  <si>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</si>
  <si>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</si>
  <si>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</si>
  <si>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</si>
  <si>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</si>
  <si>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</si>
  <si>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</si>
  <si>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</si>
  <si>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</si>
  <si>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</si>
  <si>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</si>
  <si>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</si>
  <si>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</si>
  <si>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</si>
  <si>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EMBOÇO OU MASSA ÚNICA EM ARGAMASSA TRAÇO 1:2:8, PREPARO MECÂNICA COM BETONEIRA 400 L, APLICADA COM PROJETOR TIPO CANEQUINHA EM PANOS DE FACHADA COM PRESENÇA DE VÃOS, ESPESSURA DE 25 MM, ACESSO POR BALANCIM MANUAL. AF_08/2022</t>
  </si>
  <si>
    <t>EMBOÇO OU MASSA ÚNICA EM ARGAMASSA TRAÇO 1:2:8, PREPARO MECÂNICA COM BETONEIRA 400 L, APLICADA COM PROJETOR TIPO CANEQUINHA EM PANOS DE FACHADA COM PRESENÇA DE VÃOS, ESPESSURA DE 35 MM, ACESSO POR BALANCIM MANUAL. AF_08/2022</t>
  </si>
  <si>
    <t>EMBOÇO OU MASSA ÚNICA EM ARGAMASSA TRAÇO 1:2:8, PREPARO MECÂNICA COM BETONEIRA 400 L, APLICADA COM PROJETOR TIPO CANEQUINHA EM PANOS DE FACHADA COM PRESENÇA DE VÃOS, ESPESSURA DE 45 MM, ACESSO POR BALANCIM MANUAL. AF_08/2022</t>
  </si>
  <si>
    <t>EMBOÇO OU MASSA ÚNICA EM ARGAMASSA TRAÇO 1:2:8, PREPARO MECÂNICA COM BETONEIRA 400 L, APLICADA COM PROJETOR TIPO CANEQUINHA EM PANOS DE FACHADA COM PRESENÇA DE VÃOS, ESPESSURA DE 50 MM, ACESSO POR BALANCIM MANUAL. AF_08/2022</t>
  </si>
  <si>
    <t>EMBOÇO OU MASSA ÚNICA EM ARGAMASSA TRAÇO 1:2:8, PREPARO MECÂNICA COM BETONEIRA 400 L, APLICADA COM PROJETOR TIPO CANEQUINHA EM PANOS DE FACHADA SEM PRESENÇA DE VÃOS, ESPESSURA DE 25 MM, ACESSO POR BALANCIM MANUAL. AF_08/2022</t>
  </si>
  <si>
    <t>EMBOÇO OU MASSA ÚNICA EM ARGAMASSA TRAÇO 1:2:8, PREPARO MECÂNICA COM BETONEIRA 400 L, APLICADA COM PROJETOR TIPO CANEQUINHA EM PANOS DE FACHADA SEM PRESENÇA DE VÃOS, ESPESSURA DE 35 MM, ACESSO POR BALANCIM MANUAL. AF_08/2022</t>
  </si>
  <si>
    <t>EMBOÇO OU MASSA ÚNICA EM ARGAMASSA TRAÇO 1:2:8, PREPARO MECÂNICA COM BETONEIRA 400 L, APLICADA COM PROJETOR TIPO CANEQUINHA EM PANOS DE FACHADA SEM PRESENÇA DE VÃOS, ESPESSURA DE 45 MM, ACESSO POR BALANCIM MANUAL. AF_08/2022</t>
  </si>
  <si>
    <t>EMBOÇO OU MASSA ÚNICA EM ARGAMASSA TRAÇO 1:2:8, PREPARO MECÂNICA COM BETONEIRA 400 L, APLICADA COM PROJETOR TIPO CANEQUINHA EM PANOS DE FACHADA SEM PRESENÇA DE VÃOS, ESPESSURA DE 50 MM, ACESSO POR BALANCIM MANUAL. AF_08/2022</t>
  </si>
  <si>
    <t>EMBOÇO OU MASSA ÚNICA EM ARGAMASSA TRAÇO 1:2:8, PREPARO MECÂNICA COM BETONEIRA 400 L, APLICADA COM PROJETOR TIPO CANEQUINHA EM SUPERFÍCIES EXTERNAS DA SACADA, ESPESSURA DE 25 MM, ACESSO POR BALANCIM MANUAL, SEM USO DE TELA METÁLICA. AF_08/2022</t>
  </si>
  <si>
    <t>EMBOÇO OU MASSA ÚNICA EM ARGAMASSA TRAÇO 1:2:8, PREPARO MECÂNICA COM BETONEIRA 400 L, APLICADA COM PROJETOR TIPO CANEQUINHA EM SUPERFÍCIES EXTERNAS DA SACADA, ESPESSURA DE 35 MM, ACESSO POR BALANCIM MANUAL, SEM USO DE TELA METÁLICA. AF_08/2022</t>
  </si>
  <si>
    <t>EMBOÇO OU MASSA ÚNICA EM ARGAMASSA TRAÇO 1:2:8, PREPARO MECÂNICA COM BETONEIRA 400 L, APLICADA COM PROJETOR TIPO CANEQUINHA EM SUPERFÍCIES EXTERNAS DA SACADA, ESPESSURA DE 45 MM, ACESSO POR BALANCIM MANUAL, SEM USO DE TELA METÁLICA. AF_08/2022</t>
  </si>
  <si>
    <t>EMBOÇO OU MASSA ÚNICA EM ARGAMASSA TRAÇO 1:2:8, PREPARO MECÂNICA COM BETONEIRA 400 L, APLICADA COM PROJETOR TIPO CANEQUINHA EM SUPERFÍCIES EXTERNAS DA SACADA, ESPESSURA DE 50 MM, ACESSO POR BALANCIM MANUAL, SEM USO DE TELA METÁLICA. AF_08/2022</t>
  </si>
  <si>
    <t>EMBOÇO OU MASSA ÚNICA EM ARGAMASSA TRAÇO 1:2:8, PREPARO MECÂNICA COM BETONEIRA 400 L, APLICADA COM PROJETOR TIPO CANEQUINHA EM SUPERFÍCIES INTERNAS DA SACADA, ESPESSURA DE 25 MM,  SEM USO DE TELA METÁLICA. AF_08/2022</t>
  </si>
  <si>
    <t>EMBOÇO OU MASSA ÚNICA EM ARGAMASSA TRAÇO 1:2:8, PREPARO MECÂNICA COM BETONEIRA 400 L, APLICADA COM PROJETOR TIPO CANEQUINHA EM SUPERFÍCIES INTERNAS DA SACADA, ESPESSURA DE 35 MM, SEM USO DE TELA METÁLICA. AF_08/2022</t>
  </si>
  <si>
    <t>EMBOÇO OU MASSA ÚNICA EM ARGAMASSA TRAÇO 1:2:8, PREPARO MECÂNICA COM BETONEIRA 400 L, APLICADA MANUALMENTE EM PANOS DE FACHADA COM PRESENÇA DE VÃOS, ESPESSURA DE 25 MM, ACESSO POR ANDAIME. AF_08/2022</t>
  </si>
  <si>
    <t>EMBOÇO OU MASSA ÚNICA EM ARGAMASSA TRAÇO 1:2:8, PREPARO MANUAL, APLICADA MANUALMENTE EM PANOS DE FACHADA COM PRESENÇA DE VÃOS, ESPESSURA DE 25 MM, ACESSO POR ANDAIME. AF_08/2022</t>
  </si>
  <si>
    <t>EMBOÇO OU MASSA ÚNICA EM ARGAMASSA INDUSTRIALIZADA, PREPARO MECÂNICA E APLICAÇÃO COM EQUIPAMENTO DE MISTURA E PROJEÇÃO DE 1,5 M3/H DE ARGAMASSA EM PANOS DE FACHADA COM PRESENÇA DE VÃOS, ESPESSURA DE 25 MM, ACESSO POR ANDAIME. AF_08/2022</t>
  </si>
  <si>
    <t>EMBOÇO OU MASSA ÚNICA EM ARGAMASSA TRAÇO 1:2:8, PREPARO MECÂNICA COM BETONEIRA 400 L, APLICADA COM PROJETOR TIPO CANEQUINHA EM PANOS DE FACHADA COM PRESENÇA DE VÃOS, ESPESSURA DE 25 MM, ACESSO POR ANDAIME. AF_08/2022</t>
  </si>
  <si>
    <t>EMBOÇO OU MASSA ÚNICA EM ARGAMASSA TRAÇO 1:2:8, PREPARO MECÂNICA COM BETONEIRA 400 L, APLICADA MANUALMENTE EM PANOS DE FACHADA COM PRESENÇA DE VÃOS, ESPESSURA DE 35 MM, ACESSO POR ANDAIME. AF_08/2022</t>
  </si>
  <si>
    <t>EMBOÇO OU MASSA ÚNICA EM ARGAMASSA TRAÇO 1:2:8, PREPARO MANUAL, APLICADA MANUALMENTE EM PANOS DE FACHADA COM PRESENÇA DE VÃOS, ESPESSURA DE 35 MM, ACESSO POR ANDAIME. AF_08/2022</t>
  </si>
  <si>
    <t>EMBOÇO OU MASSA ÚNICA EM ARGAMASSA INDUSTRIALIZADA, PREPARO MECÂNICA E APLICAÇÃO COM EQUIPAMENTO DE MISTURA E PROJEÇÃO DE 1,5 M3/H DE ARGAMASSA EM PANOS DE FACHADA COM PRESENÇA DE VÃOS, ESPESSURA DE 35 MM, ACESSO POR ANDAIME. AF_08/2022</t>
  </si>
  <si>
    <t>EMBOÇO OU MASSA ÚNICA EM ARGAMASSA TRAÇO 1:2:8, PREPARO MECÂNICA COM BETONEIRA 400 L, APLICADA COM PROJETOR TIPO CANEQUINHA EM PANOS DE FACHADA COM PRESENÇA DE VÃOS, ESPESSURA DE 35 MM, ACESSO POR ANDAIME. AF_08/2022</t>
  </si>
  <si>
    <t>EMBOÇO OU MASSA ÚNICA EM ARGAMASSA TRAÇO 1:2:8, PREPARO MECÂNICA COM BETONEIRA 400 L, APLICADA MANUALMENTE EM PANOS DE FACHADA COM PRESENÇA DE VÃOS, ESPESSURA DE 45 MM, ACESSO POR ANDAIME. AF_08/2022</t>
  </si>
  <si>
    <t>EMBOÇO OU MASSA ÚNICA EM ARGAMASSA TRAÇO 1:2:8, PREPARO MANUAL, APLICADA MANUALMENTE EM PANOS DE FACHADA COM PRESENÇA DE VÃOS, ESPESSURA DE 45 MM, ACESSO POR ANDAIME. AF_08/2022</t>
  </si>
  <si>
    <t>EMBOÇO OU MASSA ÚNICA EM ARGAMASSA INDUSTRIALIZADA, PREPARO MECÂNICA E APLICAÇÃO COM EQUIPAMENTO DE MISTURA E PROJEÇÃO DE 1,5 M3/H DE ARGAMASSA EM PANOS DE FACHADA COM PRESENÇA DE VÃOS, ESPESSURA DE 45 MM, ACESSO POR ANDAIME. AF_08/2022</t>
  </si>
  <si>
    <t>EMBOÇO OU MASSA ÚNICA EM ARGAMASSA TRAÇO 1:2:8, PREPARO MECÂNICA COM BETONEIRA 400 L, APLICADA COM PROJETOR TIPO CANEQUINHA EM PANOS DE FACHADA COM PRESENÇA DE VÃOS, ESPESSURA DE 45 MM, ACESSO POR ANDAIME. AF_08/2022</t>
  </si>
  <si>
    <t>EMBOÇO OU MASSA ÚNICA EM ARGAMASSA TRAÇO 1:2:8, PREPARO MECÂNICA COM BETONEIRA 400 L, APLICADA MANUALMENTE EM PANOS DE FACHADA COM PRESENÇA DE VÃOS, ESPESSURA DE 50 MM, ACESSO POR ANDAIME. AF_08/2022</t>
  </si>
  <si>
    <t>EMBOÇO OU MASSA ÚNICA EM ARGAMASSA TRAÇO 1:2:8, PREPARO MANUAL, APLICADA MANUALMENTE EM PANOS DE FACHADA COM PRESENÇA DE VÃOS, ESPESSURA DE 50 MM, ACESSO POR ANDAIME. AF_08/2022</t>
  </si>
  <si>
    <t>EMBOÇO OU MASSA ÚNICA EM ARGAMASSA INDUSTRIALIZADA, PREPARO MECÂNICA E APLICAÇÃO COM EQUIPAMENTO DE MISTURA E PROJEÇÃO DE 1,5 M3/H DE ARGAMASSA EM PANOS DE FACHADA COM PRESENÇA DE VÃOS, ESPESSURA DE 50 MM, ACESSO POR ANDAIME. AF_08/2022</t>
  </si>
  <si>
    <t>EMBOÇO OU MASSA ÚNICA EM ARGAMASSA TRAÇO 1:2:8, PREPARO MECÂNICA COM BETONEIRA 400 L, APLICADA COM PROJETOR TIPO CANEQUINHA EM PANOS DE FACHADA COM PRESENÇA DE VÃOS, ESPESSURA DE 50 MM, ACESSO POR ANDAIME. AF_08/2022</t>
  </si>
  <si>
    <t>EMBOÇO OU MASSA ÚNICA EM ARGAMASSA TRAÇO 1:2:8, PREPARO MECÂNICA COM BETONEIRA 400 L, APLICADA MANUALMENTE EM PANOS DE FACHADA SEM PRESENÇA DE VÃOS, ESPESSURA DE 25 MM, ACESSO POR ANDAIME. AF_08/2022</t>
  </si>
  <si>
    <t>EMBOÇO OU MASSA ÚNICA EM ARGAMASSA TRAÇO 1:2:8, PREPARO MANUAL, APLICADA MANUALMENTE EM PANOS DE FACHADA SEM PRESENÇA DE VÃOS, ESPESSURA DE 25 MM, ACESSO POR ANDAIME. AF_08/2022</t>
  </si>
  <si>
    <t>EMBOÇO OU MASSA ÚNICA EM ARGAMASSA INDUSTRIALIZADA, PREPARO MECÂNICA E APLICAÇÃO COM EQUIPAMENTO DE MISTURA E PROJEÇÃO DE 1,5 M3/H DE ARGAMASSA EM PANOS DE FACHADA SEM PRESENÇA DE VÃOS, ESPESSURA DE 25 MM, ACESSO POR ANDAIME. AF_08/2022</t>
  </si>
  <si>
    <t>EMBOÇO OU MASSA ÚNICA EM ARGAMASSA TRAÇO 1:2:8, PREPARO MECÂNICA COM BETONEIRA 400 L, APLICADA COM PROJETOR TIPO CANEQUINHA EM PANOS DE FACHADA SEM PRESENÇA DE VÃOS, ESPESSURA DE 25 MM, ACESSO POR ANDAIME. AF_08/2022</t>
  </si>
  <si>
    <t>EMBOÇO OU MASSA ÚNICA EM ARGAMASSA TRAÇO 1:2:8, PREPARO MECÂNICA COM BETONEIRA 400 L, APLICADA MANUALMENTE EM PANOS DE FACHADA SEM PRESENÇA DE VÃOS, ESPESSURA DE 35 MM, ACESSO POR ANDAIME. AF_08/2022</t>
  </si>
  <si>
    <t>EMBOÇO OU MASSA ÚNICA EM ARGAMASSA TRAÇO 1:2:8, PREPARO MANUAL, APLICADA MANUALMENTE EM PANOS DE FACHADA SEM PRESENÇA DE VÃOS, ESPESSURA DE 35 MM, ACESSO POR ANDAIME. AF_08/2022</t>
  </si>
  <si>
    <t>EMBOÇO OU MASSA ÚNICA EM ARGAMASSA INDUSTRIALIZADA, PREPARO MECÂNICA E APLICAÇÃO COM EQUIPAMENTO DE MISTURA E PROJEÇÃO DE 1,5 M3/H DE ARGAMASSA EM PANOS DE FACHADA SEM PRESENÇA DE VÃOS, ESPESSURA DE 35 MM, ACESSO POR ANDAIME. AF_08/2022</t>
  </si>
  <si>
    <t>EMBOÇO OU MASSA ÚNICA EM ARGAMASSA TRAÇO 1:2:8, PREPARO MECÂNICA COM BETONEIRA 400 L, APLICADA COM PROJETOR TIPO CANEQUINHA EM PANOS DE FACHADA SEM PRESENÇA DE VÃOS, ESPESSURA DE 35 MM, ACESSO POR ANDAIME. AF_08/2022</t>
  </si>
  <si>
    <t>EMBOÇO OU MASSA ÚNICA EM ARGAMASSA TRAÇO 1:2:8, PREPARO MECÂNICA COM BETONEIRA 400 L, APLICADA MANUALMENTE EM PANOS DE FACHADA SEM PRESENÇA DE VÃOS, ESPESSURA DE 45 MM, ACESSO POR ANDAIME. AF_08/2022</t>
  </si>
  <si>
    <t>EMBOÇO OU MASSA ÚNICA EM ARGAMASSA TRAÇO 1:2:8, PREPARO MANUAL, APLICADA MANUALMENTE EM PANOS DE FACHADA SEM PRESENÇA DE VÃOS, ESPESSURA DE 45 MM, ACESSO POR ANDAIME. AF_08/2022</t>
  </si>
  <si>
    <t>EMBOÇO OU MASSA ÚNICA EM ARGAMASSA INDUSTRIALIZADA, PREPARO MECÂNICA E APLICAÇÃO COM EQUIPAMENTO DE MISTURA E PROJEÇÃO DE 1,5 M3/H DE ARGAMASSA EM PANOS DE FACHADA SEM PRESENÇA DE VÃOS, ESPESSURA DE 45 MM, ACESSO POR ANDAIME. AF_08/2022</t>
  </si>
  <si>
    <t>EMBOÇO OU MASSA ÚNICA EM ARGAMASSA TRAÇO 1:2:8, PREPARO MECÂNICA COM BETONEIRA 400 L, APLICADA COM PROJETOR TIPO CANEQUINHA EM PANOS DE FACHADA SEM PRESENÇA DE VÃOS, ESPESSURA DE 45 MM, ACESSO POR ANDAIME. AF_08/2022</t>
  </si>
  <si>
    <t>EMBOÇO OU MASSA ÚNICA EM ARGAMASSA TRAÇO 1:2:8, PREPARO MECÂNICA COM BETONEIRA 400 L, APLICADA MANUALMENTE EM PANOS DE FACHADA SEM PRESENÇA DE VÃOS, ESPESSURA DE 50 MM, ACESSO POR ANDAIME. AF_08/2022</t>
  </si>
  <si>
    <t>EMBOÇO OU MASSA ÚNICA EM ARGAMASSA TRAÇO 1:2:8, PREPARO MANUAL, APLICADA MANUALMENTE EM PANOS DE FACHADA SEM PRESENÇA DE VÃOS, ESPESSURA DE 50 MM, ACESSO POR ANDAIME. AF_08/2022</t>
  </si>
  <si>
    <t>EMBOÇO OU MASSA ÚNICA EM ARGAMASSA INDUSTRIALIZADA, PREPARO MECÂNICA E APLICAÇÃO COM EQUIPAMENTO DE MISTURA E PROJEÇÃO DE 1,5 M3/H DE ARGAMASSA EM PANOS DE FACHADA SEM PRESENÇA DE VÃOS, ESPESSURA DE 50 MM, ACESSO POR ANDAIME. AF_08/2022</t>
  </si>
  <si>
    <t>EMBOÇO OU MASSA ÚNICA EM ARGAMASSA TRAÇO 1:2:8, PREPARO MECÂNICA COM BETONEIRA 400 L, APLICADA COM PROJETOR TIPO CANEQUINHA EM PANOS DE FACHADA SEM PRESENÇA DE VÃOS, ESPESSURA DE 50 MM, ACESSO POR ANDAIME. AF_08/2022</t>
  </si>
  <si>
    <t>EMBOÇO OU MASSA ÚNICA EM ARGAMASSA TRAÇO 1:2:8, PREPARO MECÂNICA COM BETONEIRA 400 L, APLICADA MANUALMENTE EM SUPERFÍCIES EXTERNAS DA SACADA, ESPESSURA DE 25 MM, ACESSO POR ANDAIME, SEM USO DE TELA METÁLICA. AF_08/2022</t>
  </si>
  <si>
    <t>EMBOÇO OU MASSA ÚNICA EM ARGAMASSA TRAÇO 1:2:8, PREPARO MANUAL, APLICADA MANUALMENTE EM SUPERFÍCIES EXTERNAS DA SACADA, ESPESSURA DE 25 MM, ACESSO POR ANDAIME, SEM USO DE TELA METÁLICA. AF_08/2022</t>
  </si>
  <si>
    <t>EMBOÇO OU MASSA ÚNICA EM ARGAMASSA INDUSTRIALIZADA, PREPARO MECÂNICA E APLICAÇÃO COM EQUIPAMENTO DE MISTURA E PROJEÇÃO DE 1,5 M3/H DE ARGAMASSA EM PANOS DE FACHADA SUPERFÍCIES EXTERNAS DA SACADA, ESPESSURA DE 25 MM, ACESSO POR ANDAIME, SEM USO DE TELA METÁLICA. AF_08/2022</t>
  </si>
  <si>
    <t>EMBOÇO OU MASSA ÚNICA EM ARGAMASSA TRAÇO 1:2:8, PREPARO MECÂNICA COM BETONEIRA 400 L, APLICADA COM PROJETOR TIPO CANEQUINHA EM SUPERFÍCIES EXTERNAS DA SACADA, ESPESSURA DE 25 MM, ACESSO POR ANDAIME, SEM USO DE TELA METÁLICA. AF_08/2022</t>
  </si>
  <si>
    <t>EMBOÇO OU MASSA ÚNICA EM ARGAMASSA TRAÇO 1:2:8, PREPARO MECÂNICA COM BETONEIRA 400 L, APLICADA MANUALMENTE EM SUPERFÍCIES EXTERNAS DA SACADA, ESPESSURA DE 35 MM, ACESSO POR ANDAIME, SEM USO DE TELA METÁLICA. AF_08/2022</t>
  </si>
  <si>
    <t>EMBOÇO OU MASSA ÚNICA EM ARGAMASSA TRAÇO 1:2:8, PREPARO MANUAL, APLICADA MANUALMENTE EM SUPERFÍCIES EXTERNAS DA SACADA, ESPESSURA DE 35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</si>
  <si>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35 MM, ACESSO POR ANDAIME, SEM USO DE TELA METÁLICA. AF_08/2022</t>
  </si>
  <si>
    <t>EMBOÇO OU MASSA ÚNICA EM ARGAMASSA TRAÇO 1:2:8, PREPARO MECÂNICO COM BETONEIRA 400 L, APLICADA COM PROJETOR TIPO CANEQUINHA EM SUPERFÍCIES EXTERNAS DA SACADA, ESPESSURA DE 35 MM, ACESSO POR ANDAIME, SEM USO DE TELA METÁLICA. AF_08/2022</t>
  </si>
  <si>
    <t>EMBOÇO OU MASSA ÚNICA EM ARGAMASSA TRAÇO 1:2:8, PREPARO MECÂNICO COM BETONEIRA 400 L, APLICADA MANUALMENTE EM SUPERFÍCIES EXTERNAS DA SACADA, ESPESSURA DE 45 MM, ACESSO POR ANDAIME, SEM USO DE TELA METÁLICA. AF_08/2022</t>
  </si>
  <si>
    <t>EMBOÇO OU MASSA ÚNICA EM ARGAMASSA TRAÇO 1:2:8, PREPARO MANUAL, APLICADA MANUALMENTE EM SUPERFÍCIES EXTERNAS DA SACADA, ESPESSURA DE 45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</si>
  <si>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45 MM, ACESSO POR ANDAIME, SEM USO DE TELA METÁLICA. AF_08/2022</t>
  </si>
  <si>
    <t>EMBOÇO OU MASSA ÚNICA EM ARGAMASSA TRAÇO 1:2:8, PREPARO MECÂNICO COM BETONEIRA 400 L, APLICADA COM PROJETOR TIPO CANEQUINHA EM SUPERFÍCIES EXTERNAS DA SACADA, ESPESSURA DE 45 MM, ACESSO POR ANDAIME, SEM USO DE TELA METÁLICA. AF_08/2022</t>
  </si>
  <si>
    <t>EMBOÇO OU MASSA ÚNICA EM ARGAMASSA TRAÇO 1:2:8, PREPARO MECÂNICO COM BETONEIRA 400 L, APLICADA MANUALMENTE EM SUPERFÍCIES EXTERNAS DA SACADA, ESPESSURA DE 50 MM, ACESSO POR ANDAIME, SEM USO DE TELA METÁLICA. AF_08/2022</t>
  </si>
  <si>
    <t>EMBOÇO OU MASSA ÚNICA EM ARGAMASSA TRAÇO 1:2:8, PREPARO MANUAL, APLICADA MANUALMENTE EM SUPERFÍCIES EXTERNAS DA SACADA, ESPESSURA DE 50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</si>
  <si>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50 MM, ACESSO POR ANDAIME, SEM USO DE TELA METÁLICA. AF_08/2022</t>
  </si>
  <si>
    <t>EMBOÇO OU MASSA ÚNICA EM ARGAMASSA TRAÇO 1:2:8, PREPARO MECÂNICO COM BETONEIRA 400 L, APLICADA COM PROJETOR TIPO CANEQUINHA EM SUPERFÍCIES EXTERNAS DA SACADA, ESPESSURA DE 50 MM, ACESSO POR ANDAIME, SEM USO DE TELA METÁLICA. AF_08/2022</t>
  </si>
  <si>
    <t>APLICAÇÃO MANUAL DE GESSO DESEMPENADO (SEM TALISCAS) EM TETO DE AMBIENTES COM PAREDES EM PÉ DIREITO DUPLO E ÁREA MAIOR QUE 10M², ESPESSURA DE 0,5CM. AF_03/2023</t>
  </si>
  <si>
    <t>APLICAÇÃO MANUAL DE GESSO DESEMPENADO (SEM TALISCAS) EM TETO DE AMBIENTES COM PAREDES EM PÉ DIREITO DUPLO E ÁREA ENTRE 5M² E 10M², ESPESSURA DE 0,5CM. AF_03/2023</t>
  </si>
  <si>
    <t>APLICAÇÃO MANUAL DE GESSO DESEMPENADO (SEM TALISCAS) EM TETO DE AMBIENTES COM PAREDES EM PÉ DIREITO DUPLO E ÁREA MENOR QUE 5M², ESPESSURA DE 0,5CM. AF_03/2023</t>
  </si>
  <si>
    <t>APLICAÇÃO MANUAL DE GESSO DESEMPENADO (SEM TALISCAS) EM TETO DE AMBIENTES COM PAREDES EM PÉ DIREITO DUPLO E ÁREA MAIOR QUE 10M², ESPESSURA DE 1,0CM. AF_03/2023</t>
  </si>
  <si>
    <t>APLICAÇÃO MANUAL DE GESSO DESEMPENADO (SEM TALISCAS) EM TETO DE AMBIENTES COM PAREDES EM PÉ DIREITO DUPLO E ÁREA ENTRE 5M² E 10M², ESPESSURA DE 1,0CM. AF_03/2023</t>
  </si>
  <si>
    <t>APLICAÇÃO MANUAL DE GESSO DESEMPENADO (SEM TALISCAS) EM TETO DE AMBIENTES COM PAREDES EM PÉ DIREITO DUPLO E ÁREA MENOR QUE 5M², ESPESSURA DE 1,0CM. AF_03/2023</t>
  </si>
  <si>
    <t>APLICAÇÃO MANUAL DE GESSO DESEMPENADO (SEM TALISCAS) EM PAREDES COM PÉ DIREITO DUPLO, ESPESSURA DE 0,5CM. AF_03/2023</t>
  </si>
  <si>
    <t>APLICAÇÃO MANUAL DE GESSO DESEMPENADO (SEM TALISCAS) EM PAREDES COM PÉ DIREITO DUPLO, ESPESSURA DE 1,0CM. AF_03/2023</t>
  </si>
  <si>
    <t>APLICAÇÃO MANUAL DE GESSO SARRAFEADO (COM TALISCAS) EM PAREDES COM PÉ DIREITO DUPLO, ESPESSURA DE 1,0CM. AF_03/2023</t>
  </si>
  <si>
    <t>APLICAÇÃO MANUAL DE GESSO SARRAFEADO (COM TALISCAS) EM PAREDES COM PÉ DIREITO DUPLO, ESPESSURA DE 1,5CM. AF_03/2023</t>
  </si>
  <si>
    <t>REVESTIMENTO CERÂMICO PARA PAREDES EXTERNAS EM PASTILHAS DE PORCELANA 5 X 5 CM (PLACAS DE 30 X 30 CM), ALINHADAS A PRUMO. AF_02/2023</t>
  </si>
  <si>
    <t>REVESTIMENTO CERÂMICO PARA PAREDES EXTERNAS EM PASTILHAS DE PORCELANA 5 X 5 CM (PLACAS DE 30 X 30 CM), ALINHADAS A PRUMO, APLICADO EM SUPERFÍCIES INTERNAS DE SACADA. AF_02/2023</t>
  </si>
  <si>
    <t>REVESTIMENTO CERÂMICO PARA PAREDES INTERNAS COM PLACAS TIPO ESMALTADA EXTRA DE DIMENSÕES 20X20 CM APLICADAS NA ALTURA INTEIRA DAS PAREDES.  AF_02/2023_PE</t>
  </si>
  <si>
    <t>REVESTIMENTO CERÂMICO PARA PAREDES INTERNAS COM PLACAS TIPO ESMALTADA EXTRA DE DIMENSÕES 20X20 CM APLICADAS A MEIA ALTURA DAS PAREDES. AF_02/2023_PE</t>
  </si>
  <si>
    <t>REVESTIMENTO CERÂMICO PARA PAREDES INTERNAS COM PLACAS TIPO ESMALTADA EXTRA DE DIMENSÕES 25X35 CM APLICADAS NA ALTURA INTEIRA DAS PAREDES. AF_02/2023_PE</t>
  </si>
  <si>
    <t>REVESTIMENTO CERÂMICO PARA PAREDES INTERNAS COM PLACAS TIPO ESMALTADA EXTRA DE DIMENSÕES 25X35 CM APLICADAS A MEIA ALTURA DAS PAREDES. AF_02/2023_PE</t>
  </si>
  <si>
    <t>REVESTIMENTO CERÂMICO PARA PAREDES INTERNAS COM PLACAS TIPO ESMALTADA EXTRA  DE DIMENSÕES 33X45 CM APLICADAS NA ALTURA INTEIRA DAS PAREDES. AF_02/2023_PE</t>
  </si>
  <si>
    <t>REVESTIMENTO CERÂMICO PARA PAREDES INTERNAS COM PLACAS TIPO ESMALTADA EXTRA DE DIMENSÕES 33X45 CM APLICADAS A MEIA ALTURA DAS PAREDES. AF_02/2023_PE</t>
  </si>
  <si>
    <t>REVESTIMENTO CERÂMICO PARA PAREDES EXTERNAS EM PASTILHAS DE PORCELANA 2,5 X 2,5 CM (PLACAS DE 30 X 30 CM), ALINHADAS A PRUMO. AF_02/2023</t>
  </si>
  <si>
    <t>REVESTIMENTO CERÂMICO PARA PAREDES EXTERNAS EM PASTILHAS DE PORCELANA 2,5 X 2,5 CM (PLACAS DE 30 X 30 CM), ALINHADAS A PRUMO, APLICADO EM SUPERFÍCIES INTERNAS DE SACADA. AF_02/2023</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</si>
  <si>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</si>
  <si>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</si>
  <si>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NA ALTURA INTEIRA DAS PAREDES. AF_02/2023_PE</t>
  </si>
  <si>
    <t>REVESTIMENTO CERÂMICO PARA PAREDES INTERNAS COM PLACAS TIPO ESMALTADA PADRÃO POPULAR DE DIMENSÕES 20X20 CM, ARGAMASSA TIPO AC I, APLICADAS A MEIA ALTURA DAS PAREDES. AF_02/2023_PE</t>
  </si>
  <si>
    <t>REVESTIMENTO CERÂMICO PARA PAREDES INTERNAS COM PLACAS TIPO ESMALTADA PADRÃO POPULAR DE DIMENSÕES 20X20 CM, ARGAMASSA TIPO AC III, APLICADAS NA ALTURA INTEIRA DAS PAREDES.  AF_02/2023_PE</t>
  </si>
  <si>
    <t>REVESTIMENTO CERÂMICO PARA PAREDES INTERNAS COM PLACAS TIPO ESMALTADA PADRÃO POPULAR DE DIMENSÕES 20X20 CM, ARGAMASSA TIPO AC III, APLICADAS A MEIA ALTURA DAS PAREDES. AF_02/2023_PE</t>
  </si>
  <si>
    <t>REVESTIMENTO CERÂMICO PARA PAREDES INTERNAS COM PLACAS TIPO ESMALTADA EXTRA DE DIMENSÕES 60X60 CM APLICADAS NA ALTURA INTEIRA DAS PAREDES. AF_02/2023_PE</t>
  </si>
  <si>
    <t>REVESTIMENTO CERÂMICO PARA PAREDES INTERNAS COM PLACAS TIPO ESMALTADA EXTRA DE DIMENSÕES 60X60 CM APLICADAS A MEIA ALTURA DAS PAREDES. AF_02/2023_PE</t>
  </si>
  <si>
    <t>REVESTIMENTO CERÂMICO PARA PAREDES INTERNAS COM PLACAS TIPO ESMALTADA EXTRA DE DIMENSÕES 20X20 CM APLICADAS EM DIAGONAL, NA ALTURA INTEIRA DAS PAREDES. AF_02/2023_PE</t>
  </si>
  <si>
    <t>REVESTIMENTO CERÂMICO PARA PAREDES INTERNAS COM PLACAS TIPO ESMALTADA EXTRA DE DIMENSÕES 20X20 CM APLICADAS EM DIAGONAL, A MEIA ALTURA DAS PAREDES. AF_02/2023_PE</t>
  </si>
  <si>
    <t>REVESTIMENTO CERÂMICO PARA PAREDES INTERNAS COM PLACAS TIPO PASTILHA DE DIMENSÕES 5 X 5 CM (PLACAS DE 30 X 30 CM) CM APLICADAS NA ALTURA INTEIRA DAS PAREDES. AF_02/2023</t>
  </si>
  <si>
    <t>REVESTIMENTO CERÂMICO PARA PAREDES INTERNAS COM PLACAS TIPO PASTILHA DE DIMENSÕES 2,5 X 2,5 CM (PLACAS DE 30 X 30 CM) CM APLICADAS NA ALTURA INTEIRA DAS PAREDES. AF_02/2023</t>
  </si>
  <si>
    <t>REVESTIMENTO CERÂMICO PARA PAREDES INTERNAS COM PLACAS TIPO PASTILHA DE DIMENSÕES 5 X 5 CM (PLACAS DE 30 X 30 CM) CM APLICADAS A MEIA ALTURA DAS PAREDES. AF_02/2023</t>
  </si>
  <si>
    <t>REVESTIMENTO CERÂMICO PARA PAREDES INTERNAS COM PLACAS TIPO PASTILHA DE DIMENSÕES 2,5 X 2,5 CM (PLACAS DE 30 X 30 CM) CM APLICADAS A MEIA ALTURA DAS PAREDES. AF_02/2023</t>
  </si>
  <si>
    <t>RODAPÉ CERÂMICO DE 7CM DE ALTURA COM PLACAS TIPO ESMALTADA EXTRA DE DIMENSÕES 80X80CM. AF_02/2023</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</si>
  <si>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</si>
  <si>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</si>
  <si>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</si>
  <si>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ESTUCAMENTO DE DENSIDADE BAIXA DE PANOS DE FACHADA DO SISTEMA DE PAREDES DE CONCRETO EM EDIFICAÇÕES DE MÚLTIPLOS PAVIMENTOS, ACESSO COM PLATAFORMA OU CADEIRINHA, UTILIZAÇÃO DE ARGAMASSA COLANTE. AF_10/2022</t>
  </si>
  <si>
    <t>ESTUCAMENTO DE DENSIDADE BAIXA DE PANOS DE FACHADA DO SISTEMA DE PAREDES DE CONCRETO EM UNIDADES HABITACIONAIS DE PAVIMENTO ÚNICO, UTILIZAÇÃO DE ARGAMASSA COLANTE. AF_10/2022</t>
  </si>
  <si>
    <t>ESTUCAMENTO DE DENSIDADE BAIXA NAS FACES INTERNAS DE PAREDES DO SISTEMA DE PAREDES DE CONCRETO, EM AMBIENTES COM ÁREA ENTRE 5 M² E 10 M², UTILIZAÇÃO DE ARGAMASSA COLANTE. AF_10/2022</t>
  </si>
  <si>
    <t>ESTUCAMENTO PARA QUALQUER REVESTIMENTO, EM TETO DO SISTEMA DE PAREDES DE CONCRETO, EM AMBIENTES COM ÁREA ENTRE 5 M² E 10 M², UTILIZAÇÃO DE ARGAMASSA COLANTE. AF_10/2022</t>
  </si>
  <si>
    <t>ESTUCAMENTO DE DENSIDADE ALTA NAS FACES INTERNAS DE PAREDES DO SISTEMA DE PAREDES DE CONCRETO, EM AMBIENTES COM ÁREA ENTRE 5 M² E 10 M², UTILIZAÇÃO DE ARGAMASSA COLANTE. AF_10/2022</t>
  </si>
  <si>
    <t>ESTUCAMENTO PARA QUALQUER REVESTIMENTO, EM TETO DO SISTEMA DE PAREDES DE CONCRETO, EM AMBIENTES COM ÁREA MAIOR QUE 10 M², UTILIZAÇÃO DE ARGAMASSA COLANTE. AF_10/2022</t>
  </si>
  <si>
    <t>ESTUCAMENTO PARA QUALQUER REVESTIMENTO, EM TETO DO SISTEMA DE PAREDES DE CONCRETO, EM AMBIENTES COM ÁREA MENOR QUE 5 M², UTILIZAÇÃO DE ARGAMASSA COLANTE. AF_10/2022</t>
  </si>
  <si>
    <t>ESTUCAMENTO DE DENSIDADE ALTA NAS FACES INTERNAS DE PAREDES DO SISTEMA DE PAREDES DE CONCRETO, EM AMBIENTES COM ÁREA MAIOR QUE 10 M², UTILIZAÇÃO DE ARGAMASSA COLANTE. AF_10/2022</t>
  </si>
  <si>
    <t>ESTUCAMENTO DE DENSIDADE ALTA NAS FACES INTERNAS DE PAREDES DO SISTEMA DE PAREDES DE CONCRETO, EM AMBIENTES COM ÁREA MENOR QUE 5 M², UTILIZAÇÃO DE ARGAMASSA COLANTE. AF_10/2022</t>
  </si>
  <si>
    <t>ESTUCAMENTO DE DENSIDADE BAIXA NAS FACES INTERNAS DE PAREDES DO SISTEMA DE PAREDES DE CONCRETO, EM AMBIENTES COM ÁREA MAIOR QUE 10 M², UTILIZAÇÃO DE ARGAMASSA COLANTE. AF_10/2022</t>
  </si>
  <si>
    <t>ESTUCAMENTO DE DENSIDADE BAIXA NAS FACES INTERNAS DE PAREDES DO SISTEMA DE PAREDES DE CONCRETO, EM AMBIENTES COM ÁREA MENOR QUE 5 M², UTILIZAÇÃO DE ARGAMASSA COLANTE. AF_10/2022</t>
  </si>
  <si>
    <t>ESTUCAMENTO DE DENSIDADE BAIXA DE PANOS DE FACHADA DO SISTEMA DE PAREDES DE CONCRETO EM EDIFICAÇÕES DE MÚLTIPLOS PAVIMENTOS, ACESSO COM BALANCIM, UTILIZAÇÃO DE ARGAMASSA COLANTE. AF_10/2022</t>
  </si>
  <si>
    <t>ESTUCAMENTO DE DENSIDADE BAIXA DE PANOS DE FACHADA DO SISTEMA DE PAREDES DE CONCRETO EM UNIDADES HABITACIONAIS DE DOIS PAVIMENTOS (SOBRADO), ACESSO COM ANDAIME FACHADEIRO, UTILIZAÇÃO DE ARGAMASSA COLANTE. AF_10/2022</t>
  </si>
  <si>
    <t>ESTUCAMENTO DE DENSIDADE BAIXA DE PANOS DE FACHADA DO SISTEMA DE PAREDES DE CONCRETO EM UNIDADES HABITACIONAIS DE DOIS PAVIMENTOS (SOBRADO), ACESSO COM PLATAFORMA, UTILIZAÇÃO DE ARGAMASSA COLANTE. AF_10/2022</t>
  </si>
  <si>
    <t>ESTUCAMENTO DE DENSIDADE ALTA DE PANOS DE FACHADA DO SISTEMA DE PAREDES DE CONCRETO EM EDIFICAÇÕES DE MÚLTIPLOS PAVIMENTOS, ACESSO COM PLATAFORMA OU CADEIRINHA, UTILIZAÇÃO DE ARGAMASSA COLANTE. AF_10/2022</t>
  </si>
  <si>
    <t>ESTUCAMENTO DE DENSIDADE ALTA DE PANOS DE FACHADA DO SISTEMA DE PAREDES DE CONCRETO EM EDIFICAÇÕES DE MÚLTIPLOS PAVIMENTOS, ACESSO COM BALANCIM, UTILIZAÇÃO DE ARGAMASSA COLANTE. AF_10/2022</t>
  </si>
  <si>
    <t>ESTUCAMENTO DE DENSIDADE ALTA DE PANOS DE FACHADA DO SISTEMA DE PAREDES DE CONCRETO EM UNIDADES HABITACIONAIS DE DOIS PAVIMENTOS (SOBRADO), ACESSO COM ANDAIME FACHADEIRO, UTILIZAÇÃO DE ARGAMASSA COLANTE. AF_10/2022</t>
  </si>
  <si>
    <t>ESTUCAMENTO DE DENSIDADE ALTA DE PANOS DE FACHADA DO SISTEMA DE PAREDES DE CONCRETO EM UNIDADES HABITACIONAIS DE DOIS PAVIMENTOS (SOBRADO), ACESSO COM PLATAFORMA, UTILIZAÇÃO DE ARGAMASSA COLANTE. AF_10/2022</t>
  </si>
  <si>
    <t>ESTUCAMENTO DE DENSIDADE ALTA DE PANOS DE FACHADA DO SISTEMA DE PAREDES DE CONCRETO EM UNIDADES HABITACIONAIS DE PAVIMENTO ÚNICO, UTILIZAÇÃO DE ARGAMASSA COLANTE. AF_10/2022</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</si>
  <si>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</si>
  <si>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</si>
  <si>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</si>
  <si>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</si>
  <si>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</si>
  <si>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</si>
  <si>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</si>
  <si>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</si>
  <si>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</si>
  <si>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</si>
  <si>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</si>
  <si>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</si>
  <si>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</si>
  <si>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</si>
  <si>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</si>
  <si>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</si>
  <si>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</si>
  <si>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</si>
  <si>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</si>
  <si>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</si>
  <si>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</si>
  <si>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</si>
  <si>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</si>
  <si>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</si>
  <si>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</si>
  <si>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</si>
  <si>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</si>
  <si>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</si>
  <si>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</si>
  <si>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</si>
  <si>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</si>
  <si>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</si>
  <si>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</si>
  <si>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</si>
  <si>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</si>
  <si>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</si>
  <si>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</si>
  <si>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</si>
  <si>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</si>
  <si>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</si>
  <si>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</si>
  <si>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</si>
  <si>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</si>
  <si>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</si>
  <si>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</si>
  <si>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</si>
  <si>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</si>
  <si>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</si>
  <si>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</si>
  <si>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</si>
  <si>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</si>
  <si>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</si>
  <si>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</si>
  <si>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</si>
  <si>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</si>
  <si>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</si>
  <si>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</si>
  <si>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</si>
  <si>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</si>
  <si>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</si>
  <si>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</si>
  <si>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</si>
  <si>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</si>
  <si>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</si>
  <si>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</si>
  <si>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</si>
  <si>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</si>
  <si>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</si>
  <si>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</si>
  <si>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</si>
  <si>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</si>
  <si>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</si>
  <si>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</si>
  <si>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</si>
  <si>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</si>
  <si>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</si>
  <si>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</si>
  <si>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</si>
  <si>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</si>
  <si>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</si>
  <si>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</si>
  <si>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</si>
  <si>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</si>
  <si>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</si>
  <si>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</si>
  <si>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</si>
  <si>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</si>
  <si>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</si>
  <si>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</si>
  <si>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</si>
  <si>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</si>
  <si>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</si>
  <si>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</si>
  <si>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</si>
  <si>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</si>
  <si>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</si>
  <si>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</si>
  <si>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</si>
  <si>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</si>
  <si>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</si>
  <si>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</si>
  <si>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</si>
  <si>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</si>
  <si>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</si>
  <si>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</si>
  <si>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</si>
  <si>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</si>
  <si>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</si>
  <si>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</si>
  <si>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</si>
  <si>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</si>
  <si>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</si>
  <si>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</si>
  <si>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</si>
  <si>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</si>
  <si>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</si>
  <si>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</si>
  <si>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</si>
  <si>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</si>
  <si>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</si>
  <si>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</si>
  <si>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</si>
  <si>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</si>
  <si>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</si>
  <si>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</si>
  <si>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</si>
  <si>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</si>
  <si>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</si>
  <si>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</si>
  <si>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</si>
  <si>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</si>
  <si>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</si>
  <si>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</si>
  <si>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</si>
  <si>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</si>
  <si>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</si>
  <si>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</si>
  <si>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</si>
  <si>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</si>
  <si>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</si>
  <si>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</si>
  <si>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</si>
  <si>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</si>
  <si>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</si>
  <si>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</si>
  <si>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</si>
  <si>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</si>
  <si>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</si>
  <si>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</si>
  <si>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</si>
  <si>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</si>
  <si>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</si>
  <si>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</si>
  <si>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</si>
  <si>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</si>
  <si>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</si>
  <si>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</si>
  <si>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</si>
  <si>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</si>
  <si>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</si>
  <si>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</si>
  <si>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</si>
  <si>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</si>
  <si>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</si>
  <si>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</si>
  <si>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</si>
  <si>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</si>
  <si>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</si>
  <si>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</si>
  <si>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</si>
  <si>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</si>
  <si>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</si>
  <si>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</si>
  <si>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</si>
  <si>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</si>
  <si>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</si>
  <si>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</si>
  <si>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</si>
  <si>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</si>
  <si>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</si>
  <si>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</si>
  <si>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</si>
  <si>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</si>
  <si>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</si>
  <si>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</si>
  <si>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</si>
  <si>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</si>
  <si>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</si>
  <si>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</si>
  <si>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</si>
  <si>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</si>
  <si>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</si>
  <si>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</si>
  <si>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</si>
  <si>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</si>
  <si>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</si>
  <si>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</si>
  <si>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</si>
  <si>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</si>
  <si>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</si>
  <si>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</si>
  <si>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</si>
  <si>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</si>
  <si>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</si>
  <si>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</si>
  <si>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</si>
  <si>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</si>
  <si>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</si>
  <si>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</si>
  <si>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</si>
  <si>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</si>
  <si>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</si>
  <si>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</si>
  <si>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</si>
  <si>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</si>
  <si>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</si>
  <si>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</si>
  <si>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</si>
  <si>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</si>
  <si>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</si>
  <si>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</si>
  <si>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</si>
  <si>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</si>
  <si>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</si>
  <si>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</si>
  <si>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</si>
  <si>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</si>
  <si>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</si>
  <si>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</si>
  <si>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</si>
  <si>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</si>
  <si>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</si>
  <si>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</si>
  <si>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</si>
  <si>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</si>
  <si>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</si>
  <si>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</si>
  <si>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</si>
  <si>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</si>
  <si>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</si>
  <si>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</si>
  <si>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</si>
  <si>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</si>
  <si>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</si>
  <si>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</si>
  <si>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</si>
  <si>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</si>
  <si>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</si>
  <si>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</si>
  <si>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</si>
  <si>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</si>
  <si>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</si>
  <si>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</si>
  <si>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</si>
  <si>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</si>
  <si>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</si>
  <si>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</si>
  <si>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</si>
  <si>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</si>
  <si>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</si>
  <si>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</si>
  <si>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</si>
  <si>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</si>
  <si>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</si>
  <si>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</si>
  <si>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</si>
  <si>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</si>
  <si>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</si>
  <si>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</si>
  <si>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</si>
  <si>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</si>
  <si>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</si>
  <si>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</si>
  <si>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</si>
  <si>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</si>
  <si>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</si>
  <si>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</si>
  <si>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</si>
  <si>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</si>
  <si>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</si>
  <si>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</si>
  <si>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</si>
  <si>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</si>
  <si>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</si>
  <si>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</si>
  <si>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</si>
  <si>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</si>
  <si>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</si>
  <si>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</si>
  <si>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</si>
  <si>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</si>
  <si>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</si>
  <si>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</si>
  <si>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</si>
  <si>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</si>
  <si>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</si>
  <si>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</si>
  <si>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</si>
  <si>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</si>
  <si>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</si>
  <si>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</si>
  <si>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</si>
  <si>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</si>
  <si>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</si>
  <si>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</si>
  <si>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</si>
  <si>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</si>
  <si>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</si>
  <si>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</si>
  <si>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</si>
  <si>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</si>
  <si>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</si>
  <si>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</si>
  <si>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</si>
  <si>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</si>
  <si>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</si>
  <si>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</si>
  <si>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</si>
  <si>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</si>
  <si>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</si>
  <si>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</si>
  <si>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</si>
  <si>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</si>
  <si>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</si>
  <si>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</si>
  <si>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</si>
  <si>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</si>
  <si>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</si>
  <si>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</si>
  <si>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</si>
  <si>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</si>
  <si>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</si>
  <si>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</si>
  <si>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</si>
  <si>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</si>
  <si>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</si>
  <si>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</si>
  <si>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</si>
  <si>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</si>
  <si>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</si>
  <si>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</si>
  <si>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</si>
  <si>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</si>
  <si>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</si>
  <si>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</si>
  <si>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</si>
  <si>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</si>
  <si>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</si>
  <si>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</si>
  <si>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</si>
  <si>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</si>
  <si>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</si>
  <si>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</si>
  <si>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</si>
  <si>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</si>
  <si>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</si>
  <si>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</si>
  <si>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</si>
  <si>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</si>
  <si>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</si>
  <si>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</si>
  <si>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</si>
  <si>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</si>
  <si>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</si>
  <si>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</si>
  <si>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</si>
  <si>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</si>
  <si>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</si>
  <si>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</si>
  <si>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</si>
  <si>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</si>
  <si>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</si>
  <si>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</si>
  <si>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</si>
  <si>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T</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</si>
  <si>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</si>
  <si>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</si>
  <si>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</si>
  <si>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</si>
  <si>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</si>
  <si>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</si>
  <si>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</si>
  <si>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</si>
  <si>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</si>
  <si>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</si>
  <si>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</si>
  <si>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</si>
  <si>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</si>
  <si>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</si>
  <si>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</si>
  <si>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</si>
  <si>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</si>
  <si>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</si>
  <si>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</si>
  <si>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</si>
  <si>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</si>
  <si>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</si>
  <si>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</si>
  <si>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</si>
  <si>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</si>
  <si>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</si>
  <si>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</si>
  <si>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</si>
  <si>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</si>
  <si>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</si>
  <si>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</si>
  <si>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</si>
  <si>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</si>
  <si>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</si>
  <si>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</si>
  <si>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</si>
  <si>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</si>
  <si>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</si>
  <si>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</si>
  <si>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</si>
  <si>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</si>
  <si>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</si>
  <si>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</si>
  <si>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</si>
  <si>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</si>
  <si>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</si>
  <si>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</si>
  <si>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</si>
  <si>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</si>
  <si>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</si>
  <si>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</si>
  <si>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</si>
  <si>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</si>
  <si>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</si>
  <si>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</si>
  <si>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</si>
  <si>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</si>
  <si>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</si>
  <si>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</si>
  <si>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</si>
  <si>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</si>
  <si>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</si>
  <si>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</si>
  <si>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</si>
  <si>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</si>
  <si>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</si>
  <si>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</si>
  <si>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</si>
  <si>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</si>
  <si>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</si>
  <si>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</si>
  <si>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</si>
  <si>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</si>
  <si>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</si>
  <si>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</si>
  <si>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</si>
  <si>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</si>
  <si>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</si>
  <si>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</si>
  <si>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</si>
  <si>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</si>
  <si>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</si>
  <si>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</si>
  <si>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</si>
  <si>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</si>
  <si>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</si>
  <si>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</si>
  <si>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</si>
  <si>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</si>
  <si>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</si>
  <si>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</si>
  <si>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</si>
  <si>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</si>
  <si>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</si>
  <si>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</si>
  <si>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</si>
  <si>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</si>
  <si>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BATATAIS EM PLACAS. AF_05/2018</t>
  </si>
  <si>
    <t>PLANTIO DE FORRAÇÃO. AF_05/2018</t>
  </si>
  <si>
    <t>PLANTIO DE GRAMA ESMERALDA OU SÃO CARLOS OU CURITIBANA, EM PLACAS. AF_05/2022</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</si>
  <si>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</si>
  <si>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</si>
  <si>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</si>
  <si>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</si>
  <si>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</si>
  <si>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</si>
  <si>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</si>
  <si>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</si>
  <si>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</si>
  <si>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</si>
  <si>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</si>
  <si>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</si>
  <si>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</si>
  <si>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</si>
  <si>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</si>
  <si>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</si>
  <si>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</si>
  <si>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INSTALAÇÃO DE BANCO METÁLICO COM ENCOSTO, 1,60 M DE COMPRIMENTO, EM TUBO DE AÇO CARBONO COM PINTURA ELETROSTÁTICA, SOBRE PISO DE CONCRETO EXISTENTE. AF_11/2021</t>
  </si>
  <si>
    <t>INSTALAÇÃO DE LIXEIRA METÁLICA DUPLA, CAPACIDADE DE 60 L, EM TUBO DE AÇO CARBONO E CESTOS EM CHAPA DE AÇO COM PINTURA ELETROSTÁTICA, SOBRE PISO DE CONCRETO EXISTENTE. AF_11/2021</t>
  </si>
  <si>
    <t>INSTALAÇÃO DE LIXEIRA METÁLICA DUPLA, CAPACIDADE DE 60 L, EM TUBO DE AÇO CARBONO E CESTOS EM CHAPA DE AÇO COM PINTURA ELETROSTÁTICA, SOBRE SOLO. AF_11/2021</t>
  </si>
  <si>
    <t>INSTALAÇÃO DE PERGOLADO DE MADEIRA, EM MAÇARANDUBA, ANGELIM OU EQUIVALENTE DA REGIÃO, FIXADO COM CONCRETO SOBRE PISO DE CONCRETO EXISTENTE. AF_11/2021</t>
  </si>
  <si>
    <t>INSTALAÇÃO DE PERGOLADO DE MADEIRA, EM MAÇARANDUBA, ANGELIM OU EQUIVALENTE DA REGIÃO, FIXADO COM CONCRETO SOBRE SOLO. AF_11/2021</t>
  </si>
  <si>
    <t>PAR DE TABELAS DE BASQUETE DE COMPENSADO NAVAL, COM AROS E REDES - FORNECIMENTO E INSTALAÇÃO. AF_03/2022</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</si>
  <si>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</si>
  <si>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</si>
  <si>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</si>
  <si>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</si>
  <si>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</si>
  <si>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</si>
  <si>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</si>
  <si>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</si>
  <si>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</si>
  <si>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</si>
  <si>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</si>
  <si>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</si>
  <si>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</si>
  <si>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</si>
  <si>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</si>
  <si>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</si>
  <si>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</si>
  <si>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</si>
  <si>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</si>
  <si>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</si>
  <si>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</si>
  <si>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</si>
  <si>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</si>
  <si>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</si>
  <si>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</si>
  <si>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</si>
  <si>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</si>
  <si>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</si>
  <si>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</si>
  <si>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</si>
  <si>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</si>
  <si>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</si>
  <si>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</si>
  <si>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</si>
  <si>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</si>
  <si>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</si>
  <si>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</si>
  <si>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</si>
  <si>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</si>
  <si>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</si>
  <si>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</si>
  <si>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</si>
  <si>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</si>
  <si>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</si>
  <si>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</si>
  <si>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</si>
  <si>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</si>
  <si>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</si>
  <si>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</si>
  <si>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</si>
  <si>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</si>
  <si>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</si>
  <si>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</si>
  <si>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</si>
  <si>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</si>
  <si>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</si>
  <si>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</si>
  <si>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</si>
  <si>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</si>
  <si>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</si>
  <si>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</si>
  <si>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</si>
  <si>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</si>
  <si>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</si>
  <si>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</si>
  <si>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</si>
  <si>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</si>
  <si>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</si>
  <si>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</si>
  <si>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</si>
  <si>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</si>
  <si>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</si>
  <si>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</si>
  <si>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</si>
  <si>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</si>
  <si>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</si>
  <si>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</si>
  <si>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</si>
  <si>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</si>
  <si>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</si>
  <si>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</si>
  <si>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</si>
  <si>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</si>
  <si>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</si>
  <si>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</si>
  <si>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</si>
  <si>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</si>
  <si>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</si>
  <si>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</si>
  <si>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</si>
  <si>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</si>
  <si>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</si>
  <si>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</si>
  <si>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</si>
  <si>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</si>
  <si>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</si>
  <si>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</si>
  <si>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</si>
  <si>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SENIOR COM ENCARGOS COMPLEMENTARES</t>
  </si>
  <si>
    <t>MESTRE DE OBRAS COM ENCARGOS COMPLEMENTARES</t>
  </si>
  <si>
    <t>TOPOGRAFO COM ENCARGOS COMPLEMENTARES</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</si>
  <si>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</si>
  <si>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</si>
  <si>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</si>
  <si>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</si>
  <si>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</si>
  <si>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</si>
  <si>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</si>
  <si>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</si>
  <si>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</si>
  <si>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</si>
  <si>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</si>
  <si>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</si>
  <si>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</si>
  <si>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</si>
  <si>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</si>
  <si>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</si>
  <si>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</si>
  <si>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</si>
  <si>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</si>
  <si>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</si>
  <si>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</si>
  <si>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</si>
  <si>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</si>
  <si>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</si>
  <si>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</si>
  <si>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</si>
  <si>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</si>
  <si>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</si>
  <si>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</si>
  <si>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</si>
  <si>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</si>
  <si>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</si>
  <si>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</si>
  <si>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</si>
  <si>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</si>
  <si>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</si>
  <si>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</si>
  <si>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</si>
  <si>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</si>
  <si>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</si>
  <si>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</si>
  <si>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</si>
  <si>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</si>
  <si>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</si>
  <si>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</si>
  <si>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</si>
  <si>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</si>
  <si>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</si>
  <si>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</si>
  <si>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</si>
  <si>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</si>
  <si>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</si>
  <si>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</si>
  <si>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</si>
  <si>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</si>
  <si>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</si>
  <si>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</si>
  <si>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</si>
  <si>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</si>
  <si>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</si>
  <si>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</si>
  <si>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</si>
  <si>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</si>
  <si>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</si>
  <si>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</si>
  <si>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</si>
  <si>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</si>
  <si>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</si>
  <si>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</si>
  <si>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</si>
  <si>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</si>
  <si>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</si>
  <si>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</si>
  <si>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</si>
  <si>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</si>
  <si>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</si>
  <si>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</si>
  <si>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</si>
  <si>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</si>
  <si>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</si>
  <si>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</si>
  <si>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</si>
  <si>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</si>
  <si>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</si>
  <si>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</si>
  <si>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</si>
  <si>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</si>
  <si>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</si>
  <si>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</si>
  <si>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</si>
  <si>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</si>
  <si>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</si>
  <si>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</si>
  <si>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</si>
  <si>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</si>
  <si>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</si>
  <si>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</si>
  <si>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</si>
  <si>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</si>
  <si>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</si>
  <si>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</si>
  <si>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</si>
  <si>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</si>
  <si>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</si>
  <si>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</si>
  <si>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</si>
  <si>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</si>
  <si>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</si>
  <si>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</si>
  <si>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</si>
  <si>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</si>
  <si>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</si>
  <si>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</si>
  <si>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</si>
  <si>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</si>
  <si>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</si>
  <si>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</si>
  <si>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AUXILIAR DE AZULEJISTA (ENCARGOS COMPLEMENTARES) - HORISTA</t>
  </si>
  <si>
    <t>CURSO DE CAPACITAÇÃO PARA MONTADOR DE ELETROELETRONICOS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</si>
  <si>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</si>
  <si>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</si>
  <si>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</si>
  <si>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</si>
  <si>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AUXILIAR DE AZULEJISTA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</si>
  <si>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</si>
  <si>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</si>
  <si>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</si>
  <si>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</si>
  <si>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TÉCNICO EM SEGURANÇA DO TRABALHO (ENCARGOS COMPLEMENTARES) - MENSALISTA</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</si>
  <si>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</si>
  <si>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</si>
  <si>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</si>
  <si>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</si>
  <si>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</si>
  <si>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</si>
  <si>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</si>
  <si>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</si>
  <si>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</si>
  <si>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</si>
  <si>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</si>
  <si>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</si>
  <si>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</si>
  <si>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</si>
  <si>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</si>
  <si>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</si>
  <si>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</si>
  <si>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</si>
  <si>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</si>
  <si>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</si>
  <si>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</si>
  <si>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</si>
  <si>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</si>
  <si>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</si>
  <si>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</si>
  <si>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</si>
  <si>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</si>
  <si>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</si>
  <si>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</si>
  <si>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</si>
  <si>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</si>
  <si>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</si>
  <si>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</si>
  <si>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</si>
  <si>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</si>
  <si>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</si>
  <si>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</si>
  <si>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</si>
  <si>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</si>
  <si>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</si>
  <si>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</si>
  <si>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</si>
  <si>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</si>
  <si>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</si>
  <si>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</si>
  <si>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</si>
  <si>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</si>
  <si>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</si>
  <si>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</si>
  <si>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</si>
  <si>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</si>
  <si>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</si>
  <si>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</si>
  <si>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</si>
  <si>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</si>
  <si>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</si>
  <si>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</si>
  <si>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</si>
  <si>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</si>
  <si>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</si>
  <si>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</si>
  <si>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</si>
  <si>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</si>
  <si>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</si>
  <si>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</si>
  <si>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</si>
  <si>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</si>
  <si>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</si>
  <si>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</si>
  <si>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</si>
  <si>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</si>
  <si>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</si>
  <si>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</si>
  <si>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</si>
  <si>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</si>
  <si>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</si>
  <si>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</si>
  <si>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</si>
  <si>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</si>
  <si>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</si>
  <si>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</si>
  <si>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</si>
  <si>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</si>
  <si>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</si>
  <si>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</si>
  <si>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</si>
  <si>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</si>
  <si>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</si>
  <si>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</si>
  <si>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</si>
  <si>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</si>
  <si>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</si>
  <si>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</si>
  <si>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</si>
  <si>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</si>
  <si>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</si>
  <si>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</si>
  <si>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</si>
  <si>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</si>
  <si>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</si>
  <si>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</si>
  <si>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</si>
  <si>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</si>
  <si>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</si>
  <si>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</si>
  <si>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</si>
  <si>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</si>
  <si>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</si>
  <si>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</si>
  <si>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</si>
  <si>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</si>
  <si>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</si>
  <si>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</si>
  <si>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</si>
  <si>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</si>
  <si>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</si>
  <si>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</si>
  <si>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</si>
  <si>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</si>
  <si>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</si>
  <si>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</si>
  <si>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</si>
  <si>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</si>
  <si>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SERVIÇO</t>
  </si>
  <si>
    <t>CUSTO</t>
  </si>
  <si>
    <t>PROCEDÊNCIA</t>
  </si>
  <si>
    <t>COMP-001</t>
  </si>
  <si>
    <t>COMP-002</t>
  </si>
  <si>
    <t>COMP-003</t>
  </si>
  <si>
    <t>COMP-004</t>
  </si>
  <si>
    <t>COMP-005</t>
  </si>
  <si>
    <t>COMP-006</t>
  </si>
  <si>
    <t>COMPOSIÇÃO PRÓPRIA</t>
  </si>
  <si>
    <t>1ª MEDIÇÃO</t>
  </si>
  <si>
    <t>2ª MEDIÇÃO</t>
  </si>
  <si>
    <t>3ª MEDIÇÃO</t>
  </si>
  <si>
    <t>4ª MEDIÇÃO</t>
  </si>
  <si>
    <t>5ª MEDIÇÃO</t>
  </si>
  <si>
    <t>6ª MEDIÇÃO</t>
  </si>
  <si>
    <t>7ª MEDIÇÃO</t>
  </si>
  <si>
    <t>8ª MEDIÇÃO</t>
  </si>
  <si>
    <t>9ª MEDIÇÃO</t>
  </si>
  <si>
    <t>10ª MEDIÇÃO</t>
  </si>
  <si>
    <t>11ª MEDIÇÃO</t>
  </si>
  <si>
    <t>12ª MEDIÇÃO</t>
  </si>
  <si>
    <t>13ª MEDIÇÃO</t>
  </si>
  <si>
    <t>14ª MEDIÇÃO</t>
  </si>
  <si>
    <t>15ª MEDIÇÃO</t>
  </si>
  <si>
    <t>16ª MEDIÇÃO</t>
  </si>
  <si>
    <t>17ª MEDIÇÃO</t>
  </si>
  <si>
    <t>18ª MEDIÇÃO</t>
  </si>
  <si>
    <t>19ª MEDIÇÃO</t>
  </si>
  <si>
    <t>20ª MEDIÇÃO</t>
  </si>
  <si>
    <t>21ª MEDIÇÃO</t>
  </si>
  <si>
    <t>22ª MEDIÇÃO</t>
  </si>
  <si>
    <t xml:space="preserve"> TOTAL</t>
  </si>
  <si>
    <t>TOTAL ACUMULADO</t>
  </si>
  <si>
    <t>CRONOGRAMA FÍSICO FINANCEIRO</t>
  </si>
  <si>
    <t>TAXA (%)</t>
  </si>
  <si>
    <t>AC - ADMINISTRAÇÃO CENTRAL</t>
  </si>
  <si>
    <t>SG - SEGUROS + GARANTIA</t>
  </si>
  <si>
    <t>R - RISCOS</t>
  </si>
  <si>
    <t>DF - DESPESAS FINANCEIRAS</t>
  </si>
  <si>
    <t>L - LUCRO BRUTO</t>
  </si>
  <si>
    <t>I - IMPOSTOS</t>
  </si>
  <si>
    <t>6.1</t>
  </si>
  <si>
    <t>PIS</t>
  </si>
  <si>
    <t>6.2</t>
  </si>
  <si>
    <t>COFINS</t>
  </si>
  <si>
    <t>6.3</t>
  </si>
  <si>
    <t>6.4</t>
  </si>
  <si>
    <t>CONTRIB.PREV. SOBRE REC. BRUTA - CPRB</t>
  </si>
  <si>
    <t>BDI (%)</t>
  </si>
  <si>
    <t>Equação Acordão TCU 2.622/2013 - Plenário</t>
  </si>
  <si>
    <t>AC: taxa de administração central;</t>
  </si>
  <si>
    <t>S: taxa de seguros;</t>
  </si>
  <si>
    <t>G: taxa de garantias;</t>
  </si>
  <si>
    <t>R: taxa de riscos;</t>
  </si>
  <si>
    <t>DF: taxa de despesas financeiras;</t>
  </si>
  <si>
    <t>L: taxa de lucro/remuneração;</t>
  </si>
  <si>
    <t>I: taxa de incidência de impostos (PIS, COFINS, ISS, CPRB).</t>
  </si>
  <si>
    <t>MÊS</t>
  </si>
  <si>
    <t>TOTAL</t>
  </si>
  <si>
    <t>COMP-007</t>
  </si>
  <si>
    <t>GOVERNO DO ESTADO DO PARANÁ
AGÊNCIA DE ASSUNTOS METROPOLITANOS DO PARANÁ  
APOIO À FISCALIZAÇÃO DA OBRA DE PAVIMENTAÇÃO DAS ESTRADAS RURAIS DE LIGAÇÃO ENTRE SÃO JOSÉ DOS PINHAIS E MANDIRITUBA</t>
  </si>
  <si>
    <t>PRÓPRIO</t>
  </si>
  <si>
    <t>QUANT.</t>
  </si>
  <si>
    <t>ENGENHEIRO AMBIENTAL PLENO COM ENCARGOS COMPLEMENTARES</t>
  </si>
  <si>
    <t>VEÍCULO LEVE - 53 KW (SEM MOTORISTA) PRODUTIVA</t>
  </si>
  <si>
    <t>VEÍCULO LEVE - 53 KW (SEM MOTORISTA) IMPRODUTIVA</t>
  </si>
  <si>
    <t>COMP-008</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</si>
  <si>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</si>
  <si>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</si>
  <si>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</si>
  <si>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</si>
  <si>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</si>
  <si>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</si>
  <si>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</si>
  <si>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</si>
  <si>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</si>
  <si>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</si>
  <si>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</si>
  <si>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</si>
  <si>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</si>
  <si>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</si>
  <si>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</si>
  <si>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</si>
  <si>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</si>
  <si>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</si>
  <si>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</si>
  <si>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</si>
  <si>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</si>
  <si>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</si>
  <si>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</si>
  <si>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</si>
  <si>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</si>
  <si>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</si>
  <si>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</si>
  <si>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</si>
  <si>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</si>
  <si>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</si>
  <si>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</si>
  <si>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</si>
  <si>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</si>
  <si>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</si>
  <si>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</si>
  <si>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</si>
  <si>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</si>
  <si>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</si>
  <si>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PLUVIAL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</si>
  <si>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</si>
  <si>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</si>
  <si>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</si>
  <si>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DE METAL CROMADO PARA REGISTRO PEQUENO, DE PAREDE,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</si>
  <si>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</si>
  <si>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</si>
  <si>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</si>
  <si>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DE GAS ACETILENO PARA CILINDRO DE CONJUNTO OXICORTE GRANDE) NAO INCLUI TROCA/MANUTENCAO DO CILINDRO                                                                                                                                                                                                                                                                                                                                                                                    </t>
  </si>
  <si>
    <t xml:space="preserve">ACIDO CLORIDRICO / 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</si>
  <si>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</si>
  <si>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</si>
  <si>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</si>
  <si>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</si>
  <si>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</si>
  <si>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</si>
  <si>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</si>
  <si>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</si>
  <si>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</si>
  <si>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</si>
  <si>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</si>
  <si>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</si>
  <si>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</si>
  <si>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</si>
  <si>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</si>
  <si>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</si>
  <si>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</si>
  <si>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</si>
  <si>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</si>
  <si>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</si>
  <si>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</si>
  <si>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</si>
  <si>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CPVC, ROSCAVEL, COM FLANGES E ANEL DE VEDACAO, 15 MM, CAIXA D'AGUA PARA AGUA QUENTE                                                                                                                                                                                                                                                                                                                                                                                                             </t>
  </si>
  <si>
    <t xml:space="preserve">ADAPTADOR CPVC, ROSCAVEL, COM FLANGES E ANEL DE VEDACAO, 22 MM, CAIXA D'AGUA PARA AGUA QUENTE                                                                                                                                                                                                                                                                                                                                                                                                             </t>
  </si>
  <si>
    <t xml:space="preserve">ADAPTADOR CPVC, ROSCAVEL, COM FLANGES E ANEL DE VEDACAO, 28 MM, CAIXA D'AGUA PARA AGUA QUENTE                                                                                                                                                                                                                                                                                                                                                                                                             </t>
  </si>
  <si>
    <t xml:space="preserve">ADAPTADOR CPVC, ROSCAVEL, COM FLANGES E ANEL DE VEDACAO, 35 MM, CAIXA D'AGUA PARA AGUA QUENTE                                                                                                                                                                                                                                                                                                                                                                                                             </t>
  </si>
  <si>
    <t xml:space="preserve">ADAPTADOR CPVC, ROSCAVEL, COM FLANGES E ANEL DE VEDACAO, 42 MM, CAIXA D'AGUA PARA AGUA QUENTE                                                                                                                                                                                                                                                                                                                                                                                                             </t>
  </si>
  <si>
    <t xml:space="preserve">ADAPTADOR CPVC, ROSCAVEL, COM FLANGES E ANEL DE VEDACAO, 54 MM, CAIXA D'AGUA PARA AGUA QUENTE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</si>
  <si>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</si>
  <si>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</si>
  <si>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</si>
  <si>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</si>
  <si>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</si>
  <si>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</si>
  <si>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</si>
  <si>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</si>
  <si>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</si>
  <si>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</si>
  <si>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</si>
  <si>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</si>
  <si>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</si>
  <si>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</si>
  <si>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</si>
  <si>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</si>
  <si>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</si>
  <si>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</si>
  <si>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</si>
  <si>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</si>
  <si>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</si>
  <si>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</si>
  <si>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</si>
  <si>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</si>
  <si>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32 MM X 1",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</si>
  <si>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</si>
  <si>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</si>
  <si>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</si>
  <si>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</si>
  <si>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</si>
  <si>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</si>
  <si>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</si>
  <si>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PBA,  BOLSA/ROSCA,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</si>
  <si>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</si>
  <si>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</si>
  <si>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</si>
  <si>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</si>
  <si>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 COLA DE CONTATO LIQUIDO, A BASE DE RESINAS, PARA COLAGEM DE ESPUMA PARA ISOLAMENTO TERMICO FLEXIVEL                                                                                                                                                                                                                                                                                                                                                                                             </t>
  </si>
  <si>
    <t xml:space="preserve">ADESIVO / COLA PARA EPS (ISOPOR) E OUTROS MATERIAIS                                                                                                                                                                                                                                                                                                                                                                                                                                                       </t>
  </si>
  <si>
    <t xml:space="preserve">ADESIVO ACRILICO DE BASE AQUOSA / 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</si>
  <si>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</si>
  <si>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</si>
  <si>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</si>
  <si>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PARA TUBOS CPVC, *75* G                                                                                                                                                                                                                                                                                                                                                                                                                                                                           </t>
  </si>
  <si>
    <t xml:space="preserve">ADESIVO PLASTICO PARA PVC, BISNAGA COM 75 GR                                                                                                                                                                                                                                                                                                                                                                                                                                                              </t>
  </si>
  <si>
    <t xml:space="preserve">ADESIVO PLASTICO PARA PVC, FRASCO COM *850* GR                                                                                                                                                                                                                                                                                                                                                                                                                                                            </t>
  </si>
  <si>
    <t xml:space="preserve">ADESIVO PLASTICO PARA PVC, FRASCO COM 175 GR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</si>
  <si>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</si>
  <si>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</si>
  <si>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</si>
  <si>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</si>
  <si>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</si>
  <si>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</si>
  <si>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</si>
  <si>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</si>
  <si>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</si>
  <si>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</si>
  <si>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</si>
  <si>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</si>
  <si>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</si>
  <si>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</si>
  <si>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</si>
  <si>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</si>
  <si>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AJUDANTE DE ARMADOR (HORISTA)                                                                                                                                                                                                                                                                                                                                                                                                                                                                             </t>
  </si>
  <si>
    <t xml:space="preserve">AJUDANTE DE ARMADOR (MENSALISTA)                                                                                                                                                                                                                                                                                                                                                                                                                                                                          </t>
  </si>
  <si>
    <t xml:space="preserve">AJUDANTE DE ELETRICISTA (HORISTA)                                                                                                                                                                                                                                                                                                                                                                                                                                                                         </t>
  </si>
  <si>
    <t xml:space="preserve">AJUDANTE DE ELETRICISTA (MENSALISTA)                                                                                                                                                                                                                                                                                                                                                                                                                                                                      </t>
  </si>
  <si>
    <t xml:space="preserve">AJUDANTE DE ESTRUTURAS METALICAS (MENSALISTA)                                                                                                                                                                                                                                                                                                                                                                                                                                                             </t>
  </si>
  <si>
    <t xml:space="preserve">AJUDANTE DE OPERACAO EM GERAL (HORISTA)                                                                                                                                                                                                                                                                                                                                                                                                                                                                   </t>
  </si>
  <si>
    <t xml:space="preserve">AJUDANTE DE OPERACAO EM GERAL (MENSALISTA)                                                                                                                                                                                                                                                                                                                                                                                                                                                                </t>
  </si>
  <si>
    <t xml:space="preserve">AJUDANTE DE PINTOR (HORISTA)                                                                                                                                                                                                                                                                                                                                                                                                                                                                              </t>
  </si>
  <si>
    <t xml:space="preserve">AJUDANTE DE PINTOR (MENSALISTA)                                                                                                                                                                                                                                                                                                                                                                                                                                                                           </t>
  </si>
  <si>
    <t xml:space="preserve">AJUDANTE DE SERRALHEIRO (HORISTA)                                                                                                                                                                                                                                                                                                                                                                                                                                                                         </t>
  </si>
  <si>
    <t xml:space="preserve">AJUDANTE DE SERRALHEIRO (MENSALISTA)                                                                                                                                                                                                                                                                                                                                                                                                                                                                      </t>
  </si>
  <si>
    <t xml:space="preserve">AJUDANTE ESPECIALIZADO (HORISTA)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</si>
  <si>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</si>
  <si>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</si>
  <si>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</si>
  <si>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</si>
  <si>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</si>
  <si>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</si>
  <si>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</si>
  <si>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</si>
  <si>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</si>
  <si>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</si>
  <si>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</si>
  <si>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</si>
  <si>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</si>
  <si>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 ENCARGOS COMPLEMENTARES)                                                                                                                                                                                                                                                                                                                                                                                                                                          </t>
  </si>
  <si>
    <t xml:space="preserve">ALIMENTACAO - MENSALISTA (COLETADO CAIXA - ENCARGOS COMPLEMENTARES)                                                                                                                                                                                                                                                                                                                                                                                                                                       </t>
  </si>
  <si>
    <t xml:space="preserve">ALISADORA DE CONCRETO COM MOTOR A GASOLINA DE 5,5 HP, PESO COM MOTOR DE 78 KG, 4 PAS                                                                                                                                                                                                                                                                                                                                                                                                                      </t>
  </si>
  <si>
    <t xml:space="preserve">ALMOXARIFE (HORISTA)                                                                                                                                                                                                                                                                                                                                                                                                                                                                                      </t>
  </si>
  <si>
    <t xml:space="preserve">ALMOXARIFE (MENSALISTA)                                                                                                                                                                                                                                                                                                                                                                                                                                                                                   </t>
  </si>
  <si>
    <t xml:space="preserve">ALONGADOR COM TRES ALTURAS, EM TUBO DE ACO CARBONO, PINTURA NO PROCESSO ELETROSTATICO - EQUIPAMENTO DE GINASTICA PARA ACADEMIA AO AR LIVRE / ACADEMIA DA TERCEIRA IDADE - ATI                                                                                                                                                                                                                                                                                                                             </t>
  </si>
  <si>
    <t xml:space="preserve">ANEL BORRACHA PARA TUBO ESGOTO PREDIAL, DN 100 MM (NBR 5688)                                                                                                                                                                                                                                                                                                                                                                                                                                              </t>
  </si>
  <si>
    <t xml:space="preserve">ANEL BORRACHA PARA TUBO ESGOTO PREDIAL, DN 50 MM (NBR 5688)                                                                                                                                                                                                                                                                                                                                                                                                                                               </t>
  </si>
  <si>
    <t xml:space="preserve">ANEL BORRACHA PARA TUBO ESGOTO PREDIAL, DN 75 MM (NBR 5688)                                                                                                                                                                                                                                                                                                                                                                                                                                               </t>
  </si>
  <si>
    <t xml:space="preserve">ANEL BORRACHA, DN 100 MM, PARA TUBO SERIE REFORCADA ESGOTO PREDIAL                                                                                                                                                                                                                                                                                                                                                                                                                                        </t>
  </si>
  <si>
    <t xml:space="preserve">ANEL BORRACHA, DN 150 MM, PARA TUBO SERIE REFORCADA ESGOTO PREDIAL                                                                                                                                                                                                                                                                                                                                                                                                                                        </t>
  </si>
  <si>
    <t xml:space="preserve">ANEL BORRACHA, DN 50 MM, PARA TUBO SERIE REFORCADA ESGOTO PREDIAL                                                                                                                                                                                                                                                                                                                                                                                                                                         </t>
  </si>
  <si>
    <t xml:space="preserve">ANEL BORRACHA, DN 75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</si>
  <si>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</si>
  <si>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</si>
  <si>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</si>
  <si>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</si>
  <si>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</si>
  <si>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</si>
  <si>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</si>
  <si>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</si>
  <si>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</si>
  <si>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</si>
  <si>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</si>
  <si>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</si>
  <si>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</si>
  <si>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</si>
  <si>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(NBR 15715)                                                                                                                                                                                                                                                                                                                                                                                                                 </t>
  </si>
  <si>
    <t xml:space="preserve">ANEL DE BORRACHA PARA VEDACAO DE DUTO PEAD CORRUGADO PARA ELETRICA, DN 1 1/4" (NBR 15715)                                                                                                                                                                                                                                                                                                                                                                                                                 </t>
  </si>
  <si>
    <t xml:space="preserve">ANEL DE BORRACHA PARA VEDACAO DE DUTO PEAD CORRUGADO PARA ELETRICA, DN 2" (NBR 15715)                                                                                                                                                                                                                                                                                                                                                                                                                     </t>
  </si>
  <si>
    <t xml:space="preserve">ANEL DE BORRACHA PARA VEDACAO DE DUTO PEAD CORRUGADO PARA ELETRICA, DN 3" (NBR 15715)                                                                                                                                                                                                                                                                                                                                                                                                                     </t>
  </si>
  <si>
    <t xml:space="preserve">ANEL DE BORRACHA PARA VEDACAO DE DUTO PEAD CORRUGADO PARA ELETRICA, DN 4" (NBR 15715)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</si>
  <si>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</si>
  <si>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</si>
  <si>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</si>
  <si>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</si>
  <si>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</si>
  <si>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</si>
  <si>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</si>
  <si>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</si>
  <si>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</si>
  <si>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</si>
  <si>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</si>
  <si>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</si>
  <si>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</si>
  <si>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</si>
  <si>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</si>
  <si>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</si>
  <si>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</si>
  <si>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 VEDACAO, PVC FLEXIVEL, 100 MM, PARA SAIDA DE BACIA / VASO SANITARIO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</si>
  <si>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</si>
  <si>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</si>
  <si>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</si>
  <si>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</si>
  <si>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</si>
  <si>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</si>
  <si>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</si>
  <si>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</si>
  <si>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</si>
  <si>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</si>
  <si>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</si>
  <si>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</si>
  <si>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</si>
  <si>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</si>
  <si>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</si>
  <si>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</si>
  <si>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</si>
  <si>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</si>
  <si>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</si>
  <si>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</si>
  <si>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</si>
  <si>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</si>
  <si>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</si>
  <si>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(HORISTA)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</si>
  <si>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</si>
  <si>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</si>
  <si>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</si>
  <si>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</si>
  <si>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</si>
  <si>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</si>
  <si>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</si>
  <si>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</si>
  <si>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COM RESERVATORIO TERMICO DE 1000 L E *5* PLACAS COLETORAS DE *2,0* M2 (NAO INCLUI ACESSORIOS) (SEM INSTALACAO)                                                                                                                                                                                                                                                                                                                                                                            </t>
  </si>
  <si>
    <t xml:space="preserve">AQUECEDOR SOLAR COM RESERVATORIO TERMICO DE 400 L E *2* PLACAS COLETORAS DE *2,0* M2 (NAO INCLUI ACESSORIOS) (SEM INSTALACAO)                                                                                                                                                                                                                                                                                                                                                                             </t>
  </si>
  <si>
    <t xml:space="preserve">AQUECEDOR SOLAR COM RESERVATORIO TERMICO DE 600 L E *3* PLACAS COLETORAS DE *2,0* M2 (NAO INCLUI ACESSORIOS) (SEM INSTALACAO)                                                                                                                                                                                                                                                                                                                                                                             </t>
  </si>
  <si>
    <t xml:space="preserve">AQUECEDOR SOLAR COM RESERVATORIO TERMICO DE 800 L E *4* PLACAS COLETORAS DE *2,0* M2 (NAO INCLUI ACESSORIOS) (SEM INSTALACAO)                                                                                                                                                                                                                                                                                                                                                                             </t>
  </si>
  <si>
    <t xml:space="preserve">AQUECEDOR SOLAR DE INSTALACAO EXTERNA, KIT COMPACTO, CONJUNTO COM RESERVATORIO TERMICO DE 200 L, PLACA COLETORA DE *2,0* M2 E INCLUSO ACESSORIOS (RESIDENCIAS ATE 120,00 M2 E DE 4 A 5 BANHOS POR DIA) (SEM INSTALACAO)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</si>
  <si>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</si>
  <si>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</si>
  <si>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</si>
  <si>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</si>
  <si>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</si>
  <si>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</si>
  <si>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</si>
  <si>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</si>
  <si>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</si>
  <si>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</si>
  <si>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</si>
  <si>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</si>
  <si>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</si>
  <si>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</si>
  <si>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</si>
  <si>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</si>
  <si>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</si>
  <si>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</si>
  <si>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</si>
  <si>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</si>
  <si>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</si>
  <si>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</si>
  <si>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</si>
  <si>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</si>
  <si>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</si>
  <si>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</si>
  <si>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</si>
  <si>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</si>
  <si>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</si>
  <si>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</si>
  <si>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</si>
  <si>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</si>
  <si>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</si>
  <si>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</si>
  <si>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</si>
  <si>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</si>
  <si>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</si>
  <si>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</si>
  <si>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</si>
  <si>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</si>
  <si>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</si>
  <si>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</si>
  <si>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</si>
  <si>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</si>
  <si>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</si>
  <si>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</si>
  <si>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</si>
  <si>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</si>
  <si>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</si>
  <si>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</si>
  <si>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</si>
  <si>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</si>
  <si>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</si>
  <si>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</si>
  <si>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</si>
  <si>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</si>
  <si>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</si>
  <si>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</si>
  <si>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</si>
  <si>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</si>
  <si>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</si>
  <si>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</si>
  <si>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PRONTA PARA CONTRAPISO                                                                                                                                                                                                                                                                                                                                                                                                                                                                          </t>
  </si>
  <si>
    <t xml:space="preserve">ARGAMASSA USINADA AUTOADENSAVEL E AUTONIVELANTE PARA CONTRAPISO, COM BOMBEAMENTO (DISPONIBILIZACAO DE BOMBA), SEM O LANCAMENTO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</si>
  <si>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</si>
  <si>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</si>
  <si>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</si>
  <si>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</si>
  <si>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</si>
  <si>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</si>
  <si>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</si>
  <si>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</si>
  <si>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</si>
  <si>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</si>
  <si>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</si>
  <si>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</si>
  <si>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(HORISTA)                                                                                                                                                                                                                                                                                                                                                                                                                                                                                         </t>
  </si>
  <si>
    <t xml:space="preserve">ARMADOR (MENSALISTA)                                                                                                                                                                                                                                                                                                                                                                                                                                                                                      </t>
  </si>
  <si>
    <t xml:space="preserve">ARQUITETO JUNIOR (MENSALISTA)                                                                                                                                                                                                                                                                                                                                                                                                                                                                             </t>
  </si>
  <si>
    <t xml:space="preserve">ARQUITETO PLENO (MENSALISTA)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</si>
  <si>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</si>
  <si>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</si>
  <si>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</si>
  <si>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</si>
  <si>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</si>
  <si>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</si>
  <si>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</si>
  <si>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</si>
  <si>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</si>
  <si>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</si>
  <si>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</si>
  <si>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</si>
  <si>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</si>
  <si>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</si>
  <si>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</si>
  <si>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</si>
  <si>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</si>
  <si>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</si>
  <si>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</si>
  <si>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</si>
  <si>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</si>
  <si>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(HORISTA)                                                                                                                                                                                                                                                                                                                                                                                                                                                                          </t>
  </si>
  <si>
    <t xml:space="preserve">AUXILIAR DE ALMOXARIFE (MENSALISTA)                                                                                                                                                                                                                                                                                                                                                                                                                                                                       </t>
  </si>
  <si>
    <t xml:space="preserve">AUXILIAR DE AZULEJISTA (HORISTA)                                                                                                                                                                                                                                                                                                                                                                                                                                                                          </t>
  </si>
  <si>
    <t xml:space="preserve">AUXILIAR DE AZULEJISTA (MENSALISTA)                                                                                                                                                                                                                                                                                                                                                                                                                                                                       </t>
  </si>
  <si>
    <t xml:space="preserve">AUXILIAR DE ENCANADOR OU BOMBEIRO HIDRAULICO (HORISTA)                                                                                                                                                                                                                                                                                                                                                                                                                                                    </t>
  </si>
  <si>
    <t xml:space="preserve">AUXILIAR DE ENCANADOR OU BOMBEIRO HIDRAULICO (MENSALISTA)                                                                                                                                                                                                                                                                                                                                                                                                                                                 </t>
  </si>
  <si>
    <t xml:space="preserve">AUXILIAR DE ESCRITORIO (HORISTA)                                                                                                                                                                                                                                                                                                                                                                                                                                                                          </t>
  </si>
  <si>
    <t xml:space="preserve">AUXILIAR DE ESCRITORIO (MENSALISTA)                                                                                                                                                                                                                                                                                                                                                                                                                                                                       </t>
  </si>
  <si>
    <t xml:space="preserve">AUXILIAR DE LABORATORISTA DE SOLOS E DE CONCRETO (HORISTA)                                                                                                                                                                                                                                                                                                                                                                                                                                                </t>
  </si>
  <si>
    <t xml:space="preserve">AUXILIAR DE LABORATORISTA DE SOLOS E DE CONCRETO (MENSALISTA)                                                                                                                                                                                                                                                                                                                                                                                                                                             </t>
  </si>
  <si>
    <t xml:space="preserve">AUXILIAR DE MECANICO (MENSALISTA)                                                                                                                                                                                                                                                                                                                                                                                                                                                                         </t>
  </si>
  <si>
    <t xml:space="preserve">AUXILIAR DE PEDREIRO (HORISTA)                                                                                                                                                                                                                                                                                                                                                                                                                                                                            </t>
  </si>
  <si>
    <t xml:space="preserve">AUXILIAR DE PEDREIRO (MENSALISTA)                                                                                                                                                                                                                                                                                                                                                                                                                                                                         </t>
  </si>
  <si>
    <t xml:space="preserve">AUXILIAR DE SERVICOS GERAIS (MENSALISTA)                                                                                                                                                                                                                                                                                                                                                                                                                                                                  </t>
  </si>
  <si>
    <t xml:space="preserve">AUXILIAR DE TOPOGRAFO (HORISTA)                                                                                                                                                                                                                                                                                                                                                                                                                                                                           </t>
  </si>
  <si>
    <t xml:space="preserve">AUXILIAR DE TOPOGRAFO (MENSALISTA)                                                                                                                                                                                                                                                                                                                                                                                                                                                                        </t>
  </si>
  <si>
    <t xml:space="preserve">AUXILIAR TECNICO / ASSISTENTE DE ENGENHARIA (MENSALISTA)                                                                                                                                                                                                                                                                                                                                                                                                                                                  </t>
  </si>
  <si>
    <t xml:space="preserve">AVENTAL DE SEGURANCA DE RASPA DE COURO 1,00 X 0,60 M                                                                                                                                                                                                                                                                                                                                                                                                                                                      </t>
  </si>
  <si>
    <t xml:space="preserve">AZULEJISTA OU LADRILHEIRO (HORISTA)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</si>
  <si>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</si>
  <si>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</si>
  <si>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</si>
  <si>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</si>
  <si>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</si>
  <si>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</si>
  <si>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</si>
  <si>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</si>
  <si>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</si>
  <si>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</si>
  <si>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</si>
  <si>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</si>
  <si>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</si>
  <si>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</si>
  <si>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BALCAO/ TAMPO EM MARMORE BRANCO COMUM, POLIDO, LISO, ACABAMENTO RETO, E= *3* CM (SEM FUROS)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</si>
  <si>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</si>
  <si>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</si>
  <si>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</si>
  <si>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</si>
  <si>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</si>
  <si>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</si>
  <si>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</si>
  <si>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</si>
  <si>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</si>
  <si>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</si>
  <si>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</si>
  <si>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</si>
  <si>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</si>
  <si>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</si>
  <si>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</si>
  <si>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</si>
  <si>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</si>
  <si>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ACO CHATA, RETANGULAR (QUALQUER BITOLA)                                                                                                                                                                                                                                                                                                                                                                                                                                                          </t>
  </si>
  <si>
    <t xml:space="preserve">BARRA DE ACO CHATO, RETANGULAR, 19,05 MM X 3,17 MM (L X E), 0,47 KG/M                                                                                                                                                                                                                                                                                                                                                                                                                                     </t>
  </si>
  <si>
    <t xml:space="preserve">BARRA DE ACO CHATO, RETANGULAR, 25,4 MM X 4,76 MM (L X E), 1,73 KG/M                                                                                                                                                                                                                                                                                                                                                                                                                                      </t>
  </si>
  <si>
    <t xml:space="preserve">BARRA DE ACO CHATO, RETANGULAR, 25,4 MM X 6,35 MM (L X E), 1,2265 KG/M                                                                                                                                                                                                                                                                                                                                                                                                                                    </t>
  </si>
  <si>
    <t xml:space="preserve">BARRA DE ACO CHATO, RETANGULAR, 38,1 MM X 12,7 MM (L X E), 3,79 KG/M                                                                                                                                                                                                                                                                                                                                                                                                                                      </t>
  </si>
  <si>
    <t xml:space="preserve">BARRA DE ACO CHATO, RETANGULAR, 38,1 MM X 6,35 MM (L X E), 1,89 KG/M                                                                                                                                                                                                                                                                                                                                                                                                                                      </t>
  </si>
  <si>
    <t xml:space="preserve">BARRA DE ACO CHATO, RETANGULAR, 38,1 MM X 9,53 MM (L X E), 2,84 KG/M                                                                                                                                                                                                                                                                                                                                                                                                                                      </t>
  </si>
  <si>
    <t xml:space="preserve">BARRA DE ACO CHATO, RETANGULAR, 50,8 MM X 12,7 MM (L X E), 5,06 KG/M                                                                                                                                                                                                                                                                                                                                                                                                                                      </t>
  </si>
  <si>
    <t xml:space="preserve">BARRA DE ACO CHATO, RETANGULAR, 50,8 MM X 25,4 MM (L X E), 10,12 KG/M                                                                                                                                                                                                                                                                                                                                                                                                                                     </t>
  </si>
  <si>
    <t xml:space="preserve">BARRA DE ACO CHATO, RETANGULAR, 50,8 MM X 6,35 MM (L X E), 2,53 KG/M                                                                                                                                                                                                                                                                                                                                                                                                                                      </t>
  </si>
  <si>
    <t xml:space="preserve">BARRA DE ACO CHATO, RETANGULAR, 50,8 MM X 7,94 MM (L X E), 3,162 KG/M                                                                                                                                                                                                                                                                                                                                                                                                                                     </t>
  </si>
  <si>
    <t xml:space="preserve">BARRA DE ACO CHATO, RETANGULAR, 50,8 MM X 9,53 MM (L X E), 3,79KG/M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</si>
  <si>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</si>
  <si>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</si>
  <si>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</si>
  <si>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</si>
  <si>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</si>
  <si>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</si>
  <si>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</si>
  <si>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</si>
  <si>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</si>
  <si>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</si>
  <si>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</si>
  <si>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BASE DE MISTURADOR MONOCOMANDO PARA CHUVEIRO, DE PAREDE (NAO INCLUI ACABAMENTOS)                                                                                                                                                                                                                                                                                                                                                                                                                          </t>
  </si>
  <si>
    <t xml:space="preserve">BASE PARA MASTRO DE PARA-RAIOS DIAMETRO NOMINAL 1 1/2"                                                                                                                                                                                                                                                                                                                                                                                                                                                    </t>
  </si>
  <si>
    <t xml:space="preserve">BASE PARA MASTRO DE PARA-RAIOS DIAMETRO NOMINAL 2"                                                                                                                                                                                                                                                                                                                                                                                                                                                        </t>
  </si>
  <si>
    <t xml:space="preserve">BASE PARA RELE COM SUPORTE METALICO                                                                                                                                                                                                                                                                                                                                                                                                                                                                       </t>
  </si>
  <si>
    <t xml:space="preserve">BASTIDOR PARA BLOCO M10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</si>
  <si>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</si>
  <si>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</si>
  <si>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</si>
  <si>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</si>
  <si>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</si>
  <si>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</si>
  <si>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BENTONITA, ARGILA CONSTITUIDA POR  MONTMORILONITA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</si>
  <si>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</si>
  <si>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</si>
  <si>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</si>
  <si>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</si>
  <si>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</si>
  <si>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</si>
  <si>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</si>
  <si>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(MENSALISTA)                                                                                                                                                                                                                                                                                                                                                                                                                                                         </t>
  </si>
  <si>
    <t xml:space="preserve">BLOCO / TIJOLO DE VIDRO INCOLOR, CANELADO / ONDULADO, *19 X 19 X 8* CM (A X L X E)                                                                                                                                                                                                                                                                                                                                                                                                                        </t>
  </si>
  <si>
    <t xml:space="preserve">BLOCO / TIJOLO DE VIDRO INCOLOR, XADREZ, *20 X 20 X 10* CM (A X L X E)                                                                                                                                                                                                                                                                                                                                                                                                                                    </t>
  </si>
  <si>
    <t xml:space="preserve">BLOCO CERAMICO / TIJOLO VAZADO PARA ALVENARIA DE VEDACAO, FUROS NA HORIZONTAL, 11,5 X 19 X 19 CM (NBR 15270)                                                                                                                                                                                                                                                                                                                                                                                              </t>
  </si>
  <si>
    <t xml:space="preserve">BLOCO CERAMICO / TIJOLO VAZADO PARA ALVENARIA DE VEDACAO, FUROS NA VERTICAL, 14 X 19 X 39 CM (NBR 15270)                                                                                                                                                                                                                                                                                                                                                                                                  </t>
  </si>
  <si>
    <t xml:space="preserve">BLOCO CERAMICO / TIJOLO VAZADO PARA ALVENARIA DE VEDACAO, FUROS NA VERTICAL, 19 X 19 X 39 CM (NBR 15270)                                                                                                                                                                                                                                                                                                                                                                                                  </t>
  </si>
  <si>
    <t xml:space="preserve">BLOCO CERAMICO / TIJOLO VAZADO PARA ALVENARIA DE VEDACAO, FUROS NA VERTICAL,, 9 X 19 X 39 CM (NBR 15270)                                                                                                                                                                                                                                                                                                                                                                                                  </t>
  </si>
  <si>
    <t xml:space="preserve">BLOCO CERAMICO / TIJOLO VAZADO PARA ALVENARIA DE VEDACAO, 4 FUROS NA HORIZONTAL, DE 9 X 9 X 19 CM (L X A X C)                                                                                                                                                                                                                                                                                                                                                                                             </t>
  </si>
  <si>
    <t xml:space="preserve">BLOCO CERAMICO / TIJOLO VAZADO PARA ALVENARIA DE VEDACAO, 6 FUROS NA HORIZONTAL, 9 X 14 X 19 CM (L X A X C)                                                                                                                                                                                                                                                                                                                                                                                               </t>
  </si>
  <si>
    <t xml:space="preserve">BLOCO CERAMICO / TIJOLO VAZADO PARA ALVENARIA DE VEDACAO, 8 FUROS NA HORIZONTAL, DE 9 X 19 X 19 CM (L XA X C)                                                                                                                                                                                                                                                                                                                                                                                             </t>
  </si>
  <si>
    <t xml:space="preserve">BLOCO CERAMICO / TIJOLO VAZADO PARA ALVENARIA DE VEDACAO, 8 FUROS NA HORIZONTAL, 9 X 19 X 29 CM (L X A X C)                                                                                                                                                                                                                                                                                                                                                                                               </t>
  </si>
  <si>
    <t xml:space="preserve">BLOCO CONCRETO CELULAR AUTOCLAVADO 12,5 X 30 X 60 CM (E X A X C)                                                                                                                                                                                                                                                                                                                                                                                                                                          </t>
  </si>
  <si>
    <t xml:space="preserve">BLOCO CONCRETO CELULAR AUTOCLAVADO 7,5 X 30 X 60 CM (E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</si>
  <si>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</si>
  <si>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</si>
  <si>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</si>
  <si>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</si>
  <si>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</si>
  <si>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</si>
  <si>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</si>
  <si>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</si>
  <si>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</si>
  <si>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</si>
  <si>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</si>
  <si>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</si>
  <si>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</si>
  <si>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</si>
  <si>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</si>
  <si>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</si>
  <si>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</si>
  <si>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</si>
  <si>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</si>
  <si>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</si>
  <si>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</si>
  <si>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</si>
  <si>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ENGATE RAPIDO PARA BASTIDOR TIPO M10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</si>
  <si>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</si>
  <si>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</si>
  <si>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</si>
  <si>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</si>
  <si>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</si>
  <si>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</si>
  <si>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</si>
  <si>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</si>
  <si>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</si>
  <si>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</si>
  <si>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</si>
  <si>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</si>
  <si>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</si>
  <si>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</si>
  <si>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 ELEMENTO VAZADO, INCOLOR, VENEZIANA, *20 X 20 X 6* CM (A X L X E)                                                                                                                                                                                                                                                                                                                                                                                                                        </t>
  </si>
  <si>
    <t xml:space="preserve">BLOCO DE VIDRO / ELEMENTO VAZADO, INCOLOR, VENEZIANA, DE *20 X 10 X 8* CM (A X L X E)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</si>
  <si>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</si>
  <si>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</si>
  <si>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</si>
  <si>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</si>
  <si>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</si>
  <si>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</si>
  <si>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</si>
  <si>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</si>
  <si>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</si>
  <si>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</si>
  <si>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</si>
  <si>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</si>
  <si>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</si>
  <si>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</si>
  <si>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</si>
  <si>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</si>
  <si>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</si>
  <si>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*75 E 120* MM, PARA DRENAGEM PLUVIAL PREDIAL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</si>
  <si>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</si>
  <si>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</si>
  <si>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</si>
  <si>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</si>
  <si>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</si>
  <si>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</si>
  <si>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</si>
  <si>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</si>
  <si>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</si>
  <si>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</si>
  <si>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</si>
  <si>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</si>
  <si>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</si>
  <si>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</si>
  <si>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</si>
  <si>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</si>
  <si>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</si>
  <si>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</si>
  <si>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</si>
  <si>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</si>
  <si>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</si>
  <si>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</si>
  <si>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</si>
  <si>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</si>
  <si>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</si>
  <si>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</si>
  <si>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</si>
  <si>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</si>
  <si>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</si>
  <si>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</si>
  <si>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</si>
  <si>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</si>
  <si>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</si>
  <si>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</si>
  <si>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</si>
  <si>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SIMPLES                                                                                                                                                                                                                                                                                                                                                                                                                                         </t>
  </si>
  <si>
    <t xml:space="preserve">BRACO OU HASTE RETA COM CANOPLA PLASTICA, 1/2 ", PARA CHUVEIRO ELETRICO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</si>
  <si>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</si>
  <si>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</si>
  <si>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</si>
  <si>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</si>
  <si>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</si>
  <si>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</si>
  <si>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</si>
  <si>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</si>
  <si>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</si>
  <si>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</si>
  <si>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</si>
  <si>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CPVC, SOLDAVEL, 54 X 28 MM, PARA AGUA QUENTE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</si>
  <si>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</si>
  <si>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</si>
  <si>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</si>
  <si>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</si>
  <si>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</si>
  <si>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</si>
  <si>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</si>
  <si>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</si>
  <si>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</si>
  <si>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</si>
  <si>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</si>
  <si>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</si>
  <si>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</si>
  <si>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</si>
  <si>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</si>
  <si>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</si>
  <si>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</si>
  <si>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</si>
  <si>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</si>
  <si>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</si>
  <si>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</si>
  <si>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</si>
  <si>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</si>
  <si>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</si>
  <si>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</si>
  <si>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</si>
  <si>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</si>
  <si>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</si>
  <si>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</si>
  <si>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</si>
  <si>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</si>
  <si>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</si>
  <si>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</si>
  <si>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</si>
  <si>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</si>
  <si>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</si>
  <si>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</si>
  <si>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</si>
  <si>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</si>
  <si>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</si>
  <si>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LONGA, COM 32 X 20 MM, PARA AGUA FRIA PREDIAL                                                                                                                                                                                                                                                                                                                                                                                                                          </t>
  </si>
  <si>
    <t xml:space="preserve">BUCHA DE REDUCAO DE PVC, SOLDAVEL, LONGA, COM 40 X 25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</si>
  <si>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</si>
  <si>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</si>
  <si>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</si>
  <si>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</si>
  <si>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</si>
  <si>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</si>
  <si>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</si>
  <si>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</si>
  <si>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</si>
  <si>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</si>
  <si>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</si>
  <si>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</si>
  <si>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</si>
  <si>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</si>
  <si>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</si>
  <si>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</si>
  <si>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</si>
  <si>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</si>
  <si>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</si>
  <si>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</si>
  <si>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</si>
  <si>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</si>
  <si>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</si>
  <si>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</si>
  <si>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</si>
  <si>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</si>
  <si>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</si>
  <si>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</si>
  <si>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</si>
  <si>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</si>
  <si>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</si>
  <si>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3/4" X 1/2"                                                                                                                                                                                                                                                                                                                                                                                                                                                                 </t>
  </si>
  <si>
    <t xml:space="preserve">BUCHA DE REDUCAO PVC, ROSCAVEL 1 1/2" X 1"                                                                                                                                                                                                                                                                                                                                                                                                                                                                </t>
  </si>
  <si>
    <t xml:space="preserve">BUCHA DE REDUCAO PVC, ROSCAVEL, 1 1/2" X 3/4"                                                                                                                                                                                                                                                                                                                                                                                                                                                             </t>
  </si>
  <si>
    <t xml:space="preserve">BUCHA DE REDUCAO PVC, ROSCAVEL, 1" X 1/2"                                                                                                                                                                                                                                                                                                                                                                                                                                                                 </t>
  </si>
  <si>
    <t xml:space="preserve">BUCHA DE REDUCAO PVC, ROSCAVEL, 1" X 3/4"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</si>
  <si>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</si>
  <si>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</si>
  <si>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</si>
  <si>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</si>
  <si>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CPVC, SOLDAVEL, 54 X 35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</si>
  <si>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</si>
  <si>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</si>
  <si>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</si>
  <si>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PPR, DN 50 X 25 MM, PARA AGUA QUENTE E FRIA PREDIAL                                                                                                                                                                                                                                                                                                                                                                                                                                     </t>
  </si>
  <si>
    <t xml:space="preserve">BUCHA DE REDUCAO, PPR, DN 50 X 32 MM, PARA AGUA QUENTE E FRIA PREDIAL                                                                                                                                                                                                                                                                                                                                                                                                                                     </t>
  </si>
  <si>
    <t xml:space="preserve">BUCHA DE REDUCAO, PVC, LONGA, SERIE R, DN 50 X 40 MM, PARA ESGOTO PREDIAL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</si>
  <si>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</si>
  <si>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</si>
  <si>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</si>
  <si>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</si>
  <si>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</si>
  <si>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</si>
  <si>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</si>
  <si>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</si>
  <si>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</si>
  <si>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</si>
  <si>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PLUVIAL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</si>
  <si>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</si>
  <si>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</si>
  <si>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</si>
  <si>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</si>
  <si>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</si>
  <si>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</si>
  <si>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</si>
  <si>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</si>
  <si>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</si>
  <si>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</si>
  <si>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</si>
  <si>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COAXIAL RG11 95% DE MALHA                                                                                                                                                                                                                                                                                                                                                                                                                                                                            </t>
  </si>
  <si>
    <t xml:space="preserve">CABO COAXIAL RG59 95% DE MALHA                                                                                                                                                                                                                                                                                                                                                                                                                                                                            </t>
  </si>
  <si>
    <t xml:space="preserve">CABO COAXIAL RG6 95% DE MALHA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</si>
  <si>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</si>
  <si>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</si>
  <si>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</si>
  <si>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</si>
  <si>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</si>
  <si>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</si>
  <si>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</si>
  <si>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</si>
  <si>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</si>
  <si>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</si>
  <si>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</si>
  <si>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FLEXIVEL NAO HALOGENADO, SEM EMISSAO DE FUMACA, 750V, SECAO NOMINAL 120 MM                                                                                                                                                                                                                                                                                                                                                                                                                  </t>
  </si>
  <si>
    <t xml:space="preserve">CABO DE COBRE FLEXIVEL NAO HALOGENADO, SEM EMISSAO DE FUMACA, 750V, SECAO NOMINAL 2,5 MM                                                                                                                                                                                                                                                                                                                                                                                                                  </t>
  </si>
  <si>
    <t xml:space="preserve">CABO DE COBRE FLEXIVEL NAO HALOGENADO, SEM EMISSAO DE FUMACA, 750V, SECAO NOMINAL 240 MM                                                                                                                                                                                                                                                                                                                                                                                                                  </t>
  </si>
  <si>
    <t xml:space="preserve">CABO DE COBRE FLEXIVEL NAO HALOGENADO, SEM EMISSAO DE FUMACA, 750V, SECAO NOMINAL 50 MM                                                                                                                                                                                                                                                                                                                                                                                                                   </t>
  </si>
  <si>
    <t xml:space="preserve">CABO DE COBRE FLEXIVEL NAO HALOGENADO, SEM EMISSAO DE FUMACA, 750V, SECAO NOMINAL 6,0 MM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</si>
  <si>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</si>
  <si>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</si>
  <si>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</si>
  <si>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</si>
  <si>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</si>
  <si>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</si>
  <si>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35 MM2 MEIO-DURO                                                                                                                                                                                                                                                                                                                                                                                                                                                                         </t>
  </si>
  <si>
    <t xml:space="preserve">CABO DE COBRE NU 50 MM2 MEIO-DURO                                                                                                                                                                                                                                                                                                                                                                                                                                                                         </t>
  </si>
  <si>
    <t xml:space="preserve">CABO DE COBRE NU 70 MM2 MEIO-DURO                                                                                                                                                                                                                                                                                                                                                                                                                                                                         </t>
  </si>
  <si>
    <t xml:space="preserve">CABO DE COBRE NU 95 MM2 MEIO-DURO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</si>
  <si>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</si>
  <si>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</si>
  <si>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</si>
  <si>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</si>
  <si>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</si>
  <si>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</si>
  <si>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</si>
  <si>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</si>
  <si>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</si>
  <si>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</si>
  <si>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</si>
  <si>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</si>
  <si>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</si>
  <si>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</si>
  <si>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</si>
  <si>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</si>
  <si>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</si>
  <si>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</si>
  <si>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</si>
  <si>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</si>
  <si>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</si>
  <si>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</si>
  <si>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</si>
  <si>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</si>
  <si>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</si>
  <si>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</si>
  <si>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</si>
  <si>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</si>
  <si>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</si>
  <si>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</si>
  <si>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</si>
  <si>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</si>
  <si>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</si>
  <si>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</si>
  <si>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</si>
  <si>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</si>
  <si>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</si>
  <si>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</si>
  <si>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</si>
  <si>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</si>
  <si>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</si>
  <si>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35 MM2                                                                                                                                                                                                                                                                                                                                                                                          </t>
  </si>
  <si>
    <t xml:space="preserve">CABO DE COBRE, RIGIDO, CLASSE 2, ISOLACAO EM PVC/A, ANTICHAMA BWF-B, 1 CONDUTOR, 450/750 V, SECAO NOMINAL 50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</si>
  <si>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</si>
  <si>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</si>
  <si>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</si>
  <si>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COBRE, RIGIDO, CLASSE 2, ISOLACAO EM PVC, ANTI-CHAMA BWF-B, 1 CONDUTOR, 450/750 V, DIAMETRO 120 MM2                                                                                                                                                                                                                                                                                                                                                                                               </t>
  </si>
  <si>
    <t xml:space="preserve">CABO DE REDE, PAR TRANCADO U/UTP, 4 PARES, CATEGORIA 5E (CAT 5E), ISOLAMENTO PVC (CM)                                                                                                                                                                                                                                                                                                                                                                                                                     </t>
  </si>
  <si>
    <t xml:space="preserve">CABO DE REDE, PAR TRANCADO U/UTP, 4 PARES, CATEGORIA 5E (CAT 5E), ISOLAMENTO PVC (CMX)                                                                                                                                                                                                                                                                                                                                                                                                                    </t>
  </si>
  <si>
    <t xml:space="preserve">CABO DE REDE, PAR TRANCADO U/UTP, 4 PARES, CATEGORIA 5E (CAT 5E), ISOLAMENTO PVC (LSZH)                                                                                                                                                                                                                                                                                                                                                                                                                   </t>
  </si>
  <si>
    <t xml:space="preserve">CABO DE REDE, PAR TRANCADO U/UTP, 4 PARES, CATEGORIA 6 (CAT 6), ISOLAMENTO PVC (CM)                                                                                                                                                                                                                                                                                                                                                                                                                       </t>
  </si>
  <si>
    <t xml:space="preserve">CABO DE REDE, PAR TRANCADO UTP, 4 PARES, CATEGORIA 6 (CAT 6), ISOLAMENTO PVC (LSZH)                                                                                                                                                                                                                                                                                                                                                                                                                       </t>
  </si>
  <si>
    <t xml:space="preserve">CABO ELETRONICO CATEGORIA 6A U/UTP 23AWG X 4P                                                                                                                                                                                                                                                                                                                                                                                                                                                             </t>
  </si>
  <si>
    <t xml:space="preserve">CABO FLEXIVEL PVC 750 V, 2 CONDUTORES DE 1,5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</si>
  <si>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</si>
  <si>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</si>
  <si>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</si>
  <si>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</si>
  <si>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</si>
  <si>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</si>
  <si>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</si>
  <si>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</si>
  <si>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</si>
  <si>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</si>
  <si>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</si>
  <si>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</si>
  <si>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</si>
  <si>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</si>
  <si>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</si>
  <si>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</si>
  <si>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</si>
  <si>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</si>
  <si>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</si>
  <si>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</si>
  <si>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</si>
  <si>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</si>
  <si>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</si>
  <si>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</si>
  <si>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</si>
  <si>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</si>
  <si>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</si>
  <si>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</si>
  <si>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</si>
  <si>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</si>
  <si>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</si>
  <si>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</si>
  <si>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</si>
  <si>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</si>
  <si>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</si>
  <si>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</si>
  <si>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</si>
  <si>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</si>
  <si>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</si>
  <si>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</si>
  <si>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</si>
  <si>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</si>
  <si>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</si>
  <si>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</si>
  <si>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ROLICO DE MADEIRA TRATADA, D = 4 A 7 CM, H = 3,00 M, EM EUCALIPTO OU EQUIVALENTE DA REGIAO                                                                                                                                                                                                                                                                                                                                                                                                         </t>
  </si>
  <si>
    <t xml:space="preserve">CAIBRO 5 X 5 CM EM PINUS, MISTA OU EQUIVALENTE DA REGIAO - BRUTA                                                                                                                                                                                                                                                                                                                                                                                                                                          </t>
  </si>
  <si>
    <t xml:space="preserve">CAIXA D'AGUA / RESERVATORIO EM POLIESTER REFORCADO COM FIBRA DE VIDRO, 10000 LITROS, COM TAMPA                                                                                                                                                                                                                                                                                                                                                                                                            </t>
  </si>
  <si>
    <t xml:space="preserve">CAIXA D'AGUA / RESERVATORIO EM POLIESTER REFORCADO COM FIBRA DE VIDRO, 1500 LITROS, COM TAMPA                                                                                                                                                                                                                                                                                                                                                                                                             </t>
  </si>
  <si>
    <t xml:space="preserve">CAIXA D'AGUA / RESERVATORIO EM POLIESTER REFORCADO COM FIBRA DE VIDRO, 15000 LITROS, COM TAMPA                                                                                                                                                                                                                                                                                                                                                                                                            </t>
  </si>
  <si>
    <t xml:space="preserve">CAIXA D'AGUA / RESERVATORIO EM POLIESTER REFORCADO COM FIBRA DE VIDRO, 2000 LITROS, COM TAMPA                                                                                                                                                                                                                                                                                                                                                                                                             </t>
  </si>
  <si>
    <t xml:space="preserve">CAIXA D'AGUA / RESERVATORIO EM POLIESTER REFORCADO COM FIBRA DE VIDRO, 20000 LITROS, COM TAMPA                                                                                                                                                                                                                                                                                                                                                                                                            </t>
  </si>
  <si>
    <t xml:space="preserve">CAIXA D'AGUA / RESERVATORIO EM POLIESTER REFORCADO COM FIBRA DE VIDRO, 3000 LITROS, COM TAMPA                                                                                                                                                                                                                                                                                                                                                                                                             </t>
  </si>
  <si>
    <t xml:space="preserve">CAIXA D'AGUA / RESERVATORIO EM POLIESTER REFORCADO COM FIBRA DE VIDRO, 500 LITROS, COM TAMPA                                                                                                                                                                                                                                                                                                                                                                                                              </t>
  </si>
  <si>
    <t xml:space="preserve">CAIXA D'AGUA / RESERVATORIO EM POLIESTER REFORCADO COM FIBRA DE VIDRO, 5000 LITROS, COM TAMPA                                                                                                                                                                                                                                                                                                                                                                                                             </t>
  </si>
  <si>
    <t xml:space="preserve">CAIXA D'AGUA / RESERVATORIO EM POLIESTER REFORCADO COM FIBRA DE VIDRO, 7000 LITROS, COM TAMPA                                                                                                                                                                                                                                                                                                                                                                                                             </t>
  </si>
  <si>
    <t xml:space="preserve">CAIXA D'AGUA / RESERVATORIO EM POLIESTER REFORCADO COM FIBRA DE VIDRO, 750 LITROS, COM TAMPA                                                                                                                                                                                                                                                                                                                                                                                                              </t>
  </si>
  <si>
    <t xml:space="preserve">CAIXA D'AGUA / RESERVATORIO EM POLIESTER REFORCADO COM FIBRA DE VIDRO,1000 LITROS, COM TAMPA                                                                                                                                                                                                                                                                                                                                                                                                              </t>
  </si>
  <si>
    <t xml:space="preserve">CAIXA D'AGUA / RESERVATORIO EM POLIETILENO, 1000 LITROS, COM TAMPA                                                                                                                                                                                                                                                                                                                                                                                                                                        </t>
  </si>
  <si>
    <t xml:space="preserve">CAIXA D'AGUA / RESERVATORIO EM POLIETILENO, 1500 LITROS, COM TAMPA                                                                                                                                                                                                                                                                                                                                                                                                                                        </t>
  </si>
  <si>
    <t xml:space="preserve">CAIXA D'AGUA / RESERVATORIO EM POLIETILENO, 2000 LITROS, COM TAMPA                                                                                                                                                                                                                                                                                                                                                                                                                                        </t>
  </si>
  <si>
    <t xml:space="preserve">CAIXA D'AGUA / RESERVATORIO EM POLIETILENO, 3000 LITROS, COM TAMPA                                                                                                                                                                                                                                                                                                                                                                                                                                        </t>
  </si>
  <si>
    <t xml:space="preserve">CAIXA D'AGUA / RESERVATORIO EM POLIETILENO, 500 LITROS, COM TAMPA                                                                                                                                                                                                                                                                                                                                                                                                                                         </t>
  </si>
  <si>
    <t xml:space="preserve">CAIXA D'AGUA / RESERVATORIO EM POLIETILENO, 750 LITROS, COM TAMPA                                                                                                                                                                                                                                                                                                                                                                                                                                         </t>
  </si>
  <si>
    <t xml:space="preserve">CAIXA DE ATERRAMENTO EM CONCRETO PRE-MOLDADO,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</si>
  <si>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</si>
  <si>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</si>
  <si>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</si>
  <si>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</si>
  <si>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</si>
  <si>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</si>
  <si>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</si>
  <si>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</si>
  <si>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</si>
  <si>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</si>
  <si>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</si>
  <si>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</si>
  <si>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</si>
  <si>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</si>
  <si>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</si>
  <si>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GORDURA CILINDRICA EM CONCRETO SIMPLES,  PRE-MOLDADA, COM DIAMETRO DE 40 CM E ALTURA DE 45 CM, COM TAMPA                                                                                                                                                                                                                                                                                                                                                                                         </t>
  </si>
  <si>
    <t xml:space="preserve">CAIXA DE GORDURA EM PVC, DIAMETRO MINIMO 300 MM, DIAMETRO DE SAIDA 100 MM, CAPACIDADE  APROXIMADA 18 LITROS, COM TAMPA E CESTO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</si>
  <si>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</si>
  <si>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</si>
  <si>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</si>
  <si>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</si>
  <si>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INSPECAO PARA ATERRAMENTO E PARA RAIOS, EM POLIPROPILENO,  DIAMETRO = 300 MM X ALTURA = 400 MM                                                                                                                                                                                                                                                                                                                                                                                                   </t>
  </si>
  <si>
    <t xml:space="preserve">CAIXA DE INSPECAO PARA ATERRAMENTO OU OUTRO USO, EM PVC, DN = 250 X 250 MM                                                                                                                                                                                                                                                                                                                                                                                                                                </t>
  </si>
  <si>
    <t xml:space="preserve">CAIXA DE INSPECAO PARA ATERRAMENTO OU OUTRO USO, EM PVC, DN = 300 X *300* MM                                                                                                                                                                                                                                                                                                                                                                                                                              </t>
  </si>
  <si>
    <t xml:space="preserve">CAIXA DE INSPECAO PARA ATERRAMENTO OU OUTRO USO, EM PVC, DN = 300 X 250 MM                                                                                                                                                                                                                                                                                                                                                                                                                                </t>
  </si>
  <si>
    <t xml:space="preserve">CAIXA DE INSPECAO PARA ATERRAMENTO OU OUTRO USO, EM PVC, DN = 300 X 600 MM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</si>
  <si>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</si>
  <si>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</si>
  <si>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</si>
  <si>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</si>
  <si>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</si>
  <si>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</si>
  <si>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</si>
  <si>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</si>
  <si>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</si>
  <si>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</si>
  <si>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</si>
  <si>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</si>
  <si>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</si>
  <si>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</si>
  <si>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</si>
  <si>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</si>
  <si>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</si>
  <si>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</si>
  <si>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</si>
  <si>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</si>
  <si>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</si>
  <si>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</si>
  <si>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</si>
  <si>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</si>
  <si>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</si>
  <si>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</si>
  <si>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</si>
  <si>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</si>
  <si>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</si>
  <si>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</si>
  <si>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</si>
  <si>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</si>
  <si>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</si>
  <si>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</si>
  <si>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</si>
  <si>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</si>
  <si>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</si>
  <si>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</si>
  <si>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</si>
  <si>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</si>
  <si>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</si>
  <si>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</si>
  <si>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</si>
  <si>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</si>
  <si>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</si>
  <si>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</si>
  <si>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</si>
  <si>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250 X 230 X 75 MM, COM TAMPA CEGA QUADRADA, BRANCA                                                                                                                                                                                                                                                                                                                                                                                                                                    </t>
  </si>
  <si>
    <t xml:space="preserve">CAIXA SIFONADA, PVC, 150 X *185* X 75 MM, COM GRELHA QUADRADA, BRANCA                                                                                                                                                                                                                                                                                                                                                                                                                                     </t>
  </si>
  <si>
    <t xml:space="preserve">CAIXA SIFONADA, PVC, 150 X 150 X 50 MM, COM GRELHA QUADRADA, BRANCA (NBR 5688)                                                                                                                                                                                                                                                                                                                                                                                                                            </t>
  </si>
  <si>
    <t xml:space="preserve">CAIXA SIFONADA, PVC, 150 X 150 X 50 MM, COM GRELHA REDONDA,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</si>
  <si>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</si>
  <si>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</si>
  <si>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</si>
  <si>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</si>
  <si>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CALHA / PERFIL PLUVIAL DE PVC, DIAMETRO ENTRE *119 E 170* MM, COMPRIMENTO DE 3 M, PARA DRENAGEM PLUVIAL PREDIAL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</si>
  <si>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</si>
  <si>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</si>
  <si>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</si>
  <si>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</si>
  <si>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</si>
  <si>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</si>
  <si>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</si>
  <si>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</si>
  <si>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</si>
  <si>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</si>
  <si>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</si>
  <si>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</si>
  <si>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</si>
  <si>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</si>
  <si>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</si>
  <si>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</si>
  <si>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10700 KG, CARGA UTIL MAXIMA 7400 KG, DISTANCIA ENTRE EIXOS 4,00 M, POTENCIA 175 CV (INCLUI CABINE E CHASSI, NAO INCLUI CARROCERIA)                                                                                                                                                                                                                                                                                                                                        </t>
  </si>
  <si>
    <t xml:space="preserve">CAMINHAO TOCO, PESO BRUTO TOTAL 13200 KG, CARGA UTIL MAXIMA 9200 KG, DISTANCIA ENTRE EIXOS 3,31 M, POTENCIA 175 CV (INCLUI CABINE E CHASSI, NAO INCLUI CARROCERIA)                                                                                                                                                                                                                                                                                                                                        </t>
  </si>
  <si>
    <t xml:space="preserve">CAMINHAO TOCO, PESO BRUTO TOTAL 14300 KG, CARGA UTIL MAXIMA 9480 KG, DISTANCIA ENTRE EIXOS 4,80 M, POTENCIA 185 CV (INCLUI CABINE E CHASSI, NAO INCLUI CARROCERIA)                                                                                                                                                                                                                                                                                                                                        </t>
  </si>
  <si>
    <t xml:space="preserve">CAMINHAO TOCO, PESO BRUTO TOTAL 16000 KG, CARGA UTIL MAXIMA 10600 KG, DISTANCIA ENTRE EIXOS 4,80 M, POTENCIA 277 CV (INCLUI CABINE E CHASSI, NAO INCLUI CARROCERIA)                                                                                                                                                                                                                                                                                                                                       </t>
  </si>
  <si>
    <t xml:space="preserve">CAMINHAO TOCO, PESO BRUTO TOTAL 16000 KG, CARGA UTIL MAXIMA 10830 KG, DISTANCIA ENTRE EIXOS 3,56 M, POTENCIA 226 CV (INCLUI CABINE E CHASSI, NAO INCLUI CARROCERIA)                                                                                                                                                                                                                                                                                                                                       </t>
  </si>
  <si>
    <t xml:space="preserve">CAMINHAO TOCO, PESO BRUTO TOTAL 16000 KG, CARGA UTIL MAXIMA 11030 KG, DISTANCIA ENTRE EIXOS 5,41 M, POTENCIA 185 CV (INCLUI CABINE E CHASSI, NAO INCLUI CARROCERIA)                                                                                                                                                                                                                                                                                                                                       </t>
  </si>
  <si>
    <t xml:space="preserve">CAMINHAO TOCO, PESO BRUTO TOTAL 8500 KG, CARGA UTIL MAXIMA 5600 KG, DISTANCIA ENTRE EIXOS 3,40 M, POTENCIA 167 CV (INCLUI CABINE E CHASSI, NAO INCLUI CARROCERIA)                                                                                                                                                                                                                                                                                                                                         </t>
  </si>
  <si>
    <t xml:space="preserve">CAMINHAO TOCO, PESO BRUTO TOTAL 9600 KG, CARGA UTIL MAXIMA 6190 KG, DISTANCIA ENTRE EIXOS 3,70 M, POTENCIA 156 CV (INCLUI CABINE E CHASSI, NAO INCLUI CARROCERIA)                                                                                                                                                                                                                                                                                                                                         </t>
  </si>
  <si>
    <t xml:space="preserve">CAMINHAO TRUCADO, PESO BRUTO TOTAL 23000 KG, CARGA UTIL MAXIMA 15285 KG, DISTANCIA ENTRE EIXOS 4,80 M, POTENCIA 326 CV (INCLUI CABINE E CHASSI, NAO INCLUI CARROCERIA)                                                                                                                                                                                                                                                                                                                                    </t>
  </si>
  <si>
    <t xml:space="preserve">CAMINHAO TRUCADO, PESO BRUTO TOTAL 23000 KG, CARGA UTIL MAXIMA 15460 KG, DISTANCIA ENTRE EIXOS 4,80 M, POTENCIA 286 CV (INCLUI CABINE E CHASSI, NAO INCLUI CARROCERIA)                                                                                                                                                                                                                                                                                                                                    </t>
  </si>
  <si>
    <t xml:space="preserve">CAMINHAO TRUCADO, PESO BRUTO TOTAL 23000 KG, CARGA UTIL MAXIMA 16360 KG, CABINE ESTENDIDA, DISTANCIA ENTRE EIXOS 3,56 M, POTENCIA 277 CV (INCLUI CABINE E CHASSI, NAO INCLUI CARROCERIA)                                                                                                                                                                                                                                                                                                                  </t>
  </si>
  <si>
    <t xml:space="preserve">CAMINHAO TRUCADO, PESO BRUTO TOTAL 23000 KG, CARGA UTIL MAXIMA 16540 KG, DISTANCIA ENTRE EIXOS 4,80 M, POTENCIA 256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</si>
  <si>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</si>
  <si>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</si>
  <si>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</si>
  <si>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</si>
  <si>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</si>
  <si>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</si>
  <si>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</si>
  <si>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</si>
  <si>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</si>
  <si>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</si>
  <si>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</si>
  <si>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</si>
  <si>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</si>
  <si>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</si>
  <si>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</si>
  <si>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ACO CARBONO, 25,4 MM X 3,17 MM (L X E), 1,27KG/M                                                                                                                                                                                                                                                                                                                                                                                                                              </t>
  </si>
  <si>
    <t xml:space="preserve">CANTONEIRA (ABAS IGUAIS) EM ACO CARBONO, 38,1 MM X 3,17 MM (L X E), 3,48 KG/M                                                                                                                                                                                                                                                                                                                                                                                                                             </t>
  </si>
  <si>
    <t xml:space="preserve">CANTONEIRA (ABAS IGUAIS) EM ACO CARBONO, 50,8 MM X 9,53 MM (L X E), 6,99 KG/M                                                                                                                                                                                                                                                                                                                                                                                                                             </t>
  </si>
  <si>
    <t xml:space="preserve">CANTONEIRA ACO ABAS IGUAIS (QUALQUER BITOLA), ESPESSURA ENTRE 1/8" E 1/4"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</si>
  <si>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</si>
  <si>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</si>
  <si>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</si>
  <si>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</si>
  <si>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</si>
  <si>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</si>
  <si>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</si>
  <si>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</si>
  <si>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</si>
  <si>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</si>
  <si>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</si>
  <si>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</si>
  <si>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</si>
  <si>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1/2", PARA AGUA FRIA PREDIAL                                                                                                                                                                                                                                                                                                                                                                                                                                                           </t>
  </si>
  <si>
    <t xml:space="preserve">CAP PVC, ROSCAVEL, 1",  PARA AGUA FRIA PREDIAL                                                                                                                                                                                                                                                                                                                                                                                                                                                            </t>
  </si>
  <si>
    <t xml:space="preserve">CAP PVC, ROSCAVEL, 3/4",  PARA AGUA FRIA PREDIAL                                                                                                                                                                                                                                                                                                                                                                                                                                                          </t>
  </si>
  <si>
    <t xml:space="preserve">CAP PVC, SERIE R, DN 100 MM, PARA ESGOTO PREDIAL                                                                                                                                                                                                                                                                                                                                                                                                                                                          </t>
  </si>
  <si>
    <t xml:space="preserve">CAP PVC, SERIE R, DN 150 MM, PARA ESGOTO PREDIAL                                                                                                                                                                                                                                                                                                                                                                                                                                                          </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</si>
  <si>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</si>
  <si>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</si>
  <si>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</si>
  <si>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</si>
  <si>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</si>
  <si>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</si>
  <si>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</si>
  <si>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</si>
  <si>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</si>
  <si>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</si>
  <si>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</si>
  <si>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</si>
  <si>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</si>
  <si>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</si>
  <si>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</si>
  <si>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</si>
  <si>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</si>
  <si>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</si>
  <si>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</si>
  <si>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</si>
  <si>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</si>
  <si>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CAPTOR FRANKLIN (4 PONTAS), EM LATAO CROMADO, H = 300 MM, DUAS DESCIDAS                                                                                                                                                                                                                                                                                                                                                                                                                                   </t>
  </si>
  <si>
    <t xml:space="preserve">CAPTOR FRANKLIN (4 PONTAS), EM LATAO CROMADO, H = 300 MM, UMA DESCIDA                                                                                                                                                                                                                                                                                                                                                                                                                                     </t>
  </si>
  <si>
    <t xml:space="preserve">CAPTOR FRANKLIN (4 PONTAS), EM LATAO CROMADO, H = 350 MM, DUAS DESCIDAS                                                                                                                                                                                                                                                                                                                                                                                                                                   </t>
  </si>
  <si>
    <t xml:space="preserve">CAPTOR FRANKLIN (4 PONTAS), EM LATAO CROMADO, H=350 MM, UMA DESCIDA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</si>
  <si>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</si>
  <si>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</si>
  <si>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</si>
  <si>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</si>
  <si>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</si>
  <si>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(HORISTA)                                                                                                                                                                                                                                                                                                                                                                                                                                                                            </t>
  </si>
  <si>
    <t xml:space="preserve">CARPINTEIRO AUXILIAR (MENSALISTA)                                                                                                                                                                                                                                                                                                                                                                                                                                                                         </t>
  </si>
  <si>
    <t xml:space="preserve">CARPINTEIRO DE ESQUADRIAS (HORISTA)                                                                                                                                                                                                                                                                                                                                                                                                                                                                       </t>
  </si>
  <si>
    <t xml:space="preserve">CARPINTEIRO DE ESQUADRIAS (MENSALISTA)                                                                                                                                                                                                                                                                                                                                                                                                                                                                    </t>
  </si>
  <si>
    <t xml:space="preserve">CARPINTEIRO DE FORMAS (HORISTA)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</si>
  <si>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</si>
  <si>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</si>
  <si>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</si>
  <si>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</si>
  <si>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</si>
  <si>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</si>
  <si>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</si>
  <si>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</si>
  <si>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</si>
  <si>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</si>
  <si>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(DISTRIBUIDOR)                                                                                                                                                                                                                                                                                                                                                                                </t>
  </si>
  <si>
    <t xml:space="preserve">CARVAO ANTRACITO PARA FILTRO, GRAO VARIANDO DE 0,8 ATE 1,1 MM, COEFICIENTE DE UNIFORMIDADE MENOR QUE 1,7 MM (POSTO JAZIDA/PRODUTOR)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</si>
  <si>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</si>
  <si>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</si>
  <si>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</si>
  <si>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</si>
  <si>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</si>
  <si>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</si>
  <si>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</si>
  <si>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</si>
  <si>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</si>
  <si>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(MENSALISTA)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</si>
  <si>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</si>
  <si>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</si>
  <si>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</si>
  <si>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</si>
  <si>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INCOLOR MULTIPISO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</si>
  <si>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</si>
  <si>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</si>
  <si>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</si>
  <si>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</si>
  <si>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</si>
  <si>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</si>
  <si>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</si>
  <si>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</si>
  <si>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</si>
  <si>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</si>
  <si>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</si>
  <si>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</si>
  <si>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</si>
  <si>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</si>
  <si>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</si>
  <si>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</si>
  <si>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</si>
  <si>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</si>
  <si>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</si>
  <si>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</si>
  <si>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</si>
  <si>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</si>
  <si>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</si>
  <si>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</si>
  <si>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</si>
  <si>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</si>
  <si>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</si>
  <si>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</si>
  <si>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</si>
  <si>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</si>
  <si>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</si>
  <si>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</si>
  <si>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</si>
  <si>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</si>
  <si>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</si>
  <si>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</si>
  <si>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</si>
  <si>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</si>
  <si>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</si>
  <si>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</si>
  <si>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</si>
  <si>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</si>
  <si>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</si>
  <si>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</si>
  <si>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</si>
  <si>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</si>
  <si>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</si>
  <si>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</si>
  <si>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</si>
  <si>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</si>
  <si>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</si>
  <si>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</si>
  <si>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</si>
  <si>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</si>
  <si>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CHAPA/PAINEL DE MADEIRA COMPENSADA PLASTIFICADA (MADEIRITE PLASTIFICADO) PARA FORMA DE CONCRETO, DE 2200 x 1100 MM, E = *17* MM                                                                                                                                                                                                                                                                                                                                                                           </t>
  </si>
  <si>
    <t xml:space="preserve">CHAPA/PAINEL DE MADEIRA COMPENSADA PLASTIFICADA (MADEIRITE PLASTIFICADO) PARA FORMA DE CONCRETO, DE 2200 x 1100 MM, E = 10 MM                                                                                                                                                                                                                                                                                                                                                                             </t>
  </si>
  <si>
    <t xml:space="preserve">CHAPA/PAINEL DE MADEIRA COMPENSADA PLASTIFICADA (MADEIRITE PLASTIFICADO) PARA FORMA DE CONCRETO, DE 2200 x 1100 MM, E = 12 MM                                                                                                                                                                                                                                                                                                                                                                             </t>
  </si>
  <si>
    <t xml:space="preserve">CHAPA/PAINEL DE MADEIRA COMPENSADA PLASTIFICADA (MADEIRITE PLASTIFICADO) PARA FORMA DE CONCRETO, DE 2200 X 1100 MM, E = 14 MM                                                                                                                                                                                                                                                                                                                                                                             </t>
  </si>
  <si>
    <t xml:space="preserve">CHAPA/PAINEL DE MADEIRA COMPENSADA PLASTIFICADA (MADEIRITE PLASTIFICADO) PARA FORMA DE CONCRETO, DE 2200 X 1100 MM, E = 20 MM                                                                                                                                                                                                                                                                                                                                                                             </t>
  </si>
  <si>
    <t xml:space="preserve">CHAPA/PAINEL DE MADEIRA COMPENSADA PLASTIFICADA (MADEIRITE PLASTIFICADO) PARA FORMA DE CONCRETO, DE 2200 X 1100 MM, E = 6 MM                                                                                                                                                                                                                                                                                                                                                                              </t>
  </si>
  <si>
    <t xml:space="preserve">CHAPA/PAINEL DE MADEIRA COMPENSADA RESINADA (MADEIRITE RESINADO ROSA) PARA FORMA DE CONCRETO, DE 2200 x 1100 MM, E = 14 MM                                                                                                                                                                                                                                                                                                                                                                                </t>
  </si>
  <si>
    <t xml:space="preserve">CHAPA/PAINEL DE MADEIRA COMPENSADA RESINADA (MADEIRITE RESINADO ROSA) PARA FORMA DE CONCRETO, DE 2200 x 1100 MM, E = 17 MM                                                                                                                                                                                                                                                                                                                                                                                </t>
  </si>
  <si>
    <t xml:space="preserve">CHAPA/PAINEL DE MADEIRA COMPENSADA RESINADA (MADEIRITE RESINADO ROSA) PARA FORMA DE CONCRETO, DE 2200 x 1100 MM, E = 8 A 12 MM                                                                                                                                                                                                                                                                                                                                                                            </t>
  </si>
  <si>
    <t xml:space="preserve">CHAPA/PAINEL DE MADEIRA COMPENSADA RESINADA (MADEIRITE RESINADO ROSA) PARA FORMA DE CONCRETO, DE 2200 X 1100 MM, E = 20 MM                                                                                                                                                                                                                                                                                                                                                                                </t>
  </si>
  <si>
    <t xml:space="preserve">CHAPA/PAINEL DE MADEIRA COMPENSADA RESINADA (MADEIRITE RESINADO ROSA) PARA FORMA DE CONCRETO, DE 2200 X 1100 MM, E = 6 MM                                                                                                                                                                                                                                                                                                                                                                                 </t>
  </si>
  <si>
    <t xml:space="preserve">CHAVE DUPLA PARA CONEXOES TIPO STORZ, ENGATE RAPIDO 1 1/2" X 2 1/2", EM LATAO, PARA INSTALACAO PREDIAL COMBATE A INCENDIO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</si>
  <si>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</si>
  <si>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</si>
  <si>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</si>
  <si>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</si>
  <si>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</si>
  <si>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</si>
  <si>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CIMENTO BRANCO NAO ESTRUTURAL (CPB - NAO ESTRUTURAL)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</si>
  <si>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</si>
  <si>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</si>
  <si>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</si>
  <si>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 - 32 ou CPB - 40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</si>
  <si>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</si>
  <si>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</si>
  <si>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</si>
  <si>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</si>
  <si>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</si>
  <si>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</si>
  <si>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</si>
  <si>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 PARA TUBOS E MANTAS ELASTOMERICAS, A BASE DE SOLVENTE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</si>
  <si>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</si>
  <si>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</si>
  <si>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</si>
  <si>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</si>
  <si>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</si>
  <si>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</si>
  <si>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</si>
  <si>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</si>
  <si>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</si>
  <si>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60 MM X 1/2" OU 60 MM X 3/4", PARA LIGACAO PREDIAL DE AGUA                                                                                                                                                                                                                                                                                                                                                                            </t>
  </si>
  <si>
    <t xml:space="preserve">COMPACTADOR DE SOLOS DE PERCURSAO (SOQUETE) COM MOTOR A GASOLINA 4 TEMPOS DE 4 HP (4 CV)                                                                                                                                                                                                                                                                                                                                                                                                                  </t>
  </si>
  <si>
    <t xml:space="preserve">COMPENSADO NAVAL - CHAPA/PAINEL EM MADEIRA COMPENSADA PRENSADA, DE 2200 X 1600 MM, E = 10 MM                                                                                                                                                                                                                                                                                                                                                                                                              </t>
  </si>
  <si>
    <t xml:space="preserve">COMPENSADO NAVAL - CHAPA/PAINEL EM MADEIRA COMPENSADA PRENSADA, DE 2200 X 1600 MM, E = 12 MM                                                                                                                                                                                                                                                                                                                                                                                                              </t>
  </si>
  <si>
    <t xml:space="preserve">COMPENSADO NAVAL - CHAPA/PAINEL EM MADEIRA COMPENSADA PRENSADA, DE 2200 X 1600 MM, E = 15 MM                                                                                                                                                                                                                                                                                                                                                                                                              </t>
  </si>
  <si>
    <t xml:space="preserve">COMPENSADO NAVAL - CHAPA/PAINEL EM MADEIRA COMPENSADA PRENSADA, DE 2200 X 1600 MM, E = 18 MM                                                                                                                                                                                                                                                                                                                                                                                                              </t>
  </si>
  <si>
    <t xml:space="preserve">COMPENSADO NAVAL - CHAPA/PAINEL EM MADEIRA COMPENSADA PRENSADA, DE 2200 X 1600 MM, E = 20 MM                                                                                                                                                                                                                                                                                                                                                                                                              </t>
  </si>
  <si>
    <t xml:space="preserve">COMPENSADO NAVAL - CHAPA/PAINEL EM MADEIRA COMPENSADA PRENSADA, DE 2200 X 1600 MM, E = 25 MM                                                                                                                                                                                                                                                                                                                                                                                                              </t>
  </si>
  <si>
    <t xml:space="preserve">COMPENSADO NAVAL - CHAPA/PAINEL EM MADEIRA COMPENSADA PRENSADA, DE 2200 X 1600 MM, E = 4 MM                                                                                                                                                                                                                                                                                                                                                                                                               </t>
  </si>
  <si>
    <t xml:space="preserve">COMPENSADO NAVAL - CHAPA/PAINEL EM MADEIRA COMPENSADA PRENSADA, DE 2200 X 1600 MM, E = 6 MM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</si>
  <si>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</si>
  <si>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</si>
  <si>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</si>
  <si>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</si>
  <si>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</si>
  <si>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</si>
  <si>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</si>
  <si>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</si>
  <si>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</si>
  <si>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COM BOMBEAMENTO (DISPONIBILIZACAO DE BOMBA), SEM O LANCAMENTO (NBR 15823)                                                                                                                                                                                                                                                                                                                                                       </t>
  </si>
  <si>
    <t xml:space="preserve">CONCRETO AUTOADENSAVEL (CAA) CLASSE DE RESISTENCIA C20, ESPALHAMENTO SF2, COM BOMBEAMENTO (DISPONIBILIZACAO DE BOMBA), SEM O LANCAMENTO (NBR 15823)                                                                                                                                                                                                                                                                                                                                                       </t>
  </si>
  <si>
    <t xml:space="preserve">CONCRETO AUTOADENSAVEL (CAA) CLASSE DE RESISTENCIA C25, ESPALHAMENTO SF2, COM BOMBEAMENTO (DISPONIBILIZACAO DE BOMBA), SEM O LANCAMENTO (NBR 15823)                                                                                                                                                                                                                                                                                                                                                       </t>
  </si>
  <si>
    <t xml:space="preserve">CONCRETO AUTOADENSAVEL (CAA) CLASSE DE RESISTENCIA C30, ESPALHAMENTO SF2, COM BOMBEAMENTO (DISPONIBILIZACAO DE BOMBA), SEM O LANCAMENTO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</si>
  <si>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</si>
  <si>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</si>
  <si>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</si>
  <si>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BRITA 0 E 1, SLUMP = 100 +/- 20 MM, COM BOMBEAMENTO (DISPONIBILIZACAO DE BOMBA), SEM O LANCAMENTO (NBR 8953)                                                                                                                                                                                                                                                                                                                                       </t>
  </si>
  <si>
    <t xml:space="preserve">CONCRETO USINADO BOMBEAVEL, CLASSE DE RESISTENCIA C20, COM BRITA 0 E 1, SLUMP = 100 +/- 20 MM, EXCLUI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</si>
  <si>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</si>
  <si>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COM BOMBEAMENTO (DISPONIBILIZACAO DE BOMBA), SEM O LANCAMENTO (NBR 8953)                                                                                                                                                                                                                                                                                                                                   </t>
  </si>
  <si>
    <t xml:space="preserve">CONCRETO USINADO BOMBEAVEL, CLASSE DE RESISTENCIA C20, COM BRITA 0, SLUMP = 220 +/- 20 MM, COM BOMBEAMENTO (DISPONIBILIZACAO DE BOMBA), SEM O LANCAMENTO (NBR 8953)                                                                                                                                                                                                                                                                                                                                       </t>
  </si>
  <si>
    <t xml:space="preserve">CONCRETO USINADO BOMBEAVEL, CLASSE DE RESISTENCIA C25, BRITA 0 E 1, SLUMP = 100 +/- 20 MM, COM BOMBEAMENTO (DISPONIBILIZACAO DE BOMBA), SEM O LANCAMENTO (NBR 8953)                                                                                                                                                                                                                                                                                                                                       </t>
  </si>
  <si>
    <t xml:space="preserve">CONCRETO USINADO BOMBEAVEL, CLASSE DE RESISTENCIA C25, COM BRITA 0 E 1, SLUMP = 100 +/- 20 MM, EXCLUI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</si>
  <si>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</si>
  <si>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</si>
  <si>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BRITA 0 E 1, SLUMP = 100 +/- 20 MM, COM BOMBEAMENTO (DISPONIBILIZACAO DE BOMBA), SEM O LANCAMENTO (NBR 8953)                                                                                                                                                                                                                                                                                                                                       </t>
  </si>
  <si>
    <t xml:space="preserve">CONCRETO USINADO BOMBEAVEL, CLASSE DE RESISTENCIA C30, COM BRITA 0 E 1, SLUMP = 100 +/- 20 MM, EXCLUI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</si>
  <si>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</si>
  <si>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</si>
  <si>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</si>
  <si>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BRITA 0 E 1, SLUMP = 100 +/- 20 MM, COM BOMBEAMENTO (DISPONIBILIZACAO DE BOMBA), SEM O LANCAMENTO (NBR 8953)                                                                                                                                                                                                                                                                                                                                       </t>
  </si>
  <si>
    <t xml:space="preserve">CONCRETO USINADO BOMBEAVEL, CLASSE DE RESISTENCIA C35, COM BRITA 0 E 1, SLUMP = 100 +/- 20 MM, EXCLUI SERVICO DE BOMBEAMENTO (NBR 8953)                                                                                                                                                                                                                                                                                                                                                                   </t>
  </si>
  <si>
    <t xml:space="preserve">CONCRETO USINADO BOMBEAVEL, CLASSE DE RESISTENCIA C40, BRITA 0 E 1, SLUMP = 100 +/- 20 MM, COM BOMBEAMENTO (DISPONIBILIZACAO DE BOMBA), SEM O LANCAMENTO (NBR 8953)                                                                                                                                                                                                                                                                                                                                       </t>
  </si>
  <si>
    <t xml:space="preserve">CONCRETO USINADO BOMBEAVEL, CLASSE DE RESISTENCIA C40, COM BRITA 0 E 1, SLUMP = 100 +/- 20 MM, EXCLUI SERVICO DE BOMBEAMENTO (NBR 8953)                                                                                                                                                                                                                                                                                                                                                                   </t>
  </si>
  <si>
    <t xml:space="preserve">CONCRETO USINADO BOMBEAVEL, CLASSE DE RESISTENCIA C45, BRITA 0 E 1, SLUMP = 100 +/- 20 MM, COM BOMBEAMENTO (DISPONIBILIZACAO DE BOMBA), SEM O LANCAMENTO (NBR 8953)                                                                                                                                                                                                                                                                                                                                       </t>
  </si>
  <si>
    <t xml:space="preserve">CONCRETO USINADO BOMBEAVEL, CLASSE DE RESISTENCIA C50, BRITA 0 E 1, SLUMP = 100 +/- 20 MM, COM BOMBEAMENTO (DISPONIBILIZACAO DE BOMBA), SEM O LANCAMENTO (NBR 8953)                                                                                                                                                                                                                                                                                                                                       </t>
  </si>
  <si>
    <t xml:space="preserve">CONCRETO USINADO BOMBEAVEL, CLASSE DE RESISTENCIA C60, COM BRITA 0 E 1, SLUMP = 100 +/- 20 MM, COM BOMBEAMENTO (DISPONIBILIZACAO DE BOMBA), SEM O LANCAMENTO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</si>
  <si>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</si>
  <si>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</si>
  <si>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</si>
  <si>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</si>
  <si>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</si>
  <si>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</si>
  <si>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</si>
  <si>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</si>
  <si>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</si>
  <si>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</si>
  <si>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</si>
  <si>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</si>
  <si>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</si>
  <si>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</si>
  <si>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</si>
  <si>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</si>
  <si>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</si>
  <si>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</si>
  <si>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</si>
  <si>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</si>
  <si>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</si>
  <si>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</si>
  <si>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</si>
  <si>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</si>
  <si>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</si>
  <si>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</si>
  <si>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</si>
  <si>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</si>
  <si>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</si>
  <si>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</si>
  <si>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</si>
  <si>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</si>
  <si>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</si>
  <si>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</si>
  <si>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</si>
  <si>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</si>
  <si>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</si>
  <si>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</si>
  <si>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</si>
  <si>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</si>
  <si>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</si>
  <si>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</si>
  <si>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</si>
  <si>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</si>
  <si>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</si>
  <si>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</si>
  <si>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</si>
  <si>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</si>
  <si>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</si>
  <si>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</si>
  <si>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</si>
  <si>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</si>
  <si>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</si>
  <si>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</si>
  <si>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</si>
  <si>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</si>
  <si>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</si>
  <si>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</si>
  <si>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</si>
  <si>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</si>
  <si>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</si>
  <si>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</si>
  <si>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</si>
  <si>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</si>
  <si>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PLUVIAL PREDIAL                                                                                                                                                                                                                                                                                                                                                                                                                </t>
  </si>
  <si>
    <t xml:space="preserve">CONE DE SINALIZACAO EM PVC FLEXIVEL, H = 70 / 76 CM (NBR 15071)                                                                                                                                                                                                                                                                                                                                                                                                                                           </t>
  </si>
  <si>
    <t xml:space="preserve">CONE DE SINALIZACAO EM PVC RIGIDO COM FAIXA REFLETIVA, H = 70 / 76 CM                                                                                                                                                                                                                                                                                                                                                                                                                                     </t>
  </si>
  <si>
    <t xml:space="preserve">CONECTOR / ADAPTADOR F/F, COM INSERTO METALICO, PPR, DN 25 MM X 1/2", PARA AGUA QUENTE E FRIA PREDIAL                                                                                                                                                                                                                                                                                                                                                                                                     </t>
  </si>
  <si>
    <t xml:space="preserve">CONECTOR / ADAPTADOR F/F, COM INSERTO METALICO, PPR, DN 32 MM X 3/4", PARA AGUA QUENTE E FRIA PREDIAL                                                                                                                                                                                                                                                                                                                                                                                                     </t>
  </si>
  <si>
    <t xml:space="preserve">CONECTOR / ADAPTADOR F/M, COM INSERTO METALICO, PPR, DN 25 MM X 1/2", PARA AGUA QUENTE E FRIA PREDIAL                                                                                                                                                                                                                                                                                                                                                                                                     </t>
  </si>
  <si>
    <t xml:space="preserve">CONECTOR / ADAPTADOR F/M, COM INSERTO METALICO, PPR, DN 25 MM X 3/4", PARA AGUA QUENTE E FRIA PREDIAL                                                                                                                                                                                                                                                                                                                                                                                                     </t>
  </si>
  <si>
    <t xml:space="preserve">CONECTOR / ADAPTADOR F/M, COM INSERTO METALICO, PPR, DN 32 MM X 1", PARA AGUA QUENTE E FRIA PREDIAL                                                                                                                                                                                                                                                                                                                                                                                                       </t>
  </si>
  <si>
    <t xml:space="preserve">CONECTOR / ADAPTADOR F/M, COM INSERTO METALICO, PPR, DN 32 MM X 3/4", PARA AGUA QUENTE E FRIA PREDIAL                                                                                                                                                                                                                                                                                                                                                                                                     </t>
  </si>
  <si>
    <t xml:space="preserve">CONECTOR / TOMADA FEMEA RJ 45, CATEGORIA 5 E (CAT 5E) PARA CABOS                                                                                                                                                                                                                                                                                                                                                                                                                                          </t>
  </si>
  <si>
    <t xml:space="preserve">CONECTOR / TOMADA FEMEA RJ 45, CATEGORIA 6 (CAT 6) PARA CABOS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</si>
  <si>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</si>
  <si>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</si>
  <si>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</si>
  <si>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</si>
  <si>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</si>
  <si>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</si>
  <si>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</si>
  <si>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</si>
  <si>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</si>
  <si>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</si>
  <si>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</si>
  <si>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</si>
  <si>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</si>
  <si>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</si>
  <si>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</si>
  <si>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</si>
  <si>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</si>
  <si>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</si>
  <si>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</si>
  <si>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</si>
  <si>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MACHO RJ 45, CATEGORIA 5 E (CAT 5E) PARA CABOS                                                                                                                                                                                                                                                                                                                                                                                                                                                   </t>
  </si>
  <si>
    <t xml:space="preserve">CONECTOR MACHO RJ 45, CATEGORIA 6 (CAT 6) PARA CABOS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</si>
  <si>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</si>
  <si>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</si>
  <si>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</si>
  <si>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</si>
  <si>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</si>
  <si>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</si>
  <si>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</si>
  <si>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</si>
  <si>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</si>
  <si>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</si>
  <si>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</si>
  <si>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</si>
  <si>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</si>
  <si>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</si>
  <si>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</si>
  <si>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</si>
  <si>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</si>
  <si>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</si>
  <si>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</si>
  <si>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</si>
  <si>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</si>
  <si>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</si>
  <si>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</si>
  <si>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CONECTOR/ADAPTADOR FIXO, ROSCA FEMEA, EM PLASTICO, DN 16 MM X 1/2", PARA CONEXAO COM CRIMPAGEM, EM TUBO PEX PARA INST. AGUA QUENTE/FRIA                                                                                                                                                                                                                                                                                                                                                                   </t>
  </si>
  <si>
    <t xml:space="preserve">CONECTOR/ADAPTADOR FIXO, ROSCA FEMEA, EM PLASTICO, DN 20 MM X 1/2", PARA CONEXAO COM CRIMPAGEM, EM TUBO PEX PARA INST. AGUA QUENTE/FRIA                                                                                                                                                                                                                                                                                                                                                                   </t>
  </si>
  <si>
    <t xml:space="preserve">CONECTOR/ADAPTADOR FIXO, ROSCA FEMEA, EM PLASTICO, DN 20 MM X 3/4", PARA CONEXAO COM CRIMPAGEM, EM TUBO PEX PARA INST. AGUA QUENTE/FRIA                                                                                                                                                                                                                                                                                                                                                                   </t>
  </si>
  <si>
    <t xml:space="preserve">CONECTOR/ADAPTADOR FIXO, ROSCA FEMEA, EM PLASTICO, DN 25 MM X 3/4", PARA CONEXAO COM CRIMPAGEM, EM TUBO PEX PARA INST. AGUA QUENTE/FRIA                                                                                                                                                                                                                                                                                                                                                                   </t>
  </si>
  <si>
    <t xml:space="preserve">CONECTOR/ADAPTADOR FIXO, ROSCA FEMEA, METALICA, COM ANEL DESLIZANTE, DN 16 MM X 1/2", PARA TUBO PEX PARA INST. AGUA QUENTE/FRIA                                                                                                                                                                                                                                                                                                                                                                           </t>
  </si>
  <si>
    <t xml:space="preserve">CONECTOR/ADAPTADOR FIXO, ROSCA FEMEA, METALICA, COM ANEL DESLIZANTE, DN 20 MM X 1/2", PARA TUBO PEX PARA INST. AGUA QUENTE/FRIA                                                                                                                                                                                                                                                                                                                                                                           </t>
  </si>
  <si>
    <t xml:space="preserve">CONECTOR/ADAPTADOR FIXO, ROSCA FEMEA, METALICA, COM ANEL DESLIZANTE, DN 20 MM X 3/4", PARA TUBO PEX PARA INST. AGUA QUENTE/FRIA                                                                                                                                                                                                                                                                                                                                                                           </t>
  </si>
  <si>
    <t xml:space="preserve">CONECTOR/ADAPTADOR FIXO, ROSCA FEMEA, METALICA, COM ANEL DESLIZANTE, DN 25 MM X 1", PARA TUBO PEX PARA INST. AGUA QUENTE/FRIA                                                                                                                                                                                                                                                                                                                                                                             </t>
  </si>
  <si>
    <t xml:space="preserve">CONECTOR/ADAPTADOR FIXO, ROSCA FEMEA, METALICA, COM ANEL DESLIZANTE, DN 25 MM X 3/4", PARA TUBO PEX PARA INST. AGUA QUENTE/FRIA                                                                                                                                                                                                                                                                                                                                                                           </t>
  </si>
  <si>
    <t xml:space="preserve">CONECTOR/ADAPTADOR FIXO, ROSCA FEMEA, METALICA, COM ANEL DESLIZANTE, DN 32 MM X 1", PARA TUBO PEX PARA INST. AGUA QUENTE/FRIA                                                                                                                                                                                                                                                                                                                                                                             </t>
  </si>
  <si>
    <t xml:space="preserve">CONECTOR/ADAPTADOR MOVEL, ROSCA FEMEA, METALICA, COM ANEL DESLIZANTE, DN 16 MM X 3/4", PARA TUBO PEX PARA INST. AGUA QUENTE/FRIA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</si>
  <si>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</si>
  <si>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</si>
  <si>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</si>
  <si>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</si>
  <si>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</si>
  <si>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</si>
  <si>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CONJ. DE FERRAGENS PARA PORTA DE VIDRO TEMPERADO, EM ZAMAC CROMADO, CONTEMPLANDO DOBRADICA INF., DOBRADICA SUP., PIVO PARA DOBRADICA INF., PIVO PARA DOBRADICA SUP., FECHADURA CENTRAL EM ZAMC. CROMADO, CONTRA FECHADURA DE PRESSAO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</si>
  <si>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</si>
  <si>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</si>
  <si>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MONTADO ESTOPIM COM ESPOLETA COMUM NUMERO 8, COM CABECA ACENDEDORA, 1,5 M                                                                                                                                                                                                                                                                                                                                                                                                                        </t>
  </si>
  <si>
    <t xml:space="preserve">CONJUNTO PARA FUTSAL COM PAR DE TRAVES OFICIAIS DE 3,00 X 2,00 M EM TUBO DE ACO GALVANIZADO 3" COM REQUADROS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</si>
  <si>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</si>
  <si>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</si>
  <si>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</si>
  <si>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</si>
  <si>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</si>
  <si>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</si>
  <si>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</si>
  <si>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</si>
  <si>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</si>
  <si>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</si>
  <si>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</si>
  <si>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</si>
  <si>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</si>
  <si>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</si>
  <si>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</si>
  <si>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</si>
  <si>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</si>
  <si>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</si>
  <si>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</si>
  <si>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</si>
  <si>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</si>
  <si>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</si>
  <si>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CONTRAMARCO DE ALUMINIO (PERFIL 25) PARA ESQUADRIAS, TIPO CONVENCIONAL / CADEIRINHA, 60 MM (CM-060), INCLUSO CONEXOES, GRAPAS E TRAVAMENTOS                                                                                                                                                                                                                                                                                                                                                               </t>
  </si>
  <si>
    <t xml:space="preserve">CORDA DE POLIAMIDA 12 MM TIPO BOMBEIRO, PARA TRABALHO EM ALTURA                                                                                                                                                                                                                                                                                                                                                                                                                                           </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</si>
  <si>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</si>
  <si>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</si>
  <si>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</si>
  <si>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</si>
  <si>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</si>
  <si>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</si>
  <si>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</si>
  <si>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</si>
  <si>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</si>
  <si>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</si>
  <si>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</si>
  <si>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</si>
  <si>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</si>
  <si>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</si>
  <si>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</si>
  <si>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</si>
  <si>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</si>
  <si>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</si>
  <si>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</si>
  <si>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</si>
  <si>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</si>
  <si>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</si>
  <si>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</si>
  <si>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</si>
  <si>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</si>
  <si>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</si>
  <si>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</si>
  <si>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</si>
  <si>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</si>
  <si>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</si>
  <si>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</si>
  <si>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</si>
  <si>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</si>
  <si>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</si>
  <si>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</si>
  <si>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</si>
  <si>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</si>
  <si>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</si>
  <si>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</si>
  <si>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</si>
  <si>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</si>
  <si>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</si>
  <si>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</si>
  <si>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</si>
  <si>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</si>
  <si>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</si>
  <si>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</si>
  <si>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</si>
  <si>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</si>
  <si>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</si>
  <si>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</si>
  <si>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</si>
  <si>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</si>
  <si>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</si>
  <si>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</si>
  <si>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</si>
  <si>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</si>
  <si>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</si>
  <si>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</si>
  <si>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</si>
  <si>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</si>
  <si>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</si>
  <si>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</si>
  <si>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</si>
  <si>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</si>
  <si>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</si>
  <si>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</si>
  <si>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</si>
  <si>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</si>
  <si>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</si>
  <si>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</si>
  <si>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</si>
  <si>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</si>
  <si>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</si>
  <si>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</si>
  <si>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</si>
  <si>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</si>
  <si>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</si>
  <si>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</si>
  <si>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</si>
  <si>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</si>
  <si>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</si>
  <si>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</si>
  <si>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</si>
  <si>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</si>
  <si>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</si>
  <si>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</si>
  <si>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</si>
  <si>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</si>
  <si>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</si>
  <si>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</si>
  <si>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</si>
  <si>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</si>
  <si>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</si>
  <si>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</si>
  <si>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</si>
  <si>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15 MM, PARA AGUA QUENTE                                                                                                                                                                                                                                                                                                                                                                                                                                                   </t>
  </si>
  <si>
    <t xml:space="preserve">CURVA CPVC, 90 GRAUS, SOLDAVEL, 22 MM, PARA AGUA QUENTE                                                                                                                                                                                                                                                                                                                                                                                                                                                   </t>
  </si>
  <si>
    <t xml:space="preserve">CURVA CPVC, 90 GRAUS, SOLDAVEL, 28 MM, PARA AGUA QUENTE                                                                                                                                                                                                                                                                                                                                                                                                                                                   </t>
  </si>
  <si>
    <t xml:space="preserve">CURVA DE PVC 45 GRAUS, SOLDAVEL, 20 MM, COR MARROM, PARA AGUA FRIA PREDIAL                                                                                                                                                                                                                                                                                                                                                                                                                                </t>
  </si>
  <si>
    <t xml:space="preserve">CURVA DE PVC 45 GRAUS, SOLDAVEL, 25 MM, COR MARROM, PARA AGUA FRIA PREDIAL                                                                                                                                                                                                                                                                                                                                                                                                                                </t>
  </si>
  <si>
    <t xml:space="preserve">CURVA DE PVC 45 GRAUS, SOLDAVEL, 32 MM, COR MARROM, PARA AGUA FRIA PREDIAL                                                                                                                                                                                                                                                                                                                                                                                                                                </t>
  </si>
  <si>
    <t xml:space="preserve">CURVA DE PVC 45 GRAUS, SOLDAVEL, 40 MM, COR MARROM, PARA AGUA FRIA PREDIAL                                                                                                                                                                                                                                                                                                                                                                                                                                </t>
  </si>
  <si>
    <t xml:space="preserve">CURVA DE PVC 45 GRAUS, SOLDAVEL, 50 MM, COR MARROM, PARA AGUA FRIA PREDIAL                                                                                                                                                                                                                                                                                                                                                                                                                                </t>
  </si>
  <si>
    <t xml:space="preserve">CURVA DE PVC 45 GRAUS, SOLDAVEL, 60 MM, COR MARROM, PARA AGUA FRIA PREDIAL                                                                                                                                                                                                                                                                                                                                                                                                                                </t>
  </si>
  <si>
    <t xml:space="preserve">CURVA DE PVC 45 GRAUS, SOLDAVEL, 75 MM, COR MARROM, PARA AGUA FRIA PREDIAL                                                                                                                                                                                                                                                                                                                                                                                                                                </t>
  </si>
  <si>
    <t xml:space="preserve">CURVA DE PVC 45 GRAUS, SOLDAVEL, 85 MM, COR MARROM, PARA AGUA FRIA PREDIAL                                                                                                                                                                                                                                                                                                                                                                                                                                </t>
  </si>
  <si>
    <t xml:space="preserve">CURVA DE PVC 90 GRAUS, SOLDAVEL, 110 MM, COR MARROM, PARA AGUA FRIA PREDIAL                                                                                                                                                                                                                                                                                                                                                                                                                               </t>
  </si>
  <si>
    <t xml:space="preserve">CURVA DE PVC 90 GRAUS, SOLDAVEL, 20 MM, COR MARROM, PARA AGUA FRIA PREDIAL                                                                                                                                                                                                                                                                                                                                                                                                                                </t>
  </si>
  <si>
    <t xml:space="preserve">CURVA DE PVC 90 GRAUS, SOLDAVEL, 25 MM, COR MARROM, PARA AGUA FRIA PREDIAL                                                                                                                                                                                                                                                                                                                                                                                                                                </t>
  </si>
  <si>
    <t xml:space="preserve">CURVA DE PVC 90 GRAUS, SOLDAVEL, 32 MM, COR MARROM, PARA AGUA FRIA PREDIAL                                                                                                                                                                                                                                                                                                                                                                                                                                </t>
  </si>
  <si>
    <t xml:space="preserve">CURVA DE PVC 90 GRAUS, SOLDAVEL, 40 MM, COR MARROM, PARA AGUA FRIA PREDIAL                                                                                                                                                                                                                                                                                                                                                                                                                                </t>
  </si>
  <si>
    <t xml:space="preserve">CURVA DE PVC 90 GRAUS, SOLDAVEL, 50 MM, COR MARROM, PARA AGUA FRIA PREDIAL                                                                                                                                                                                                                                                                                                                                                                                                                                </t>
  </si>
  <si>
    <t xml:space="preserve">CURVA DE PVC 90 GRAUS, SOLDAVEL, 60 MM, COR MARROM, PARA AGUA FRIA PREDIAL                                                                                                                                                                                                                                                                                                                                                                                                                                </t>
  </si>
  <si>
    <t xml:space="preserve">CURVA DE PVC 90 GRAUS, SOLDAVEL, 75 MM, COR MARROM, PARA AGUA FRIA PREDIAL                                                                                                                                                                                                                                                                                                                                                                                                                                </t>
  </si>
  <si>
    <t xml:space="preserve">CURVA DE PVC 90 GRAUS, SOLDAVEL, 85 MM, COR MARROM, PARA AGUA FRIA PREDIAL                                                                                                                                                                                                                                                                                                                                                                                                                                </t>
  </si>
  <si>
    <t xml:space="preserve">CURVA DE PVC, 90 GRAUS, SERIE R, DN 100 MM, PARA ESGOTO PREDIAL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</si>
  <si>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</si>
  <si>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</si>
  <si>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</si>
  <si>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</si>
  <si>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</si>
  <si>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COR MARROM, PARA AGUA FRIA PREDIAL                                                                                                                                                                                                                                                                                                                                                                                                                            </t>
  </si>
  <si>
    <t xml:space="preserve">CURVA DE TRANSPOSICAO, PVC, SOLDAVEL, 25 MM, COR MARROM, PARA AGUA FRIA PREDIAL                                                                                                                                                                                                                                                                                                                                                                                                                           </t>
  </si>
  <si>
    <t xml:space="preserve">CURVA DE TRANSPOSICAO, PVC, SOLDAVEL, 32 MM, COR MARROM, PARA AGUA FRIA PREDIAL                                                                                                                                                                                                                                                                                                                                                                                                                           </t>
  </si>
  <si>
    <t xml:space="preserve">CURVA LONGA PVC, PB, JE, 45 GRAUS, DN 100 MM, PARA REDE COLETORA ESGOTO                                                                                                                                                                                                                                                                                                                                                                                                                                   </t>
  </si>
  <si>
    <t xml:space="preserve">CURVA LONGA PVC, PB, JE, 45 GRAUS, DN 150 MM, PARA REDE COLETORA ESGOTO                                                                                                                                                                                                                                                                                                                                                                                                                                   </t>
  </si>
  <si>
    <t xml:space="preserve">CURVA LONGA PVC, PB, JE, 90 GRAUS, DN 100 MM, PARA REDE COLETORA ESGOTO                                                                                                                                                                                                                                                                                                                                                                                                                                   </t>
  </si>
  <si>
    <t xml:space="preserve">CURVA LONGA PVC, PB, JE, 90 GRAUS, DN 150 MM, PARA REDE COLETORA ESGOTO                                                                                                                                                                                                                                                                                                                                                                                                                                   </t>
  </si>
  <si>
    <t xml:space="preserve">CURVA PPR 90 GRAUS, F/F, DN 20 MM, PARA AGUA QUENTE PREDIAL                                                                                                                                                                                                                                                                                                                                                                                                                                               </t>
  </si>
  <si>
    <t xml:space="preserve">CURVA PPR 90 GRAUS, F/F, DN 25 MM, PARA AGUA QUENTE PREDIAL                                                                                                                                                                                                                                                                                                                                                                                                                                               </t>
  </si>
  <si>
    <t xml:space="preserve">CURVA PVC CURTA 90 GRAUS, DN 100 MM, PARA ESGOTO PREDIAL                                                                                                                                                                                                                                                                                                                                                                                                                                                  </t>
  </si>
  <si>
    <t xml:space="preserve">CURVA PVC CURTA 90 GRAUS, DN 40 MM, PARA ESGOTO PREDIAL                                                                                                                                                                                                                                                                                                                                                                                                                                                   </t>
  </si>
  <si>
    <t xml:space="preserve">CURVA PVC CURTA 90 GRAUS, DN 50 MM, PARA ESGOTO PREDIAL                                                                                                                                                                                                                                                                                                                                                                                                                                                   </t>
  </si>
  <si>
    <t xml:space="preserve">CURVA PVC CURTA 90 GRAUS, DN 75 MM, PARA ESGOTO PREDIAL                                                                                                                                                                                                                                                                                                                                                                                                                                                   </t>
  </si>
  <si>
    <t xml:space="preserve">CURVA PVC LONGA 90 GRAUS, DN 100 MM, PARA ESGOTO PREDIAL                                                                                                                                                                                                                                                                                                                                                                                                                                                  </t>
  </si>
  <si>
    <t xml:space="preserve">CURVA PVC LONGA 90 GRAUS, DN 40 MM, PARA ESGOTO PREDIAL                                                                                                                                                                                                                                                                                                                                                                                                                                                   </t>
  </si>
  <si>
    <t xml:space="preserve">CURVA PVC LONGA 90 GRAUS, DN 50 MM, PARA ESGOTO PREDIAL                                                                                                                                                                                                                                                                                                                                                                                                                                                   </t>
  </si>
  <si>
    <t xml:space="preserve">CURVA PVC LONGA 90 GRAUS, DN 75 MM, PARA ESGOTO PREDIAL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</si>
  <si>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</si>
  <si>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</si>
  <si>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</si>
  <si>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</si>
  <si>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</si>
  <si>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</si>
  <si>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1/4", COR BRANCA, AGUA FRIA PREDIAL                                                                                                                                                                                                                                                                                                                                                                                                                                       </t>
  </si>
  <si>
    <t xml:space="preserve">CURVA PVC 90 GRAUS, ROSCAVEL, 1/2", COR BRANCA, AGUA FRIA PREDIAL                                                                                                                                                                                                                                                                                                                                                                                                                                         </t>
  </si>
  <si>
    <t xml:space="preserve">CURVA PVC 90 GRAUS, ROSCAVEL, 1", COR BRANCA, AGUA FRIA PREDIAL                                                                                                                                                                                                                                                                                                                                                                                                                                           </t>
  </si>
  <si>
    <t xml:space="preserve">CURVA PVC 90 GRAUS, ROSCAVEL, 3/4", COR BRANCA, AGUA FRIA PREDIAL                                                                                                                                                                                                                                                                                                                                                                                                                                         </t>
  </si>
  <si>
    <t xml:space="preserve">CURVA PVC, BB, JE, 45 GRAUS, DN 250 MM, PARA TUBO CORRUGADO E/OU LISO, REDE COLETORA ESGOTO                                                                                                                                                                                                                                                                                                                                                                                                               </t>
  </si>
  <si>
    <t xml:space="preserve">CURVA PVC, BB, JE, 90 GRAUS, DN 200 MM, PARA TUBO CORRUGADO E/OU LISO, REDE COLETORA ESGOTO                                                                                                                                                                                                                                                                                                                                                                                                               </t>
  </si>
  <si>
    <t xml:space="preserve">CURVA PVC, BB, JE, 90 GRAUS, DN 250 MM, PARA TUBO CORRUGADO E/OU LISO, REDE COLETORA ESGOTO                                                                                                                                                                                                                                                                                                                                                                                                               </t>
  </si>
  <si>
    <t xml:space="preserve">CURVA PVC, SERIE R, 87.30 GRAUS, CURTA, PARA PE-DE-COLUNA, DN 100 MM, PARA ESGOTO PREDIAL                                                                                                                                                                                                                                                                                                                                                                                                                 </t>
  </si>
  <si>
    <t xml:space="preserve">CURVA PVC, SERIE R, 87.30 GRAUS, CURTA, PARA PE-DE-COLUNA, DN 150 MM, PARA ESGOTO PREDIAL                                                                                                                                                                                                                                                                                                                                                                                                                 </t>
  </si>
  <si>
    <t xml:space="preserve">CURVA PVC, SERIE R, 87.30 GRAUS, CURTA, PARA PE-DE-COLUNA, DN 75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</si>
  <si>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</si>
  <si>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</si>
  <si>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</si>
  <si>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</si>
  <si>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</si>
  <si>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</si>
  <si>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</si>
  <si>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</si>
  <si>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</si>
  <si>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</si>
  <si>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</si>
  <si>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</si>
  <si>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</si>
  <si>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</si>
  <si>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</si>
  <si>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</si>
  <si>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</si>
  <si>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</si>
  <si>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</si>
  <si>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</si>
  <si>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</si>
  <si>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</si>
  <si>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</si>
  <si>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</si>
  <si>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</si>
  <si>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</si>
  <si>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</si>
  <si>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</si>
  <si>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</si>
  <si>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</si>
  <si>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</si>
  <si>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</si>
  <si>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</si>
  <si>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</si>
  <si>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</si>
  <si>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</si>
  <si>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</si>
  <si>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</si>
  <si>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</si>
  <si>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</si>
  <si>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</si>
  <si>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</si>
  <si>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</si>
  <si>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</si>
  <si>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</si>
  <si>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</si>
  <si>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</si>
  <si>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</si>
  <si>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</si>
  <si>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</si>
  <si>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</si>
  <si>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</si>
  <si>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</si>
  <si>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</si>
  <si>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</si>
  <si>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</si>
  <si>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</si>
  <si>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</si>
  <si>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</si>
  <si>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</si>
  <si>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</si>
  <si>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</si>
  <si>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</si>
  <si>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</si>
  <si>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</si>
  <si>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</si>
  <si>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</si>
  <si>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</si>
  <si>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</si>
  <si>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</si>
  <si>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</si>
  <si>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</si>
  <si>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</si>
  <si>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</si>
  <si>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</si>
  <si>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</si>
  <si>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</si>
  <si>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</si>
  <si>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</si>
  <si>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</si>
  <si>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</si>
  <si>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</si>
  <si>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</si>
  <si>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</si>
  <si>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</si>
  <si>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</si>
  <si>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</si>
  <si>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</si>
  <si>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</si>
  <si>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</si>
  <si>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</si>
  <si>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</si>
  <si>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</si>
  <si>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</si>
  <si>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</si>
  <si>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</si>
  <si>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</si>
  <si>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</si>
  <si>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</si>
  <si>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</si>
  <si>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</si>
  <si>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</si>
  <si>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</si>
  <si>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</si>
  <si>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</si>
  <si>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</si>
  <si>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</si>
  <si>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</si>
  <si>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</si>
  <si>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</si>
  <si>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</si>
  <si>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</si>
  <si>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</si>
  <si>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</si>
  <si>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</si>
  <si>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</si>
  <si>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</si>
  <si>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</si>
  <si>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</si>
  <si>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(HORISTA)                                                                                                                                                                                                                                                                                                                                                                                                                                                                              </t>
  </si>
  <si>
    <t xml:space="preserve">DESENHISTA COPISTA (MENSALISTA)                                                                                                                                                                                                                                                                                                                                                                                                                                                                           </t>
  </si>
  <si>
    <t xml:space="preserve">DESENHISTA DETALHISTA (HORISTA)                                                                                                                                                                                                                                                                                                                                                                                                                                                                           </t>
  </si>
  <si>
    <t xml:space="preserve">DESENHISTA DETALHISTA (MENSALISTA)                                                                                                                                                                                                                                                                                                                                                                                                                                                                        </t>
  </si>
  <si>
    <t xml:space="preserve">DESENHISTA PROJETISTA (HORISTA)                                                                                                                                                                                                                                                                                                                                                                                                                                                                           </t>
  </si>
  <si>
    <t xml:space="preserve">DESENHISTA PROJETISTA (MENSALISTA)                                                                                                                                                                                                                                                                                                                                                                                                                                                                        </t>
  </si>
  <si>
    <t xml:space="preserve">DESENHISTA TECNICO AUXILIAR (HORISTA)                                                                                                                                                                                                                                                                                                                                                                                                                                                                     </t>
  </si>
  <si>
    <t xml:space="preserve">DESENHISTA TECNICO AUXILIAR (MENSALISTA)                                                                                                                                                                                                                                                                                                                                                                                                                                                                  </t>
  </si>
  <si>
    <t xml:space="preserve">DESINFETANTE PRONTO USO                                                                                                                                                                                                                                                                                                                                                                                                                                                                                   </t>
  </si>
  <si>
    <t xml:space="preserve">DESMOLDANTE PARA CONCRETO ESTAMPADO                                                                                                                                                                                                                                                                                                                                                                                                                                                                       </t>
  </si>
  <si>
    <t xml:space="preserve">DESMOLDANTE PARA FORMAS METALICAS A BASE DE OLEO VEGETAL                                                                                                                                                                                                                                                                                                                                                                                                                                                  </t>
  </si>
  <si>
    <t xml:space="preserve">DESMOLDANTE PROTETOR PARA FORMAS DE MADEIRA, DE BASE OLEOSA EMULSIONADA EM AGUA                                                                                                                                                                                                                                                                                                                                                                                                                           </t>
  </si>
  <si>
    <t xml:space="preserve">DETERGENTE NEUTRO USO GERAL, CONCENTRADO                                                                                                                                                                                                                                                                                                                                                                                                                                                                  </t>
  </si>
  <si>
    <t xml:space="preserve">DILUENTE AGUARRAS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</si>
  <si>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</si>
  <si>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</si>
  <si>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</si>
  <si>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</si>
  <si>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</si>
  <si>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</si>
  <si>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( 228,6 X 6,4 X 22,2 MM)                                                                                                                                                                                                                                                                                                                                                                                                  </t>
  </si>
  <si>
    <t xml:space="preserve">DISCO DE LIXA PARA METAL, DIAMETRO = 180 MM, GRAO  120                                                                                                                                                                                                                                                                                                                                                                                                                                                    </t>
  </si>
  <si>
    <t xml:space="preserve">DISJUNTOR  TERMOMAGNETICO TRIPOLAR 3 X 400 A / ICC - 25 KA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</si>
  <si>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</si>
  <si>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</si>
  <si>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</si>
  <si>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</si>
  <si>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</si>
  <si>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</si>
  <si>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</si>
  <si>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</si>
  <si>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</si>
  <si>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</si>
  <si>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</si>
  <si>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</si>
  <si>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</si>
  <si>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</si>
  <si>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</si>
  <si>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</si>
  <si>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</si>
  <si>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</si>
  <si>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</si>
  <si>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</si>
  <si>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</si>
  <si>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</si>
  <si>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</si>
  <si>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</si>
  <si>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</si>
  <si>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</si>
  <si>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</si>
  <si>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</si>
  <si>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</si>
  <si>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</si>
  <si>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</si>
  <si>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</si>
  <si>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</si>
  <si>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</si>
  <si>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</si>
  <si>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</si>
  <si>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</si>
  <si>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</si>
  <si>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</si>
  <si>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</si>
  <si>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</si>
  <si>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</si>
  <si>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</si>
  <si>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</si>
  <si>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</si>
  <si>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</si>
  <si>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</si>
  <si>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</si>
  <si>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</si>
  <si>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</si>
  <si>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</si>
  <si>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</si>
  <si>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</si>
  <si>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PARA INST. AGUA QUENTE/FRIA                                                                                                                                                                                                                                                                                                                                                                        </t>
  </si>
  <si>
    <t xml:space="preserve">DISTRIBUIDOR METALICO, COM ROSCA, 2 SAIDAS, DN 3/4" X 1/2", PARA CONEXAO COM ANEL DESLIZANTE EM TUBO PEX PARA INST. AGUA QUENTE/FRIA                                                                                                                                                                                                                                                                                                                                                                      </t>
  </si>
  <si>
    <t xml:space="preserve">DISTRIBUIDOR METALICO, COM ROSCA, 3 SAIDAS, DN 1" X 1/2", PARA CONEXAO COM ANEL DESLIZANTE EM TUBO PEX PARA INST. AGUA QUENTE/FRIA                                                                                                                                                                                                                                                                                                                                                                        </t>
  </si>
  <si>
    <t xml:space="preserve">DISTRIBUIDOR METALICO, COM ROSCA, 3 SAIDAS, DN 3/4" X 1/2", PARA CONEXAO COM ANEL DESLIZANTE EM TUBO PEX PARA INST. AGUA QUENTE/FRIA                                                                                                                                                                                                                                                                                                                                                                      </t>
  </si>
  <si>
    <t xml:space="preserve">DISTRIBUIDOR, PLASTICO, 2 SAIDAS, DN 32 X 16 MM, PARA CONEXAO COM CRIMPAGEM, EM TUBO PEX PARA INST. AGUA QUENTE/FRIA                                                                                                                                                                                                                                                                                                                                                                                      </t>
  </si>
  <si>
    <t xml:space="preserve">DISTRIBUIDOR, PLASTICO, 2 SAIDAS, DN 32 X 25 MM, PARA CONEXAO COM CRIMPAGEM, EM TUBO PEX PARA INST. AGUA QUENTE/FRIA                                                                                                                                                                                                                                                                                                                                                                                      </t>
  </si>
  <si>
    <t xml:space="preserve">DISTRIBUIDOR, PLASTICO, 3 SAIDAS, DN 32 X 16 MM, PARA CONEXAO COM CRIMPAGEM, EM TUBO PEX PARA INST. AGUA QUENTE/FRIA                                                                                                                                                                                                                                                                                                                                                                                      </t>
  </si>
  <si>
    <t xml:space="preserve">DISTRIBUIDOR, PLASTICO, 3 SAIDAS, DN 32 X 25 MM, PARA CONEXAO COM CRIMPAGEM, EM TUBO PEX PARA INST. AGUA QUENTE/FRIA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</si>
  <si>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</si>
  <si>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</si>
  <si>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</si>
  <si>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</si>
  <si>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</si>
  <si>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1,2 A 1,8 MM, SEM ANEL, CROMADO OU ZINCADO, TAMPA BOLA,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</si>
  <si>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</si>
  <si>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</si>
  <si>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</si>
  <si>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</si>
  <si>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</si>
  <si>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 CHUVEIRO METALICO, DE PAREDE, ARTICULAVEL, COM BRACO/CANO, SEM DESVIADOR                                                                                                                                                                                                                                                                                                                                                                                                                          </t>
  </si>
  <si>
    <t xml:space="preserve">DUCHA / CHUVEIRO METALICO, DE PAREDE, ARTICULAVEL, COM DESVIADOR E DUCHA MANUAL                                                                                                                                                                                                                                                                                                                                                                                                                           </t>
  </si>
  <si>
    <t xml:space="preserve">DUCHA / CHUVEIRO PLASTICO SIMPLES, 5 '', BRANCO, PARA ACOPLAR EM HASTE 1/2 ", AGUA FRIA                                                                                                                                                                                                                                                                                                                                                                                                                   </t>
  </si>
  <si>
    <t xml:space="preserve">DUCHA HIGIENICA PLASTICA COM REGISTRO METALICO 1/2 "                                                                                                                                                                                                                                                                                                                                                                                                                                                      </t>
  </si>
  <si>
    <t xml:space="preserve">DUMPER COM CAPACIDADE DE CARGA DE 1700 KG, PARTIDA ELETRICA, MOTOR DIESEL COM POTENCIA DE 16 CV                                                                                                                                                                                                                                                                                                                                                                                                           </t>
  </si>
  <si>
    <t xml:space="preserve">ELEMENTO VAZADO CERAMICO DIAGONAL (TIPO FLOR/QUADRADO/XIS) 25 X 18 X 7 CM                                                                                                                                                                                                                                                                                                                                                                                                                                 </t>
  </si>
  <si>
    <t xml:space="preserve">ELEMENTO VAZADO CERAMICO QUADRADO (TIPO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</si>
  <si>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</si>
  <si>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</si>
  <si>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</si>
  <si>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</si>
  <si>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</si>
  <si>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</si>
  <si>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</si>
  <si>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</si>
  <si>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</si>
  <si>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</si>
  <si>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</si>
  <si>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(HORISTA)                                                                                                                                                                                                                                                                                                                                                                                                                                                                                     </t>
  </si>
  <si>
    <t xml:space="preserve">ELETRICISTA (MENSALISTA)                                                                                                                                                                                                                                                                                                                                                                                                                                                                                  </t>
  </si>
  <si>
    <t xml:space="preserve">ELETRICISTA DE MANUTENCAO INDUSTRIAL (HORISTA)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</si>
  <si>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</si>
  <si>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</si>
  <si>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</si>
  <si>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</si>
  <si>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</si>
  <si>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</si>
  <si>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</si>
  <si>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</si>
  <si>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</si>
  <si>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</si>
  <si>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</si>
  <si>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</si>
  <si>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</si>
  <si>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</si>
  <si>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</si>
  <si>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</si>
  <si>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</si>
  <si>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</si>
  <si>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</si>
  <si>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</si>
  <si>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EM ACO GALVANIZADO ELETROLITICO, LEVE, DIAMETRO 1", PAREDE DE 0,90 MM                                                                                                                                                                                                                                                                                                                                                                                                                          </t>
  </si>
  <si>
    <t xml:space="preserve">ELETRODUTO EM ACO GALVANIZADO ELETROLITICO, LEVE, DIAMETRO 3/4", PAREDE DE 0,90 MM                                                                                                                                                                                                                                                                                                                                                                                                                        </t>
  </si>
  <si>
    <t xml:space="preserve">ELETRODUTO EM ACO GALVANIZADO ELETROLITICO, SEMI-PESADO, DIAMETRO 1 1/2", PAREDE DE 1,20 MM                                                                                                                                                                                                                                                                                                                                                                                                               </t>
  </si>
  <si>
    <t xml:space="preserve">ELETRODUTO EM ACO GALVANIZADO ELETROLITICO, SEMI-PESADO, DIAMETRO 1 1/4", PAREDE DE 1,20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</si>
  <si>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</si>
  <si>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</si>
  <si>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</si>
  <si>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</si>
  <si>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</si>
  <si>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</si>
  <si>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</si>
  <si>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</si>
  <si>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</si>
  <si>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</si>
  <si>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</si>
  <si>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</si>
  <si>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</si>
  <si>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</si>
  <si>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</si>
  <si>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</si>
  <si>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</si>
  <si>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</si>
  <si>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</si>
  <si>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</si>
  <si>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</si>
  <si>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</si>
  <si>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</si>
  <si>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</si>
  <si>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</si>
  <si>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</si>
  <si>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</si>
  <si>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ELETROTECNICO (HORISTA)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</si>
  <si>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</si>
  <si>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</si>
  <si>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</si>
  <si>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PLUVIAL PREDIAL                                                                                                                                                                                                                                                                                                                                                                                                                </t>
  </si>
  <si>
    <t xml:space="preserve">EMULSAO ASFALTICA ANIONICA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</si>
  <si>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</si>
  <si>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</si>
  <si>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</si>
  <si>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</si>
  <si>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</si>
  <si>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</si>
  <si>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(HORISTA)                                                                                                                                                                                                                                                                                                                                                                                                                                                                </t>
  </si>
  <si>
    <t xml:space="preserve">ENCANADOR OU BOMBEIRO HIDRAULICO (MENSALISTA)                                                                                                                                                                                                                                                                                                                                                                                                                                                             </t>
  </si>
  <si>
    <t xml:space="preserve">ENCARREGADO GERAL DE OBRAS (HORISTA)                                                                                                                                                                                                                                                                                                                                                                                                                                                                      </t>
  </si>
  <si>
    <t xml:space="preserve">ENCARREGADO GERAL DE OBRAS (MENSALISTA)                                                                                                                                                                                                                                                                                                                                                                                                                                                                   </t>
  </si>
  <si>
    <t xml:space="preserve">ENDURECEDOR MINERAL DE BASE CIMENTICIA PARA PISO DE CONCRETO                                                                                                                                                                                                                                                                                                                                                                                                                                              </t>
  </si>
  <si>
    <t xml:space="preserve">ENERGIA ELETRICA ATE 2000 KWH INDUSTRIAL, SEM DEMANDA                                                                                                                                                                                                                                                                                                                                                                                                                                                     </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</si>
  <si>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</si>
  <si>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</si>
  <si>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</si>
  <si>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</si>
  <si>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</si>
  <si>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(MENSALISTA)                                                                                                                                                                                                                                                                                                                                                                                                                                                              </t>
  </si>
  <si>
    <t xml:space="preserve">ENGENHEIRO CIVIL DE OBRA PLENO (MENSALISTA)                                                                                                                                                                                                                                                                                                                                                                                                                                                               </t>
  </si>
  <si>
    <t xml:space="preserve">ENGENHEIRO CIVIL DE OBRA SENIOR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</si>
  <si>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</si>
  <si>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</si>
  <si>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</si>
  <si>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</si>
  <si>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</si>
  <si>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</si>
  <si>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</si>
  <si>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</si>
  <si>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</si>
  <si>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</si>
  <si>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</si>
  <si>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</si>
  <si>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</si>
  <si>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</si>
  <si>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</si>
  <si>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</si>
  <si>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</si>
  <si>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</si>
  <si>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</si>
  <si>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</si>
  <si>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</si>
  <si>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</si>
  <si>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</si>
  <si>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</si>
  <si>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</si>
  <si>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</si>
  <si>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PARA DEMARCACAO DE FAIXAS DE TRAFEGO A FRIO, A SER MONTADO SOBRE CAMINHAO DE PBT MINIMO DE 9 T E DISTANCIA MINIMA ENTRE EIXOS DE 4,3 M, CAPACIDADE PARA 800 L DE TINTA (INCLUI MONTAGEM, NAO INCLUI CAMINHAO)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</si>
  <si>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</si>
  <si>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</si>
  <si>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</si>
  <si>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</si>
  <si>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</si>
  <si>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</si>
  <si>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</si>
  <si>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</si>
  <si>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</si>
  <si>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</si>
  <si>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</si>
  <si>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</si>
  <si>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</si>
  <si>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</si>
  <si>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</si>
  <si>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</si>
  <si>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</si>
  <si>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</si>
  <si>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</si>
  <si>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</si>
  <si>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</si>
  <si>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</si>
  <si>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</si>
  <si>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</si>
  <si>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</si>
  <si>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</si>
  <si>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OU DISTANCIADOR, EM PLASTICO, TIPO APOIO DE CORDOALHA (CARANGUEJO), PARA ARMADURA NEGATIVA E PROTENSAO, COBRIMENTO 50 MM                                                                                                                                                                                                                                                                                                                                                                        </t>
  </si>
  <si>
    <t xml:space="preserve">ESPACADOR/SEPARADOR /CENTRALIZADOR DE BARRA DE ACO, PLASTICO, (CHUMBADOR TIPO CARAMBOLA - CB), DIAMETRO INTERNO ATE 20 MM                                                                                                                                                                                                                                                                                                                                                                                 </t>
  </si>
  <si>
    <t xml:space="preserve">ESPACADOR/SEPARADOR /CENTRALIZADOR DE BARRA DE ACO, PLASTICO, (CHUMBADOR TIPO CARAMBOLA - CB), DIAMETRO INTERNO ENTRE 25 A 32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</si>
  <si>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</si>
  <si>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</si>
  <si>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</si>
  <si>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</si>
  <si>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</si>
  <si>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</si>
  <si>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</si>
  <si>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</si>
  <si>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</si>
  <si>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</si>
  <si>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</si>
  <si>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</si>
  <si>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</si>
  <si>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</si>
  <si>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</si>
  <si>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</si>
  <si>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</si>
  <si>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</si>
  <si>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</si>
  <si>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</si>
  <si>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</si>
  <si>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</si>
  <si>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</si>
  <si>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</si>
  <si>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</si>
  <si>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</si>
  <si>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</si>
  <si>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</si>
  <si>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</si>
  <si>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</si>
  <si>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</si>
  <si>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</si>
  <si>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</si>
  <si>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 ENCARGOS COMPLEMENTARES)                                                                                                                                                                                                                                                                                                                                                                                                                                               </t>
  </si>
  <si>
    <t xml:space="preserve">EXAMES - MENSALISTA (COLETADO CAIXA - ENCARGOS COMPLEMENTARES)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</si>
  <si>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</si>
  <si>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</si>
  <si>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</si>
  <si>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</si>
  <si>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</si>
  <si>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</si>
  <si>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</si>
  <si>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</si>
  <si>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</si>
  <si>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</si>
  <si>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75/ DE 85 MM (NBR 10351)                                                                                                                                                                                                                                                                                                                                                                                                                                                  </t>
  </si>
  <si>
    <t xml:space="preserve">EXTREMIDADE PVC PBA, PF, JE, DN 100 / DE 110 MM (NBR 10351)                                                                                                                                                                                                                                                                                                                                                                                                                                               </t>
  </si>
  <si>
    <t xml:space="preserve">EXTREMIDADE PVC PBA, PF, JE, DN 75 / DE 85 MM (NBR 10351)                                                                                                                                                                                                                                                                                                                                                                                                                                                 </t>
  </si>
  <si>
    <t xml:space="preserve">EXTREMIDADE/TUBETE PARA HIDROMETRO PVC, COM ROSCA, CURTA, COM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</si>
  <si>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</si>
  <si>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</si>
  <si>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</si>
  <si>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</si>
  <si>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</si>
  <si>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</si>
  <si>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</si>
  <si>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</si>
  <si>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</si>
  <si>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</si>
  <si>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</si>
  <si>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</si>
  <si>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</si>
  <si>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</si>
  <si>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</si>
  <si>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</si>
  <si>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</si>
  <si>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</si>
  <si>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</si>
  <si>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</si>
  <si>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</si>
  <si>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</si>
  <si>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</si>
  <si>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</si>
  <si>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</si>
  <si>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</si>
  <si>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</si>
  <si>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</si>
  <si>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</si>
  <si>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</si>
  <si>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</si>
  <si>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</si>
  <si>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</si>
  <si>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</si>
  <si>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</si>
  <si>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</si>
  <si>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</si>
  <si>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</si>
  <si>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</si>
  <si>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</si>
  <si>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</si>
  <si>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</si>
  <si>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</si>
  <si>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</si>
  <si>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</si>
  <si>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</si>
  <si>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</si>
  <si>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</si>
  <si>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</si>
  <si>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</si>
  <si>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</si>
  <si>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</si>
  <si>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</si>
  <si>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</si>
  <si>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</si>
  <si>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</si>
  <si>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</si>
  <si>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</si>
  <si>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</si>
  <si>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</si>
  <si>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</si>
  <si>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</si>
  <si>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</si>
  <si>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</si>
  <si>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</si>
  <si>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</si>
  <si>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</si>
  <si>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</si>
  <si>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</si>
  <si>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</si>
  <si>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</si>
  <si>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</si>
  <si>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CARGA MEDIA POTENCIA 5 (PARA FERRAMENTA DE ACAO DIRETA) COR VERMELHA                                                                                                                                                                                                                                                                                                                                                                                                          </t>
  </si>
  <si>
    <t xml:space="preserve">FINCAPINO LONGO CALIBRE 22, CARGA FORTE POTENCIA 7 (PARA FERRAMENTA DE ACAO DIRETA), COR AMARELA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</si>
  <si>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</si>
  <si>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</si>
  <si>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</si>
  <si>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</si>
  <si>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</si>
  <si>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FITA / CINTA AUTOADESIVA ELASTOMERICA PARA VEDACAO, L= 50 MM, E = 3 MM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</si>
  <si>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</si>
  <si>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</si>
  <si>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</si>
  <si>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</si>
  <si>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</si>
  <si>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</si>
  <si>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</si>
  <si>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</si>
  <si>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</si>
  <si>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</si>
  <si>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</si>
  <si>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</si>
  <si>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</si>
  <si>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</si>
  <si>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</si>
  <si>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</si>
  <si>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</si>
  <si>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</si>
  <si>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</si>
  <si>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</si>
  <si>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</si>
  <si>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</si>
  <si>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</si>
  <si>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</si>
  <si>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</si>
  <si>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</si>
  <si>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</si>
  <si>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</si>
  <si>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</si>
  <si>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</si>
  <si>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</si>
  <si>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</si>
  <si>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</si>
  <si>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</si>
  <si>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</si>
  <si>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</si>
  <si>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</si>
  <si>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</si>
  <si>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</si>
  <si>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</si>
  <si>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</si>
  <si>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</si>
  <si>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EM POLIETILENO DE ALTA DENSIDADE (PEAD), PARA 15 A 30 CONTRIBUINTES, CILINDRICA, COM TAMPA, CAPACIDADE APROXIMADA DE *5500* LITROS (NBR 7229)                                                                                                                                                                                                                                                                                                                                  </t>
  </si>
  <si>
    <t xml:space="preserve">FOSSA SEPTICA, SEM FILTRO, EM POLIETILENO DE ALTA DENSIDADE (PEAD), PARA 4 A 7 CONTRIBUINTES, CILINDRICA, COM TAMPA, CAPACIDADE APROXIMADA DE *1100* LITROS (NBR 7229)                                                                                                                                                                                                                                                                                                                                    </t>
  </si>
  <si>
    <t xml:space="preserve">FOSSA SEPTICA, SEM FILTRO, EM POLIETILENO DE ALTA DENSIDADE (PEAD), PARA 8 A 14 CONTRIBUINTES, CILINDRICA, COM TAMPA, CAPACIDADE APROXIMADA DE *3000* LITROS (NBR 7229)                                                                                                                                                                                                                                                                                                                                   </t>
  </si>
  <si>
    <t xml:space="preserve">FOSSA SEPTICA,SEM FILTRO, EM POLIETILENO DE ALTA DENSIDADE (PEAD), PARA 40 A 52 CONTRIBUINTES, CILINDRICA, COM TAMPA,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</si>
  <si>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</si>
  <si>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</si>
  <si>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</si>
  <si>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</si>
  <si>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FUNDO SINTETICO NIVELADOR BRANCO FOSCO PARA MADEIRA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</si>
  <si>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</si>
  <si>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</si>
  <si>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</si>
  <si>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</si>
  <si>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</si>
  <si>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</si>
  <si>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</si>
  <si>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</si>
  <si>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</si>
  <si>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</si>
  <si>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</si>
  <si>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</si>
  <si>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</si>
  <si>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</si>
  <si>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</si>
  <si>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</si>
  <si>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</si>
  <si>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</si>
  <si>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</si>
  <si>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</si>
  <si>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</si>
  <si>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</si>
  <si>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</si>
  <si>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</si>
  <si>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</si>
  <si>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</si>
  <si>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</si>
  <si>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</si>
  <si>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</si>
  <si>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</si>
  <si>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</si>
  <si>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</si>
  <si>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</si>
  <si>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</si>
  <si>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</si>
  <si>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</si>
  <si>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</si>
  <si>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</si>
  <si>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</si>
  <si>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</si>
  <si>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</si>
  <si>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</si>
  <si>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</si>
  <si>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</si>
  <si>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</si>
  <si>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</si>
  <si>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(HORISTA)                                                                                                                                                                                                                                                                                                                                                                                                                                                                                        </t>
  </si>
  <si>
    <t xml:space="preserve">GESSEIRO (MENSALISTA)                                                                                                                                                                                                                                                                                                                                                                                                                                                                                     </t>
  </si>
  <si>
    <t xml:space="preserve">GESSO COLA, EM PO, PARA FIXACAO DE MOLDURAS, SANCAS E BLOCOS DE GESSO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</si>
  <si>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</si>
  <si>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</si>
  <si>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</si>
  <si>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</si>
  <si>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</si>
  <si>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</si>
  <si>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</si>
  <si>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</si>
  <si>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</si>
  <si>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</si>
  <si>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</si>
  <si>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</si>
  <si>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</si>
  <si>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</si>
  <si>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</si>
  <si>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</si>
  <si>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</si>
  <si>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</si>
  <si>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</si>
  <si>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</si>
  <si>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</si>
  <si>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</si>
  <si>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</si>
  <si>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</si>
  <si>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</si>
  <si>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</si>
  <si>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GRELHA FIXA, EM PVC BRANCA, QUADRADA, 150 X 150 MM, PARA RALOS E CAIXAS                                                                                                                                                                                                                                                                                                                                                                                                                                   </t>
  </si>
  <si>
    <t xml:space="preserve">GRELHA FIXA, PVC CROMADA, REDONDA, 150 MM, PARA RALOS E CAIXAS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</si>
  <si>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</si>
  <si>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</si>
  <si>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</si>
  <si>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</si>
  <si>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</si>
  <si>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</si>
  <si>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</si>
  <si>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GERADOR A GASOLINA, POTENCIA NOMINAL 2,2 KW, TENSAO DE SAIDA 110/220 V, MOTOR POTENCIA 6,5 HP                                                                                                                                                                                                                                                                                                                                                                                                       </t>
  </si>
  <si>
    <t xml:space="preserve">GRUPO GERADOR DE SOLDA ELETRICA, COM MAQUINA DE SOLDA, ATE 400 AMPERES E GERADOR A DIESEL 30 CV, MOTOR 4 CILINDROS, TANQUE COMBUST., CARENAGEM DE PROTECAO SOBRE RODAS                                                                                                                                                                                                                                                                                                                                    </t>
  </si>
  <si>
    <t xml:space="preserve">GRUPO GERADOR DE SOLDA ELETRICA, COM MAQUINA DE SOLDA, ATE 400 AMPERES E GERADOR A DIESEL 60 CV, MOTOR 4 CILINDROS, TANQUE COMBUST., CARENAGEM DE PROTECAO SOBRE RODAS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</si>
  <si>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</si>
  <si>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</si>
  <si>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</si>
  <si>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</si>
  <si>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</si>
  <si>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</si>
  <si>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</si>
  <si>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</si>
  <si>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</si>
  <si>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</si>
  <si>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</si>
  <si>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</si>
  <si>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</si>
  <si>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</si>
  <si>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</si>
  <si>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</si>
  <si>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</si>
  <si>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 / MOLDURA / ARREMATE DE ACABAMENTO PARA ESQUADRIA, EM ALUMINIO PERFIL 25, ACABAMENTO ANODIZADO BRANCO OU BRILHANTE,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</si>
  <si>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</si>
  <si>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</si>
  <si>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</si>
  <si>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</si>
  <si>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</si>
  <si>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</si>
  <si>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</si>
  <si>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</si>
  <si>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</si>
  <si>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</si>
  <si>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</si>
  <si>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</si>
  <si>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</si>
  <si>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</si>
  <si>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</si>
  <si>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</si>
  <si>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COM 3,00 M DE COMPRIMENTO E DN = 3/4", REVESTIDA COM BAIXA CAMADA DE COBRE, SEM CONECTOR                                                                                                                                                                                                                                                                                                                                                                                      </t>
  </si>
  <si>
    <t xml:space="preserve">HASTE DE ATERRAMENTO EM ACO COM 3,00 M DE COMPRIMENTO E DN = 5/8", REVESTIDA COM BAIXA CAMADA DE COBRE, COM CONECTOR TIPO GRAMPO                                                                                                                                                                                                                                                                                                                                                                          </t>
  </si>
  <si>
    <t xml:space="preserve">HASTE DE ATERRAMENTO EM ACO COM 3,00 M DE COMPRIMENTO E DN = 5/8", REVESTIDA COM BAIXA CAMADA DE COBRE, SEM CONECTOR                                                                                                                                                                                                                                                                                                                                                                                      </t>
  </si>
  <si>
    <t xml:space="preserve">HASTE DE ATERRAMENTO EM ACO GALVANIZADO TIPO CANTONEIRA COM 2,00 M DE COMPRIMENTO, 25 X 25 MM E CHAPA DE 3/16"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</si>
  <si>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</si>
  <si>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</si>
  <si>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</si>
  <si>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</si>
  <si>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</si>
  <si>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</si>
  <si>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</si>
  <si>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</si>
  <si>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</si>
  <si>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</si>
  <si>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</si>
  <si>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</si>
  <si>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</si>
  <si>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</si>
  <si>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</si>
  <si>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</si>
  <si>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</si>
  <si>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</si>
  <si>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</si>
  <si>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</si>
  <si>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</si>
  <si>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</si>
  <si>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</si>
  <si>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(HORISTA)                                                                                                                                                                                                                                                                                                                                                                                                                                                                               </t>
  </si>
  <si>
    <t xml:space="preserve">IMPERMEABILIZADOR (MENSALISTA)                                                                                                                                                                                                                                                                                                                                                                                                                                                                            </t>
  </si>
  <si>
    <t xml:space="preserve">IMPERMEABILIZANTE FLEXIVEL BRANCO DE BASE ACRILICA PARA COBERTURAS                                                                                                                                                                                                                                                                                                                                                                                                                                        </t>
  </si>
  <si>
    <t xml:space="preserve">IMPERMEABILIZANTE INCOLOR,  BASE SILICONE, PARA TRATAMENTO DE FACHADAS, TELHAS, PEDRAS E OUTRAS SUPERFICIES                                                                                                                                                                                                                                                                                                                                                                                               </t>
  </si>
  <si>
    <t xml:space="preserve">IMUNIZANTE PARA MADEIRA, INCOLOR                                                                                                                                                                                                                                                                                                                                                                                                                                                                          </t>
  </si>
  <si>
    <t xml:space="preserve">INSTALADOR DE TUBULACOES (TUBOS/EQUIPAMENTOS) (MENSALISTA)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</si>
  <si>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</si>
  <si>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</si>
  <si>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</si>
  <si>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</si>
  <si>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</si>
  <si>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</si>
  <si>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</si>
  <si>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</si>
  <si>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</si>
  <si>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</si>
  <si>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</si>
  <si>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</si>
  <si>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</si>
  <si>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</si>
  <si>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</si>
  <si>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</si>
  <si>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</si>
  <si>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</si>
  <si>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</si>
  <si>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</si>
  <si>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</si>
  <si>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</si>
  <si>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</si>
  <si>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</si>
  <si>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</si>
  <si>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</si>
  <si>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</si>
  <si>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</si>
  <si>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</si>
  <si>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</si>
  <si>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</si>
  <si>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</si>
  <si>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BASCULANTE, EM ALUMINIO PERFIL 20, 80 X 60 CM (A X L), 4 FLS (1 FIXA E 3 MOVEIS), ACABAMENTO BRANCO OU BRILHANTE, BATENTE DE 3 A 4 CM, COM VIDRO 4 MM, SEM GUARNICAO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</si>
  <si>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</si>
  <si>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</si>
  <si>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ACO, BATENTE/REQUADRO DE 6 A 14 CM, COM DIVISAO HORIZ , PINT ANTICORROSIVA, SEM VIDRO, BANDEIRA COM BASCULA, 4 FLS, 120 X 150 CM (A X L)                                                                                                                                                                                                                                                                                                                                                </t>
  </si>
  <si>
    <t xml:space="preserve">JANELA DE CORRER, EM ALUMINIO PEFIL 25, 100 X 200 CM (A X L), 4 FLS, SEM BANDEIRA, ACABAMENTO BRANCO OU BRILHANTE, BATENTE DE 6 A 7 CM, COM VIDRO 4 MM, SEM GUARNICAO/ALIZAR                                                                                                                                                                                                                                                                                                                              </t>
  </si>
  <si>
    <t xml:space="preserve">JANELA DE CORRER, EM ALUMINIO PERFIL 25, 100 X 120 CM (A X L), 2 FLS MOVEIS, SEM BANDEIRA, ACABAMENTO BRANCO OU BRILHANTE, BATENTE DE 6 A 7 CM, COM VIDRO 4 MM, SEM GUARNICAO                                                                                                                                                                                                                                                                                                                             </t>
  </si>
  <si>
    <t xml:space="preserve">JANELA DE CORRER, EM ALUMINIO PERFIL 25, 100 X 150 CM (A X L), 2 FLS MOVEIS, SEM BANDEIRA, ACABAMENTO BRANCO OU BRILHANTE, BATENTE DE 6 A 7 CM, COM VIDRO 4 MM, SEM GUARNICAO                                                                                                                                                                                                                                                                                                                             </t>
  </si>
  <si>
    <t xml:space="preserve">JANELA DE CORRER, EM ALUMINIO PERFIL 25, 100 X 150 CM (A X L), 4 FLS MOVEIS, SEM BANDEIRA, ACABAMENTO BRANCO OU BRILHANTE, BATENTE DE 6 A 7 CM, COM VIDRO 4 MM, SEM GUARNICAO/ALIZAR                                                                                                                                                                                                                                                                                                                      </t>
  </si>
  <si>
    <t xml:space="preserve">JANELA DE CORRER, EM ALUMINIO PERFIL 25, 120 X 150 CM (A X L), 4 FLS, BANDEIRA COM BASCULA, ACABAMENTO BRANCO OU BRILHANTE, BATENTE/REQUADRO DE 6 A 14 CM, COM VIDRO 4 MM,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</si>
  <si>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</si>
  <si>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</si>
  <si>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</si>
  <si>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</si>
  <si>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PERFIL 20, 60  X 80 CM (A X L), BATENTE/REQUADRO DE 3 A 14 CM, COM VIDRO 4 MM, SEM GUARNICAO/ALIZAR, ACABAMENTO ALUM BRANCO OU BRILHANTE                                                                                                                                                                                                                                                                                                                                         </t>
  </si>
  <si>
    <t xml:space="preserve">JANELA INTEGRADA VENEZIANA EM ALUMINIO PERFIL 25, 120 X 120 CM (A X L), 2 FLS ( 2 VIDROS) E VENEZIANA COM ACIONAMENTO MANUAL, SEM BANDEIRA, ACABAMENTO BRILHANTE, BATENTE DE 11,50 A 12,50 CM, COM VIDRO 4 MM, INCLUSO GUARNICAO                                                                                                                                                                                                                                                                          </t>
  </si>
  <si>
    <t xml:space="preserve">JANELA MAXIM AR EM MADEIRA CEDRINHO/ ANGELIM COMERCIAL/ CURUPIXA/ CUMARU OU EQUIVALENTE DA REGIAO, CAIXA DO BATENTE/MARCO *10* CM, 1 FOLHA  PARA VIDRO, COM GUARNICAO/ALIZAR, COM FERRAGENS, (SEM VIDRO E SEM ACABAMENTO)                                                                                                                                                                                                                                                                                 </t>
  </si>
  <si>
    <t xml:space="preserve">JANELA MAXIM AR, EM ALUMINIO PERFIL 25, 60 X 80 CM (A X L), ACABAMENTO BRANCO OU BRILHANTE, BATENTE DE 4 A 5 CM, COM VIDRO 4 MM, SEM GUARNICAO/ALIZAR                                                                                                                                                                                                                                                                                                                                                     </t>
  </si>
  <si>
    <t xml:space="preserve">JANELA MAXIMO AR, ACO, BATENTE / REQUADRO DE 6 A 14 CM, PINT ANTICORROSIVA, SEM VIDRO, COM GRADE, 1 FL, 60  X 80 CM (A X L)                                                                                                                                                                                                                                                                                                                                                                               </t>
  </si>
  <si>
    <t xml:space="preserve">JANELA VENEZIANA DE CORRER, EM ALUMINIO PERFIL 25, 100 X 120 CM (A X L), 3 FLS (2 VENEZIANAS E 1 VIDRO), SEM BANDEIRA, ACABAMENTO BRANCO OU BRILHANTE, BATENTE DE 8 A 9 CM, COM VIDRO 4 MM, SEM GUARNICAO/ALIZAR                                                                                                                                                                                                                                                                                          </t>
  </si>
  <si>
    <t xml:space="preserve">JANELA VENEZIANA DE CORRER, EM ALUMINIO PERFIL 25, 100 X 150 CM (A X L), 6 FLS (4 VENEZIANAS E 2 VIDROS), SEM BANDEIRA, ACABAMENTO BRANCO OU BRILHANTE, BATENTE DE 8 A 9 CM, COM VIDRO 4 MM, SEM GUARNICAO / ALIZAR                                                                                                                                                                                                                                                                                       </t>
  </si>
  <si>
    <t xml:space="preserve">JARDINEIRO (HORISTA)                                                                                                                                                                                                                                                                                                                                                                                                                                                                                      </t>
  </si>
  <si>
    <t xml:space="preserve">JARDINEIRO (MENSALISTA)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</si>
  <si>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</si>
  <si>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</si>
  <si>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</si>
  <si>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</si>
  <si>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</si>
  <si>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</si>
  <si>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</si>
  <si>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</si>
  <si>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114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</si>
  <si>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</si>
  <si>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</si>
  <si>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</si>
  <si>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</si>
  <si>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</si>
  <si>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</si>
  <si>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</si>
  <si>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</si>
  <si>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COR MARROM, PARA AGUA FRIA PREDIAL                                                                                                                                                                                                                                                                                                                                                                                                              </t>
  </si>
  <si>
    <t xml:space="preserve">JOELHO DE REDUCAO, PVC SOLDAVEL, 90 GRAUS, 32 MM X 25 MM, COR MARROM, PARA AGUA FRIA PREDIAL                                                                                                                                                                                                                                                                                                                                                                                                              </t>
  </si>
  <si>
    <t xml:space="preserve">JOELHO DE REDUCAO, PVC, ROSCAVEL, 90 GRAUS, 1" X 3/4", COR BRANCA, PARA AGUA FRIA PREDIAL                                                                                                                                                                                                                                                                                                                                                                                                                 </t>
  </si>
  <si>
    <t xml:space="preserve">JOELHO DE REDUCAO, PVC, ROSCAVEL, 90 GRAUS, 3/4" X 1/2", COR BRANCA,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</si>
  <si>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</si>
  <si>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</si>
  <si>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</si>
  <si>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F/F, DN 20 MM, PARA AGUA QUENTE PREDIAL                                                                                                                                                                                                                                                                                                                                                                                                                                    </t>
  </si>
  <si>
    <t xml:space="preserve">JOELHO PPR 45 GRAUS, SOLDAVEL, F/F, DN 25 MM, PARA AGUA QUENTE PREDIAL                                                                                                                                                                                                                                                                                                                                                                                                                                    </t>
  </si>
  <si>
    <t xml:space="preserve">JOELHO PPR 45 GRAUS, SOLDAVEL, F/F, DN 40 MM, PARA AQUA QUENTE E FRIA PREDIAL                                                                                                                                                                                                                                                                                                                                                                                                                             </t>
  </si>
  <si>
    <t xml:space="preserve">JOELHO PPR 45 GRAUS, SOLDAVEL, F/F, DN 50 MM, PARA AQUA QUENTE E FRIA PREDIAL                                                                                                                                                                                                                                                                                                                                                                                                                             </t>
  </si>
  <si>
    <t xml:space="preserve">JOELHO PPR 45 GRAUS, SOLDAVEL, F/F, DN 63 MM, PARA AQUA QUENTE E FRIA PREDIAL                                                                                                                                                                                                                                                                                                                                                                                                                             </t>
  </si>
  <si>
    <t xml:space="preserve">JOELHO PPR 45 GRAUS, SOLDAVEL, F/F, DN 75 MM, PARA AQUA QUENTE E FRIA PREDIAL                                                                                                                                                                                                                                                                                                                                                                                                                             </t>
  </si>
  <si>
    <t xml:space="preserve">JOELHO PPR 45 GRAUS, SOLDAVEL, F/F, DN 90 MM, PARA AQUA QUENTE E FRIA PREDIAL                                                                                                                                                                                                                                                                                                                                                                                                                             </t>
  </si>
  <si>
    <t xml:space="preserve">JOELHO PPR, 45 GRAUS, SOLDAVEL, F/F, DN 32 MM, PARA AGUA QUENTE PREDIAL                                                                                                                                                                                                                                                                                                                                                                                                                                   </t>
  </si>
  <si>
    <t xml:space="preserve">JOELHO PPR, 90 GRAUS, SOLDAVEL, F/F, DN 110 MM, PARA AGUA QUENTE PREDIAL                                                                                                                                                                                                                                                                                                                                                                                                                                  </t>
  </si>
  <si>
    <t xml:space="preserve">JOELHO PPR, 90 GRAUS, SOLDAVEL, F/F, DN 20 MM, PARA AGUA QUENTE PREDIAL                                                                                                                                                                                                                                                                                                                                                                                                                                   </t>
  </si>
  <si>
    <t xml:space="preserve">JOELHO PPR, 90 GRAUS, SOLDAVEL, F/F, DN 25 MM, PARA AGUA QUENTE PREDIAL                                                                                                                                                                                                                                                                                                                                                                                                                                   </t>
  </si>
  <si>
    <t xml:space="preserve">JOELHO PPR, 90 GRAUS, SOLDAVEL, F/F, DN 32 MM, PARA AGUA QUENTE PREDIAL                                                                                                                                                                                                                                                                                                                                                                                                                                   </t>
  </si>
  <si>
    <t xml:space="preserve">JOELHO PPR, 90 GRAUS, SOLDAVEL, F/F, DN 40 MM, PARA AGUA QUENTE PREDIAL                                                                                                                                                                                                                                                                                                                                                                                                                                   </t>
  </si>
  <si>
    <t xml:space="preserve">JOELHO PPR, 90 GRAUS, SOLDAVEL, F/F, DN 50 MM, PARA AGUA QUENTE PREDIAL                                                                                                                                                                                                                                                                                                                                                                                                                                   </t>
  </si>
  <si>
    <t xml:space="preserve">JOELHO PPR, 90 GRAUS, SOLDAVEL, F/F, DN 63 MM, PARA AGUA QUENTE PREDIAL                                                                                                                                                                                                                                                                                                                                                                                                                                   </t>
  </si>
  <si>
    <t xml:space="preserve">JOELHO PPR, 90 GRAUS, SOLDAVEL, F/F, DN 75 MM, PARA AGUA QUENTE PREDIAL                                                                                                                                                                                                                                                                                                                                                                                                                                   </t>
  </si>
  <si>
    <t xml:space="preserve">JOELHO PPR, 90 GRAUS, SOLDAVEL, F/F, DN 90 MM, PARA AGUA QUENTE PREDIAL                                                                                                                                                                                                                                                                                                                                                                                                                                   </t>
  </si>
  <si>
    <t xml:space="preserve">JOELHO PVC COM VISITA, 90 GRAUS, DN 100 X 50 MM, SERIE NORMAL, PARA ESGOTO PREDIAL                                                                                                                                                                                                                                                                                                                                                                                                                        </t>
  </si>
  <si>
    <t xml:space="preserve">JOELHO PVC, COM BOLSA E ANEL, 90 GRAUS, DN 40 X *38* MM, SERIE NORMAL, PARA ESGOTO PREDIAL                                                                                                                                                                                                                                                                                                                                                                                                                </t>
  </si>
  <si>
    <t xml:space="preserve">JOELHO PVC, ROSCAVEL, 45 GRAUS, 1/2", COR BRANCA, PARA AGUA FRIA PREDIAL                                                                                                                                                                                                                                                                                                                                                                                                                                  </t>
  </si>
  <si>
    <t xml:space="preserve">JOELHO PVC, ROSCAVEL, 45 GRAUS, 1", COR BRANCA, PARA AGUA FRIA PREDIAL                                                                                                                                                                                                                                                                                                                                                                                                                                    </t>
  </si>
  <si>
    <t xml:space="preserve">JOELHO PVC, ROSCAVEL, 45 GRAUS, 3/4", COR BRANCA, PARA AGUA FRIA PREDIAL                                                                                                                                                                                                                                                                                                                                                                                                                                  </t>
  </si>
  <si>
    <t xml:space="preserve">JOELHO PVC, ROSCAVEL, 90 GRAUS, 1/2", COR BRANCA, PARA AGUA FRIA PREDIAL                                                                                                                                                                                                                                                                                                                                                                                                                                  </t>
  </si>
  <si>
    <t xml:space="preserve">JOELHO PVC, ROSCAVEL, 90 GRAUS, 1", COR BRANCA, PARA AGUA FRIA PREDIAL                                                                                                                                                                                                                                                                                                                                                                                                                                    </t>
  </si>
  <si>
    <t xml:space="preserve">JOELHO PVC, ROSCAVEL, 90 GRAUS, 3/4", COR BRANCA, PARA AGUA FRIA PREDIAL                                                                                                                                                                                                                                                                                                                                                                                                                                  </t>
  </si>
  <si>
    <t xml:space="preserve">JOELHO PVC, SOLDAVEL COM ROSCA, 90 GRAUS, 20 MM X 1/2", COR MARROM, PARA AGUA FRIA PREDIAL                                                                                                                                                                                                                                                                                                                                                                                                                </t>
  </si>
  <si>
    <t xml:space="preserve">JOELHO PVC, SOLDAVEL COM ROSCA, 90 GRAUS, 25 MM X 1/2", COR MARROM, PARA AGUA FRIA PREDIAL                                                                                                                                                                                                                                                                                                                                                                                                                </t>
  </si>
  <si>
    <t xml:space="preserve">JOELHO PVC, SOLDAVEL COM ROSCA, 90 GRAUS, 25 MM X 3/4", COR MARROM, PARA AGUA FRIA PREDIAL                                                                                                                                                                                                                                                                                                                                                                                                                </t>
  </si>
  <si>
    <t xml:space="preserve">JOELHO PVC, SOLDAVEL COM ROSCA, 90 GRAUS, 32 MM X 3/4", COR MARROM, PARA AGUA FRIA PREDIAL                                                                                                                                                                                                                                                                                                                                                                                                                </t>
  </si>
  <si>
    <t xml:space="preserve">JOELHO PVC, SOLDAVEL, BB, 45 GRAUS, DN 40 MM, PARA ESGOTO PREDIAL                                                                                                                                                                                                                                                                                                                                                                                                                                         </t>
  </si>
  <si>
    <t xml:space="preserve">JOELHO PVC, SOLDAVEL, BB, 90 GRAUS, SEM ANEL, DN 40 MM, PARA ESGOTO PREDIAL SECUNDARIO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</si>
  <si>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</si>
  <si>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</si>
  <si>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</si>
  <si>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</si>
  <si>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</si>
  <si>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</si>
  <si>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</si>
  <si>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</si>
  <si>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</si>
  <si>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</si>
  <si>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</si>
  <si>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</si>
  <si>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</si>
  <si>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</si>
  <si>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COR MARROM, PARA AGUA FRIA PREDIAL                                                                                                                                                                                                                                                                                                                                                                                                                                </t>
  </si>
  <si>
    <t xml:space="preserve">JOELHO PVC, SOLDAVEL, 90 GRAUS, 20 MM, COR MARROM, PARA AGUA FRIA PREDIAL                                                                                                                                                                                                                                                                                                                                                                                                                                 </t>
  </si>
  <si>
    <t xml:space="preserve">JOELHO PVC, SOLDAVEL, 90 GRAUS, 25 MM, COR MARROM, PARA AGUA FRIA PREDIAL                                                                                                                                                                                                                                                                                                                                                                                                                                 </t>
  </si>
  <si>
    <t xml:space="preserve">JOELHO PVC, SOLDAVEL, 90 GRAUS, 32 MM, COR MARROM, PARA AGUA FRIA PREDIAL                                                                                                                                                                                                                                                                                                                                                                                                                                 </t>
  </si>
  <si>
    <t xml:space="preserve">JOELHO PVC, SOLDAVEL, 90 GRAUS, 40 MM, COR MARROM, PARA AGUA FRIA PREDIAL                                                                                                                                                                                                                                                                                                                                                                                                                                 </t>
  </si>
  <si>
    <t xml:space="preserve">JOELHO PVC, SOLDAVEL, 90 GRAUS, 50 MM, COR MARROM, PARA AGUA FRIA PREDIAL                                                                                                                                                                                                                                                                                                                                                                                                                                 </t>
  </si>
  <si>
    <t xml:space="preserve">JOELHO PVC, SOLDAVEL, 90 GRAUS, 60 MM, COR MARROM, PARA AGUA FRIA PREDIAL                                                                                                                                                                                                                                                                                                                                                                                                                                 </t>
  </si>
  <si>
    <t xml:space="preserve">JOELHO PVC, SOLDAVEL, 90 GRAUS, 85 MM, COR MARROM, PARA AGUA FRIA PREDIAL                                                                                                                                                                                                                                                                                                                                                                                                                                 </t>
  </si>
  <si>
    <t xml:space="preserve">JOELHO PVC, 90 GRAUS, ROSCAVEL, 1 1/4", COR BRANCA, AGUA FRIA PREDIAL                                                                                                                                                                                                                                                                                                                                                                                                                                     </t>
  </si>
  <si>
    <t xml:space="preserve">JOELHO/COTOVELO 90 GRAUS, METALICO, PARA CONEXAO COM ANEL DESLIZANTE, DN 16 MM, EM TUBO PEX PARA INST. AGUA QUENTE/FRIA                                                                                                                                                                                                                                                                                                                                                                                   </t>
  </si>
  <si>
    <t xml:space="preserve">JOELHO/COTOVELO 90 GRAUS, METALICO, PARA CONEXAO COM ANEL DESLIZANTE, DN 20 MM, EM TUBO PEX PARA INST. AGUA QUENTE/FRIA                                                                                                                                                                                                                                                                                                                                                                                   </t>
  </si>
  <si>
    <t xml:space="preserve">JOELHO/COTOVELO 90 GRAUS, METALICO, PARA CONEXAO COM ANEL DESLIZANTE, DN 25 MM, EM TUBO PEX PARA INST. AGUA QUENTE/FRIA                                                                                                                                                                                                                                                                                                                                                                                   </t>
  </si>
  <si>
    <t xml:space="preserve">JOELHO/COTOVELO 90 GRAUS, METALICO, PARA CONEXAO COM ANEL DESLIZANTE, DN 32 MM, EM TUBO PEX PARA INST. AGUA QUENTE/FRIA                                                                                                                                                                                                                                                                                                                                                                                   </t>
  </si>
  <si>
    <t xml:space="preserve">JOELHO/COTOVELO 90 GRAUS, PLASTICO, PARA CONEXAO COM CRIMPAGEM, DN 16 MM, EM TUBO PEX PARA INST. AGUA QUENTE/FRIA                                                                                                                                                                                                                                                                                                                                                                                         </t>
  </si>
  <si>
    <t xml:space="preserve">JOELHO/COTOVELO 90 GRAUS, PLASTICO, PARA CONEXAO COM CRIMPAGEM, DN 20 MM, EM TUBO PEX PARA INST. AGUA QUENTE/FRIA                                                                                                                                                                                                                                                                                                                                                                                         </t>
  </si>
  <si>
    <t xml:space="preserve">JOELHO/COTOVELO 90 GRAUS, PLASTICO, PARA CONEXAO COM CRIMPAGEM, DN 25 MM, EM TUBO PEX PARA INST. AGUA QUENTE/FRIA                                                                                                                                                                                                                                                                                                                                                                                         </t>
  </si>
  <si>
    <t xml:space="preserve">JOELHO/COTOVELO 90 GRAUS, ROSCA FEMEA TERMINAL, METALICO, PARA CONEXAO COM ANEL DESLIZANTE, DN 16 MM X 1/2", EM TUBO PEX PARA INST. AGUA QUENTE/FRIA                                                                                                                                                                                                                                                                                                                                                      </t>
  </si>
  <si>
    <t xml:space="preserve">JOELHO/COTOVELO 90 GRAUS, ROSCA FEMEA TERMINAL, METALICO, PARA CONEXAO COM ANEL DESLIZANTE, DN 20 MM X 1/2", EM TUBO PEX PARA INST. AGUA QUENTE/FRIA                                                                                                                                                                                                                                                                                                                                                      </t>
  </si>
  <si>
    <t xml:space="preserve">JOELHO/COTOVELO 90 GRAUS, ROSCA FEMEA TERMINAL, METALICO, PARA CONEXAO COM ANEL DESLIZANTE, DN 20 MM X 3/4", EM TUBO PEX PARA INST. AGUA QUENTE/FRIA                                                                                                                                                                                                                                                                                                                                                      </t>
  </si>
  <si>
    <t xml:space="preserve">JOELHO/COTOVELO 90 GRAUS, ROSCA FEMEA TERMINAL, METALICO, PARA CONEXAO COM ANEL DESLIZANTE, DN 25 MM X 3/4", EM TUBO PEX PARA INST. AGUA QUENTE/FRIA                                                                                                                                                                                                                                                                                                                                                      </t>
  </si>
  <si>
    <t xml:space="preserve">JOELHO/COTOVELO 90 GRAUS, ROSCA FEMEA TERMINAL, PLASTICO, PARA CONEXAO COM CRIMPAGEM, DN 16 MM X 1/2", EM TUBO PEX PARA INST. AGUA QUENTE/FRIA                                                                                                                                                                                                                                                                                                                                                            </t>
  </si>
  <si>
    <t xml:space="preserve">JOELHO/COTOVELO 90 GRAUS, ROSCA FEMEA TERMINAL, PLASTICO, PARA CONEXAO COM CRIMPAGEM, DN 20 MM X 1/2", EM TUBO PEX PARA INST. AGUA QUENTE/FRIA                                                                                                                                                                                                                                                                                                                                                            </t>
  </si>
  <si>
    <t xml:space="preserve">JOELHO/COTOVELO 90 GRAUS, ROSCA FEMEA TERMINAL, PLASTICO, PARA CONEXAO COM CRIMPAGEM, DN 20 MM X 3/4", EM TUBO PEX PARA INST. AGUA QUENTE/FRIA                                                                                                                                                                                                                                                                                                                                                            </t>
  </si>
  <si>
    <t xml:space="preserve">JOELHO/COTOVELO 90 GRAUS, ROSCA FEMEA TERMINAL, PLASTICO, PARA CONEXAO COM CRIMPAGEM, DN 25 MM X 1/2", EM TUBO PEX PARA INST. AGUA QUENTE/FRIA                                                                                                                                                                                                                                                                                                                                                            </t>
  </si>
  <si>
    <t xml:space="preserve">JOELHO/COTOVELO, ROSCA FEMEA MOVEL, METALICO, PARA CONEXAO COM ANEL DESLIZANTE, DN 20 MM X 3/4", EM TUBO PEX PARA INST. AGUA QUENTE/FRIA                                                                                                                                                                                                                                                                                                                                                                  </t>
  </si>
  <si>
    <t xml:space="preserve">JOELHO/COTOVELO, ROSCA FEMEA, COM BASE FIXA, METALICO, PARA CONEXAO COM ANEL DESLIZANTE, DN 16 MM X 1/2", EM TUBO PEX PARA INST. AGUA QUENTE/FRIA                                                                                                                                                                                                                                                                                                                                                         </t>
  </si>
  <si>
    <t xml:space="preserve">JOELHO/COTOVELO, ROSCA FEMEA, COM BASE FIXA, METALICO, PARA CONEXAO COM ANEL DESLIZANTE, DN 20 MM X 1/2", EM TUBO PEX PARA INST. AGUA QUENTE/FRIA                                                                                                                                                                                                                                                                                                                                                         </t>
  </si>
  <si>
    <t xml:space="preserve">JOELHO/COTOVELO, ROSCA FEMEA, COM BASE FIXA, METALICO, PARA CONEXAO COM ANEL DESLIZANTE, DN 25 MM X 3/4", EM TUBO PEX PARA INST. AGUA QUENTE/FRIA                                                                                                                                                                                                                                                                                                                                                         </t>
  </si>
  <si>
    <t xml:space="preserve">JOELHO, PVC SERIE R, 45 GRAUS, DN 100 MM, PARA ESGOTO PREDIAL                                                                                                                                                                                                                                                                                                                                                                                                                                             </t>
  </si>
  <si>
    <t xml:space="preserve">JOELHO, PVC SERIE R, 45 GRAUS, DN 150 MM, PARA ESGOTO PREDIAL                                                                                                                                                                                                                                                                                                                                                                                                                                             </t>
  </si>
  <si>
    <t xml:space="preserve">JOELHO, PVC SERIE R, 45 GRAUS, DN 40 MM, PARA ESGOTO PREDIAL                                                                                                                                                                                                                                                                                                                                                                                                                                              </t>
  </si>
  <si>
    <t xml:space="preserve">JOELHO, PVC SERIE R, 45 GRAUS, DN 50 MM, PARA ESGOTO PREDIAL                                                                                                                                                                                                                                                                                                                                                                                                                                              </t>
  </si>
  <si>
    <t xml:space="preserve">JOELHO, PVC SERIE R, 45 GRAUS, DN 75 MM, PARA ESGOTO PREDIAL                                                                                                                                                                                                                                                                                                                                                                                                                                              </t>
  </si>
  <si>
    <t xml:space="preserve">JOELHO, PVC SERIE R, 90 GRAUS, DN 100 MM, PARA ESGOTO PREDIAL                                                                                                                                                                                                                                                                                                                                                                                                                                             </t>
  </si>
  <si>
    <t xml:space="preserve">JOELHO, PVC SERIE R, 90 GRAUS, DN 150 MM, PARA ESGOTO PREDIAL                                                                                                                                                                                                                                                                                                                                                                                                                                             </t>
  </si>
  <si>
    <t xml:space="preserve">JOELHO, PVC SERIE R, 90 GRAUS, DN 40 MM, PARA ESGOTO PREDIAL                                                                                                                                                                                                                                                                                                                                                                                                                                              </t>
  </si>
  <si>
    <t xml:space="preserve">JOELHO, PVC SERIE R, 90 GRAUS, DN 50 MM, PARA ESGOTO PREDIAL                                                                                                                                                                                                                                                                                                                                                                                                                                              </t>
  </si>
  <si>
    <t xml:space="preserve">JOELHO, PVC SERIE R, 90 GRAUS, DN 75 MM, PARA ESGOTO PREDIAL                                                                                                                                                                                                                                                                                                                                                                                                                                              </t>
  </si>
  <si>
    <t xml:space="preserve">JOELHO, PVC SOLDAVEL, 45 GRAUS, 20 MM, COR MARROM, PARA AGUA FRIA PREDIAL                                                                                                                                                                                                                                                                                                                                                                                                                                 </t>
  </si>
  <si>
    <t xml:space="preserve">JOELHO, PVC SOLDAVEL, 45 GRAUS, 25 MM, COR MARROM, PARA AGUA FRIA PREDIAL                                                                                                                                                                                                                                                                                                                                                                                                                                 </t>
  </si>
  <si>
    <t xml:space="preserve">JOELHO, PVC SOLDAVEL, 45 GRAUS, 32 MM, COR MARROM, PARA AGUA FRIA PREDIAL                                                                                                                                                                                                                                                                                                                                                                                                                                 </t>
  </si>
  <si>
    <t xml:space="preserve">JOELHO, PVC SOLDAVEL, 45 GRAUS, 40 MM, COR MARROM, PARA AGUA FRIA PREDIAL                                                                                                                                                                                                                                                                                                                                                                                                                                 </t>
  </si>
  <si>
    <t xml:space="preserve">JOELHO, PVC SOLDAVEL, 45 GRAUS, 50 MM, COR MARROM, PARA AGUA FRIA PREDIAL                                                                                                                                                                                                                                                                                                                                                                                                                                 </t>
  </si>
  <si>
    <t xml:space="preserve">JOELHO, PVC SOLDAVEL, 45 GRAUS, 60 MM, COR MARROM, PARA AGUA FRIA PREDIAL                                                                                                                                                                                                                                                                                                                                                                                                                                 </t>
  </si>
  <si>
    <t xml:space="preserve">JOELHO, PVC SOLDAVEL, 45 GRAUS, 75 MM, COR MARROM, PARA AGUA FRIA PREDIAL                                                                                                                                                                                                                                                                                                                                                                                                                                 </t>
  </si>
  <si>
    <t xml:space="preserve">JOELHO, PVC SOLDAVEL, 45 GRAUS, 85 MM, COR MARROM, PARA AGUA FRIA PREDIAL                                                                                                                                                                                                                                                                                                                                                                                                                                 </t>
  </si>
  <si>
    <t xml:space="preserve">JOELHO, PVC SOLDAVEL, 90 GRAUS, 75 MM, COR MARROM, PARA AGUA FRIA PREDIAL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</si>
  <si>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</si>
  <si>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</si>
  <si>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</si>
  <si>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</si>
  <si>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</si>
  <si>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DUPLA, PVC SERIE R, DN 100 X 100 X 100 MM, PARA ESGOTO PREDIAL                                                                                                                                                                                                                                                                                                                                                                                                                                     </t>
  </si>
  <si>
    <t xml:space="preserve">JUNCAO DUPLA, PVC SOLDAVEL, DN 100 X 100 X 100 MM , SERIE NORMAL PARA ESGOTO PREDIAL                                                                                                                                                                                                                                                                                                                                                                                                                      </t>
  </si>
  <si>
    <t xml:space="preserve">JUNCAO INVERTIDA, PVC SOLDAVEL, 75 X 75 MM, SERIE NORMAL PARA ESGOTO PREDIAL                                                                                                                                                                                                                                                                                                                                                                                                                              </t>
  </si>
  <si>
    <t xml:space="preserve">JUNCAO SIMPLES DE REDUCAO, PVC, DN 100 X 50 MM, SERIE NORMAL PARA ESGOTO PREDIAL                                                                                                                                                                                                                                                                                                                                                                                                                          </t>
  </si>
  <si>
    <t xml:space="preserve">JUNCAO SIMPLES DE REDUCAO, PVC, DN 100 X 75 MM, SERIE NORMAL PARA ESGOTO PREDIAL                                                                                                                                                                                                                                                                                                                                                                                                                          </t>
  </si>
  <si>
    <t xml:space="preserve">JUNCAO SIMPLES, PVC SERIE R, DN 100 X 100 MM, PARA ESGOTO PREDIAL                                                                                                                                                                                                                                                                                                                                                                                                                                         </t>
  </si>
  <si>
    <t xml:space="preserve">JUNCAO SIMPLES, PVC SERIE R, DN 100 X 75 MM, PARA ESGOTO PREDIAL                                                                                                                                                                                                                                                                                                                                                                                                                                          </t>
  </si>
  <si>
    <t xml:space="preserve">JUNCAO SIMPLES, PVC SERIE R, DN 150 X 100 MM, PARA ESGOTO PREDIAL                                                                                                                                                                                                                                                                                                                                                                                                                                         </t>
  </si>
  <si>
    <t xml:space="preserve">JUNCAO SIMPLES, PVC SERIE R, DN 150 X 150 MM, PARA ESGOTO PREDIAL                                                                                                                                                                                                                                                                                                                                                                                                                                         </t>
  </si>
  <si>
    <t xml:space="preserve">JUNCAO SIMPLES, PVC SERIE R, DN 40 X 40 MM, PARA ESGOTO PREDIAL                                                                                                                                                                                                                                                                                                                                                                                                                                           </t>
  </si>
  <si>
    <t xml:space="preserve">JUNCAO SIMPLES, PVC SERIE R, DN 50 X 50 MM, PARA ESGOTO PREDIAL                                                                                                                                                                                                                                                                                                                                                                                                                                           </t>
  </si>
  <si>
    <t xml:space="preserve">JUNCAO SIMPLES, PVC SERIE R, DN 75 X 75 MM, PARA ESGOTO PREDIAL                                                                                                                                                                                                                                                                                                                                                                                                                                           </t>
  </si>
  <si>
    <t xml:space="preserve">JUNCAO SIMPLES, PVC, 45 GRAUS, DN 100 X 100 MM, SERIE NORMAL PARA ESGOTO PREDIAL                                                                                                                                                                                                                                                                                                                                                                                                                          </t>
  </si>
  <si>
    <t xml:space="preserve">JUNCAO SIMPLES, PVC, 45 GRAUS, DN 40 X 40 MM, SERIE NORMAL PARA ESGOTO PREDIAL                                                                                                                                                                                                                                                                                                                                                                                                                            </t>
  </si>
  <si>
    <t xml:space="preserve">JUNCAO SIMPLES, PVC, 45 GRAUS, DN 50 X 50 MM, SERIE NORMAL PARA ESGOTO PREDIAL                                                                                                                                                                                                                                                                                                                                                                                                                            </t>
  </si>
  <si>
    <t xml:space="preserve">JUNCAO SIMPLES, PVC, 45 GRAUS, DN 75 X 75 MM, SERIE NORMAL PARA ESGOTO PREDIAL                                                                                                                                                                                                                                                                                                                                                                                                                            </t>
  </si>
  <si>
    <t xml:space="preserve">JUNCAO 2 GARRAS PARA FITA PERFURADA                                                                                                                                                                                                                                                                                                                                                                                                                                                                       </t>
  </si>
  <si>
    <t xml:space="preserve">JUNCAO, PVC, 45 GRAUS, JE, BBB, DN 150 MM, PARA TUBO CORRUGADO E/OU LISO, REDE COLETORA DE ESGOTO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</si>
  <si>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</si>
  <si>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</si>
  <si>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</si>
  <si>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</si>
  <si>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</si>
  <si>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</si>
  <si>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</si>
  <si>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</si>
  <si>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</si>
  <si>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</si>
  <si>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</si>
  <si>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</si>
  <si>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</si>
  <si>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</si>
  <si>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</si>
  <si>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</si>
  <si>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</si>
  <si>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</si>
  <si>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</si>
  <si>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</si>
  <si>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</si>
  <si>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</si>
  <si>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</si>
  <si>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</si>
  <si>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</si>
  <si>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</si>
  <si>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</si>
  <si>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</si>
  <si>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</si>
  <si>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</si>
  <si>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</si>
  <si>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</si>
  <si>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</si>
  <si>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</si>
  <si>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</si>
  <si>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</si>
  <si>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</si>
  <si>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</si>
  <si>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</si>
  <si>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</si>
  <si>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</si>
  <si>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</si>
  <si>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</si>
  <si>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</si>
  <si>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</si>
  <si>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</si>
  <si>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</si>
  <si>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</si>
  <si>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</si>
  <si>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</si>
  <si>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</si>
  <si>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</si>
  <si>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</si>
  <si>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</si>
  <si>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</si>
  <si>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</si>
  <si>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</si>
  <si>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</si>
  <si>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</si>
  <si>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</si>
  <si>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</si>
  <si>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</si>
  <si>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</si>
  <si>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</si>
  <si>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</si>
  <si>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</si>
  <si>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</si>
  <si>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</si>
  <si>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</si>
  <si>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</si>
  <si>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</si>
  <si>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</si>
  <si>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</si>
  <si>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</si>
  <si>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</si>
  <si>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</si>
  <si>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</si>
  <si>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</si>
  <si>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</si>
  <si>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</si>
  <si>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</si>
  <si>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</si>
  <si>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</si>
  <si>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</si>
  <si>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</si>
  <si>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</si>
  <si>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</si>
  <si>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</si>
  <si>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</si>
  <si>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</si>
  <si>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</si>
  <si>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</si>
  <si>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(HORISTA)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</si>
  <si>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</si>
  <si>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</si>
  <si>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</si>
  <si>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 VIDROS COM PULVERIZADOR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</si>
  <si>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</si>
  <si>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</si>
  <si>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</si>
  <si>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</si>
  <si>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</si>
  <si>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</si>
  <si>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</si>
  <si>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</si>
  <si>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</si>
  <si>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</si>
  <si>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</si>
  <si>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TUBULAR DE ENCAIXE, TIPO DE TORRE, CADA PAINEL COM LARGURA DE 1 ATE 1,5 M E ALTURA DE *1,00* M, INCLUINDO DIAGONAL, BARRAS DE LIGACAO, SAPATAS OU RODIZIOS E DEMAIS ITENS NECESSARIOS A MONTAGEM (NAO INCLUI INSTALACAO)                                                                                                                                                                                                                                                      </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</si>
  <si>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</si>
  <si>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</si>
  <si>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</si>
  <si>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</si>
  <si>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</si>
  <si>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</si>
  <si>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</si>
  <si>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</si>
  <si>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4,30 M, ALT. 2,50 M, P/ SANITARIO, C/ 5 BACIAS, 1 LAVATORIO E 4 MICTORIOS (NAO INCLUI MOBILIZACAO/DESMOBILIZACAO)                                                                                                                                                                                                                                                                                                                                                             </t>
  </si>
  <si>
    <t xml:space="preserve">LOCACAO DE CONTAINER 2,30 X 4,30 M, ALT. 2,50 M, PARA SANITARIO, COM 3 BACIAS, 4 CHUVEIROS, 1 LAVATORIO E 1 MICTORIO (NAO INCLUI MOBILIZACAO/DESMOBILIZACAO)                                                                                                                                                                                                                                                                                                                                              </t>
  </si>
  <si>
    <t xml:space="preserve">LOCACAO DE CONTAINER 2,30 X 6,00 M, ALT. 2,50 M, COM 1 SANITARIO, PARA ESCRITORIO, COMPLETO, SEM DIVISORIAS INTERNAS (NAO INCLUI MOBILIZACAO/DESMOBILIZACAO)                                                                                                                                                                                                                                                                                                                                              </t>
  </si>
  <si>
    <t xml:space="preserve">LOCACAO DE CONTAINER 2,30 X 6,00 M, ALT. 2,50 M, PARA ESCRITORIO, SEM DIVISORIAS INTERNAS E SEM SANITARIO (NAO INCLUI MOBILIZACAO/DESMOBILIZACAO)                                                                                                                                                                                                                                                                                                                                                         </t>
  </si>
  <si>
    <t xml:space="preserve">LOCACAO DE CONTAINER 2,30 X 6,00 M, ALT. 2,50 M, PARA SANITARIO, COM 4 BACIAS, 8 CHUVEIROS,1 LAVATORIO E 1 MICTORIO (NAO INCLUI MOBILIZACAO/DESMOBILIZACAO)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</si>
  <si>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</si>
  <si>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</si>
  <si>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</si>
  <si>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</si>
  <si>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</si>
  <si>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</si>
  <si>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</si>
  <si>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</si>
  <si>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</si>
  <si>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</si>
  <si>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</si>
  <si>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</si>
  <si>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</si>
  <si>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</si>
  <si>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</si>
  <si>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</si>
  <si>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</si>
  <si>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</si>
  <si>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</si>
  <si>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</si>
  <si>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</si>
  <si>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</si>
  <si>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</si>
  <si>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</si>
  <si>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</si>
  <si>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</si>
  <si>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</si>
  <si>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</si>
  <si>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</si>
  <si>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</si>
  <si>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</si>
  <si>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</si>
  <si>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</si>
  <si>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</si>
  <si>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</si>
  <si>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FECHADA P/ ILUMINACAO PUBLICA, TIPO ABL 50/F OU EQUIV, P/ LAMPADA A VAPOR DE MERCURIO 400W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</si>
  <si>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</si>
  <si>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</si>
  <si>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</si>
  <si>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</si>
  <si>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</si>
  <si>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</si>
  <si>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</si>
  <si>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</si>
  <si>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</si>
  <si>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</si>
  <si>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</si>
  <si>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</si>
  <si>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</si>
  <si>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</si>
  <si>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114 MM, PARA AGUA QUENTE PREDIAL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</si>
  <si>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</si>
  <si>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</si>
  <si>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</si>
  <si>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</si>
  <si>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</si>
  <si>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</si>
  <si>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</si>
  <si>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</si>
  <si>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</si>
  <si>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</si>
  <si>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</si>
  <si>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</si>
  <si>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</si>
  <si>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</si>
  <si>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</si>
  <si>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</si>
  <si>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</si>
  <si>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</si>
  <si>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</si>
  <si>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</si>
  <si>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</si>
  <si>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</si>
  <si>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</si>
  <si>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</si>
  <si>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</si>
  <si>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</si>
  <si>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</si>
  <si>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</si>
  <si>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</si>
  <si>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40 MM, PARA AGUA FRIA PREDIAL                                                                                                                                                                                                                                                                                                                                                                                                                                     </t>
  </si>
  <si>
    <t xml:space="preserve">LUVA DE CORRER PARA TUBO SOLDAVEL, PVC, 50 MM, PARA AGUA FRIA PREDIAL                                                                                                                                                                                                                                                                                                                                                                                                                                     </t>
  </si>
  <si>
    <t xml:space="preserve">LUVA DE CORRER PARA TUBO SOLDAVEL, PVC, 60 MM, PARA AGUA FRIA PREDIAL                                                                                                                                                                                                                                                                                                                                                                                                                                     </t>
  </si>
  <si>
    <t xml:space="preserve">LUVA DE CORRER PVC, JE, DN 250 MM, PARA REDE COLETORA DE ESGOTO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</si>
  <si>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</si>
  <si>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</si>
  <si>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</si>
  <si>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</si>
  <si>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</si>
  <si>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</si>
  <si>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</si>
  <si>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</si>
  <si>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PREDIAL                                                                                                                                                                                                                                                                                                                                                                                                                                                  </t>
  </si>
  <si>
    <t xml:space="preserve">LUVA DE CORRER, PVC SERIE R, 150 MM, PARA ESGOTO PREDIAL                                                                                                                                                                                                                                                                                                                                                                                                                                                  </t>
  </si>
  <si>
    <t xml:space="preserve">LUVA DE CORRER, PVC SERIE R, 75 MM, PARA ESGOTO PREDIAL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</si>
  <si>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</si>
  <si>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</si>
  <si>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</si>
  <si>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</si>
  <si>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</si>
  <si>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</si>
  <si>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</si>
  <si>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</si>
  <si>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</si>
  <si>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</si>
  <si>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</si>
  <si>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</si>
  <si>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</si>
  <si>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</si>
  <si>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</si>
  <si>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</si>
  <si>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</si>
  <si>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</si>
  <si>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</si>
  <si>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</si>
  <si>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</si>
  <si>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</si>
  <si>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</si>
  <si>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</si>
  <si>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</si>
  <si>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</si>
  <si>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</si>
  <si>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</si>
  <si>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</si>
  <si>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</si>
  <si>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</si>
  <si>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</si>
  <si>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</si>
  <si>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</si>
  <si>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</si>
  <si>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</si>
  <si>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</si>
  <si>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</si>
  <si>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</si>
  <si>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</si>
  <si>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</si>
  <si>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</si>
  <si>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</si>
  <si>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</si>
  <si>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</si>
  <si>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</si>
  <si>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</si>
  <si>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</si>
  <si>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</si>
  <si>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</si>
  <si>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</si>
  <si>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</si>
  <si>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</si>
  <si>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</si>
  <si>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</si>
  <si>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</si>
  <si>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SOLDAVEL, PVC,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</si>
  <si>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</si>
  <si>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</si>
  <si>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</si>
  <si>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</si>
  <si>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</si>
  <si>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</si>
  <si>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</si>
  <si>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</si>
  <si>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</si>
  <si>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</si>
  <si>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</si>
  <si>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</si>
  <si>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</si>
  <si>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</si>
  <si>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</si>
  <si>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</si>
  <si>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</si>
  <si>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</si>
  <si>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</si>
  <si>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</si>
  <si>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</si>
  <si>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</si>
  <si>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</si>
  <si>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</si>
  <si>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</si>
  <si>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</si>
  <si>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</si>
  <si>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</si>
  <si>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</si>
  <si>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</si>
  <si>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</si>
  <si>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</si>
  <si>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</si>
  <si>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</si>
  <si>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</si>
  <si>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</si>
  <si>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</si>
  <si>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</si>
  <si>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</si>
  <si>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</si>
  <si>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</si>
  <si>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</si>
  <si>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</si>
  <si>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</si>
  <si>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</si>
  <si>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</si>
  <si>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</si>
  <si>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1 1/2",  AGUA FRIA PREDIAL                                                                                                                                                                                                                                                                                                                                                                                                                                                            </t>
  </si>
  <si>
    <t xml:space="preserve">LUVA PVC, ROSCAVEL, 1/2", AGUA FRIA PREDIAL                                                                                                                                                                                                                                                                                                                                                                                                                                                               </t>
  </si>
  <si>
    <t xml:space="preserve">LUVA PVC, ROSCAVEL, 1", AGUA FRIA PREDIAL                                                                                                                                                                                                                                                                                                                                                                                                                                                                 </t>
  </si>
  <si>
    <t xml:space="preserve">LUVA PVC, ROSCAVEL, 3/4", AGUA FRIA PREDIAL                                                                                                                                                                                                                                                                                                                                                                                                                                                               </t>
  </si>
  <si>
    <t xml:space="preserve">LUVA RASPA DE COURO, CANO CURTO (PUNHO *7* CM)                                                                                                                                                                                                                                                                                                                                                                                                                                                            </t>
  </si>
  <si>
    <t xml:space="preserve">LUVA SIMPLES PPR, F/F, SOLDAVEL, DN 110 MM, PARA AGUA QUENTE PREDIAL                                                                                                                                                                                                                                                                                                                                                                                                                                      </t>
  </si>
  <si>
    <t xml:space="preserve">LUVA SIMPLES PPR, F/F, SOLDAVEL, DN 20 MM, PARA AGUA QUENTE PREDIAL                                                                                                                                                                                                                                                                                                                                                                                                                                       </t>
  </si>
  <si>
    <t xml:space="preserve">LUVA SIMPLES PPR, F/F, SOLDAVEL, DN 25 MM, PARA AGUA QUENTE PREDIAL                                                                                                                                                                                                                                                                                                                                                                                                                                       </t>
  </si>
  <si>
    <t xml:space="preserve">LUVA SIMPLES PPR, F/F, SOLDAVEL, DN 32 MM, PARA AGUA QUENTE PREDIAL                                                                                                                                                                                                                                                                                                                                                                                                                                       </t>
  </si>
  <si>
    <t xml:space="preserve">LUVA SIMPLES PPR, F/F, SOLDAVEL, DN 40 MM, PARA AGUA QUENTE PREDIAL                                                                                                                                                                                                                                                                                                                                                                                                                                       </t>
  </si>
  <si>
    <t xml:space="preserve">LUVA SIMPLES PPR, F/F, SOLDAVEL, DN 50 MM, PARA AGUA QUENTE PREDIAL                                                                                                                                                                                                                                                                                                                                                                                                                                       </t>
  </si>
  <si>
    <t xml:space="preserve">LUVA SIMPLES PPR, F/F, SOLDAVEL, DN 63 MM, PARA AGUA QUENTE PREDIAL                                                                                                                                                                                                                                                                                                                                                                                                                                       </t>
  </si>
  <si>
    <t xml:space="preserve">LUVA SIMPLES PPR, F/F, SOLDAVEL, DN 75 MM, PARA AGUA QUENTE PREDIAL                                                                                                                                                                                                                                                                                                                                                                                                                                       </t>
  </si>
  <si>
    <t xml:space="preserve">LUVA SIMPLES PPR, F/F, SOLDAVEL, DN 90 MM, PARA AGUA QUENTE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</si>
  <si>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</si>
  <si>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</si>
  <si>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</si>
  <si>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PREDIAL                                                                                                                                                                                                                                                                                                                                                                                                                                                    </t>
  </si>
  <si>
    <t xml:space="preserve">LUVA SIMPLES, PVC SERIE R, 150 MM, PARA ESGOTO PREDIAL                                                                                                                                                                                                                                                                                                                                                                                                                                                    </t>
  </si>
  <si>
    <t xml:space="preserve">LUVA SIMPLES, PVC SERIE R, 40 MM, PARA ESGOTO PREDIAL                                                                                                                                                                                                                                                                                                                                                                                                                                                     </t>
  </si>
  <si>
    <t xml:space="preserve">LUVA SIMPLES, PVC SERIE R, 50 MM, PARA ESGOTO PREDIAL                                                                                                                                                                                                                                                                                                                                                                                                                                                     </t>
  </si>
  <si>
    <t xml:space="preserve">LUVA SIMPLES, PVC SERIE R, 75 MM, PARA ESGOTO PREDIAL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</si>
  <si>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</si>
  <si>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</si>
  <si>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</si>
  <si>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</si>
  <si>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</si>
  <si>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</si>
  <si>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</si>
  <si>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</si>
  <si>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</si>
  <si>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</si>
  <si>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</si>
  <si>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</si>
  <si>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</si>
  <si>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</si>
  <si>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</si>
  <si>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LUVA/UNIAO DE REDUCAO METALICA, PARA CONEXAO COM ANEL DESLIZANTE, DN 20 X 16 MM, EM TUBO PEX PARA INST. AGUA QUENTE/FRIA                                                                                                                                                                                                                                                                                                                                                                                  </t>
  </si>
  <si>
    <t xml:space="preserve">LUVA/UNIAO DE REDUCAO METALICA, PARA CONEXAO COM ANEL DESLIZANTE, DN 25 X 16 MM, EM TUBO PEX PARA INST. AGUA QUENTE/FRIA                                                                                                                                                                                                                                                                                                                                                                                  </t>
  </si>
  <si>
    <t xml:space="preserve">LUVA/UNIAO DE REDUCAO METALICA, PARA CONEXAO COM ANEL DESLIZANTE, DN 25 X 20 MM, EM TUBO PEX PARA INST. AGUA QUENTE/FRIA                                                                                                                                                                                                                                                                                                                                                                                  </t>
  </si>
  <si>
    <t xml:space="preserve">LUVA/UNIAO DE REDUCAO METALICA, PARA CONEXAO COM ANEL DESLIZANTE, DN 32 X 25 MM, EM TUBO PEX PARA INST. AGUA QUENTE/FRIA                                                                                                                                                                                                                                                                                                                                                                                  </t>
  </si>
  <si>
    <t xml:space="preserve">LUVA/UNIAO METALICA, PARA CONEXAO COM ANEL DESLIZANTE, DN 16 MM, EM TUBO PEX PARA INST. AGUA QUENTE/FRIA                                                                                                                                                                                                                                                                                                                                                                                                  </t>
  </si>
  <si>
    <t xml:space="preserve">LUVA/UNIAO METALICA, PARA CONEXAO COM ANEL DESLIZANTE, DN 20 MM, EM TUBO PEX PARA INST. AGUA QUENTE/FRIA                                                                                                                                                                                                                                                                                                                                                                                                  </t>
  </si>
  <si>
    <t xml:space="preserve">LUVA/UNIAO METALICA, PARA CONEXAO COM ANEL DESLIZANTE, DN 25 MM, EM TUBO PEX PARA INST. AGUA QUENTE/FRIA                                                                                                                                                                                                                                                                                                                                                                                                  </t>
  </si>
  <si>
    <t xml:space="preserve">LUVA/UNIAO METALICA, PARA CONEXAO COM ANEL DESLIZANTE, DN 32 MM, EM TUBO PEX PARA INST. AGUA QUENTE/FRIA                                                                                                                                                                                                                                                                                                                                                                                                  </t>
  </si>
  <si>
    <t xml:space="preserve">LUVA/UNIAO, PLASTICA, PARA CONEXAO COM CRIMPAGEM, DN 16 MM, EM TUBO PEX PARA INST. AGUA QUENTE/FRIA                                                                                                                                                                                                                                                                                                                                                                                                       </t>
  </si>
  <si>
    <t xml:space="preserve">LUVA/UNIAO, PLASTICA, PARA CONEXAO COM CRIMPAGEM, DN 20 MM, EM TUBO PEX PARA INST. AGUA QUENTE/FRIA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</si>
  <si>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</si>
  <si>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</si>
  <si>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</si>
  <si>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</si>
  <si>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</si>
  <si>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</si>
  <si>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</si>
  <si>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</si>
  <si>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</si>
  <si>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</si>
  <si>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(HORISTA)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</si>
  <si>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</si>
  <si>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</si>
  <si>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</si>
  <si>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</si>
  <si>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</si>
  <si>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</si>
  <si>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</si>
  <si>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</si>
  <si>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</si>
  <si>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</si>
  <si>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</si>
  <si>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</si>
  <si>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</si>
  <si>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</si>
  <si>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</si>
  <si>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</si>
  <si>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</si>
  <si>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</si>
  <si>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</si>
  <si>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</si>
  <si>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</si>
  <si>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</si>
  <si>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</si>
  <si>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</si>
  <si>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</si>
  <si>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</si>
  <si>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</si>
  <si>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</si>
  <si>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</si>
  <si>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</si>
  <si>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</si>
  <si>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</si>
  <si>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</si>
  <si>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 LENCOL DE BORRACHA, SBR, ANTIRRUIDO, E = 5 MM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</si>
  <si>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</si>
  <si>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</si>
  <si>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</si>
  <si>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</si>
  <si>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</si>
  <si>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</si>
  <si>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</si>
  <si>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</si>
  <si>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</si>
  <si>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</si>
  <si>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</si>
  <si>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</si>
  <si>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</si>
  <si>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</si>
  <si>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(NBR 15352)                                                                                                                                                                                                                                                                                                                                                                                                                                      </t>
  </si>
  <si>
    <t xml:space="preserve">MANTA TERMOPLASTICA, PEAD, GEOMEMBRANA LISA, E = 0,80 MM (NBR 15352)                                                                                                                                                                                                                                                                                                                                                                                                                                      </t>
  </si>
  <si>
    <t xml:space="preserve">MANTA TERMOPLASTICA, PEAD, GEOMEMBRANA LISA, E = 1,00 MM (NBR 15352)                                                                                                                                                                                                                                                                                                                                                                                                                                      </t>
  </si>
  <si>
    <t xml:space="preserve">MANTA TERMOPLASTICA, PEAD, GEOMEMBRANA LISA, E = 1,50 MM (NBR 15352)                                                                                                                                                                                                                                                                                                                                                                                                                                      </t>
  </si>
  <si>
    <t xml:space="preserve">MANTA TERMOPLASTICA, PEAD, GEOMEMBRANA LISA, E = 2,00 MM (NBR 15352)                                                                                                                                                                                                                                                                                                                                                                                                                                      </t>
  </si>
  <si>
    <t xml:space="preserve">MANTA TERMOPLASTICA, PEAD, GEOMEMBRANA LISA, E = 2,50 MM (NBR 15352)                                                                                                                                                                                                                                                                                                                                                                                                                                      </t>
  </si>
  <si>
    <t xml:space="preserve">MANTA TERMOPLASTICA, PEAD, GEOMEMBRANA TEXTURIZADA EM AMBAS AS FACES, E = 0,50 MM ( NBR 15352)                                                                                                                                                                                                                                                                                                                                                                                                            </t>
  </si>
  <si>
    <t xml:space="preserve">MANTA TERMOPLASTICA, PEAD, GEOMEMBRANA TEXTURIZADA EM AMBAS AS FACES, E = 0,75 MM ( NBR 15352)                                                                                                                                                                                                                                                                                                                                                                                                            </t>
  </si>
  <si>
    <t xml:space="preserve">MANTA TERMOPLASTICA, PEAD, GEOMEMBRANA TEXTURIZADA EM AMBAS AS FACES, E = 0,80 MM ( NBR 15352)                                                                                                                                                                                                                                                                                                                                                                                                            </t>
  </si>
  <si>
    <t xml:space="preserve">MANTA TERMOPLASTICA, PEAD, GEOMEMBRANA TEXTURIZADA EM AMBAS AS FACES, E = 1,00 MM ( NBR 15352)                                                                                                                                                                                                                                                                                                                                                                                                            </t>
  </si>
  <si>
    <t xml:space="preserve">MANTA TERMOPLASTICA, PEAD, GEOMEMBRANA TEXTURIZADA EM AMBAS AS FACES, E = 1,50 MM ( NBR 15352)                                                                                                                                                                                                                                                                                                                                                                                                            </t>
  </si>
  <si>
    <t xml:space="preserve">MANTA TERMOPLASTICA, PEAD, GEOMEMBRANA TEXTURIZADA EM AMBAS AS FACES, E = 2,00 MM ( NBR 15352)                                                                                                                                                                                                                                                                                                                                                                                                            </t>
  </si>
  <si>
    <t xml:space="preserve">MANTA TERMOPLASTICA, PEAD, GEOMEMBRANA TEXTURIZADA EM AMBAS AS FACES, E = 2,50 MM (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</si>
  <si>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</si>
  <si>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</si>
  <si>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</si>
  <si>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</si>
  <si>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</si>
  <si>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</si>
  <si>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</si>
  <si>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</si>
  <si>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</si>
  <si>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</si>
  <si>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</si>
  <si>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TRANSFORMADORA MONOFASICA PARA SOLDA ELETRICA, TENSAO DE 220 V, FREQUENCIA DE 60 HZ, FAIXA DE CORRENTE ENTRE 80 A (+/- 10 A) E 250 A, POTENCIA ENTRE 14,00 KVA E 15,0 KVA, CICLO DE TRABALHO ENTRE 10% E 20% A 250 A                                                                                                                                                                                                                                                                              </t>
  </si>
  <si>
    <t xml:space="preserve">MARCENEIRO (HORISTA)                                                                                                                                                                                                                                                                                                                                                                                                                                                                                      </t>
  </si>
  <si>
    <t xml:space="preserve">MARCENEIRO (MENSALISTA)                                                                                                                                                                                                                                                                                                                                                                                                                                                                                   </t>
  </si>
  <si>
    <t xml:space="preserve">MARMORISTA / GRANITEIRO (HORISTA)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</si>
  <si>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</si>
  <si>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</si>
  <si>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</si>
  <si>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</si>
  <si>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</si>
  <si>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</si>
  <si>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</si>
  <si>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</si>
  <si>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</si>
  <si>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</si>
  <si>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</si>
  <si>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ACRILICA PARA SUPERFICIES INTERNAS E EXTERNAS                                                                                                                                                                                                                                                                                                                                                                                                                                                       </t>
  </si>
  <si>
    <t xml:space="preserve">MASSA CORRIDA PARA SUPERFICIES DE AMBIENTES INTERNOS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</si>
  <si>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</si>
  <si>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</si>
  <si>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</si>
  <si>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</si>
  <si>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MADEIRA - INTERIOR E EXTERIOR                                                                                                                                                                                                                                                                                                                                                                                                                                                                  </t>
  </si>
  <si>
    <t xml:space="preserve">MASSA PARA VIDRO                                                                                                                                                                                                                                                                                                                                                                                                                                                                                          </t>
  </si>
  <si>
    <t xml:space="preserve">MASSA PLASTICA PARA MARMORE/GRANITO                                                                                                                                                                                                                                                                                                                                                                                                                                                                       </t>
  </si>
  <si>
    <t xml:space="preserve">MASSA PREMIUM PARA TEXTURA LISA DE BASE ACRILICA, USO INTERNO E EXTERNO                                                                                                                                                                                                                                                                                                                                                                                                                                   </t>
  </si>
  <si>
    <t xml:space="preserve">MASSA PREMIUM PARA TEXTURA RUSTICA DE BASE ACRILICA, COR BRANCA, USO INTERNO E EXTERNO                                                                                                                                                                                                                                                                                                                                                                                                                    </t>
  </si>
  <si>
    <t xml:space="preserve">MASTRO SIMPLES GALVANIZADO DIAMETRO NOMINAL 1 1/2"                                                                                                                                                                                                                                                                                                                                                                                                                                                        </t>
  </si>
  <si>
    <t xml:space="preserve">MASTRO SIMPLES GALVANIZADO DIAMETRO NOMINAL 2"                                                                                                                                                                                                                                                                                                                                                                                                                                                            </t>
  </si>
  <si>
    <t xml:space="preserve">MASTRO TELESCOPICO DE 4 METROS (3 M X DN= 2" + 1 M X DN= 1 1/2")                                                                                                                                                                                                                                                                                                                                                                                                                                          </t>
  </si>
  <si>
    <t xml:space="preserve">MASTRO TELESCOPICO GALVANIZADO 5 METROS (3 M X DN= 2" + 2 M X DN= 1 1/2")                                                                                                                                                                                                                                                                                                                                                                                                                                 </t>
  </si>
  <si>
    <t xml:space="preserve">MASTRO TELESCOPICO GALVANIZADO 6 METROS (3 M X DN= 2" + 3 M X DN= 1Â½")                                                                                                                                                                                                                                                                                                                                                                                                                                   </t>
  </si>
  <si>
    <t xml:space="preserve">MASTRO TELESCOPICO GALVANIZADO 7 METROS (6 M X DN= 2" + 1 M X DN= 1 1/2")                                                                                                                                                                                                                                                                                                                                                                                                                                 </t>
  </si>
  <si>
    <t xml:space="preserve">MASTRO TELESCOPICO GALVANIZADO 9 METROS (6 M X DN= 2" + 3 M X DN= 1 1/2")                                                                                                                                                                                                                                                                                                                                                                                                                                 </t>
  </si>
  <si>
    <t xml:space="preserve">MATERIAL FILTRANTE (PEDREGULHO) 0,6 A 25,46 MM (POSTO PEDREIRA/FORNECEDOR, SEM FRETE)                                                                                                                                                                                                                                                                                                                                                                                                                     </t>
  </si>
  <si>
    <t xml:space="preserve">MATERIAL FILTRANTE (PEDREGULHO) 38 A 25,4 MM (POSTO PEDREIRA/FORNECEDOR, SEM FRETE)                                                                                                                                                                                                                                                                                                                                                                                                                       </t>
  </si>
  <si>
    <t xml:space="preserve">MECANICO DE EQUIPAMENTOS PESADOS (MENSALISTA)                                                                                                                                                                                                                                                                                                                                                                                                                                                             </t>
  </si>
  <si>
    <t xml:space="preserve">MECANICO DE REFRIGERACAO (HORISTA)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</si>
  <si>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</si>
  <si>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</si>
  <si>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</si>
  <si>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</si>
  <si>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</si>
  <si>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</si>
  <si>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</si>
  <si>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</si>
  <si>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</si>
  <si>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</si>
  <si>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</si>
  <si>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</si>
  <si>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</si>
  <si>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</si>
  <si>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</si>
  <si>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</si>
  <si>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</si>
  <si>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</si>
  <si>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</si>
  <si>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</si>
  <si>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</si>
  <si>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</si>
  <si>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</si>
  <si>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</si>
  <si>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</si>
  <si>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</si>
  <si>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</si>
  <si>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</si>
  <si>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</si>
  <si>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</si>
  <si>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</si>
  <si>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</si>
  <si>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(HORISTA)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</si>
  <si>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</si>
  <si>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</si>
  <si>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</si>
  <si>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</si>
  <si>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</si>
  <si>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</si>
  <si>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</si>
  <si>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INDIVIDUAL ACO INOX (AISI 304), E = 0,8 MM, DE *50  X 45  X 35* (C X A X P)                                                                                                                                                                                                                                                                                                                                                                                                                      </t>
  </si>
  <si>
    <t xml:space="preserve">MICTORIO INDIVIDUAL, SIFONADO, VALVULA EMBUTIDA, DE LOUCA BRANCA, SEM COMPLEMENTOS - PADRAO ALTO                                                                                                                                                                                                                                                                                                                                                                                                          </t>
  </si>
  <si>
    <t xml:space="preserve">MINICAPTOR, EM ACO GALVANIZADO A FOGO, FIXACAO COM ROSCA SOBERBA OU MECANICA, H=600 MM X DN=10 MM                                                                                                                                                                                                                                                                                                                                                                                                         </t>
  </si>
  <si>
    <t xml:space="preserve">MINICAPTOR, EM ACO GALVANIZADO A FOGO, FIXACAO HORIZONTAL COM BANDEIRA A 20 CM, H=600 MM E X DN=10 MM                                                                                                                                                                                                                                                                                                                                                                                                     </t>
  </si>
  <si>
    <t xml:space="preserve">MINICAPTOR, EM ACO GALVANIZADO A FOGO, FIXACAO HORIZONTAL DE 1 FUROS, SEM BANDEIRA, H=300 MM X DN=10 MM                                                                                                                                                                                                                                                                                                                                                                                                   </t>
  </si>
  <si>
    <t xml:space="preserve">MINICAPTOR, EM ACO GALVANIZADO A FOGO, FIXACAO HORIZONTAL DE 2 FUROS, SEM BANDEIRA, H=600 MM X DN=10 MM                                                                                                                                                                                                                                                                                                                                                                                                   </t>
  </si>
  <si>
    <t xml:space="preserve">MINICAPTOR, EM ACO GALVANIZADO A FOGO,Â  FIXACAO COM ROSCA SOBERBA OU MECANICA, H=300 MM X DN=10 MM                                                                                                                                                                                                                                                                                                                                                                                                       </t>
  </si>
  <si>
    <t xml:space="preserve">MINICAPTOR, EM ACO GALVANIZADO A FOGO,Â  FIXACAO HORIZONTAL COM BANDEIRA A 20 CM, H=300 MM E X DN=10 MM                                                                                                                                                                                                                                                                                                                                                                                                   </t>
  </si>
  <si>
    <t xml:space="preserve">MINICAPTORES DE INSERCAO, EM ACO GALVANIZADO A FOGO, H=300 MM X DN=10 MM                                                                                                                                                                                                                                                                                                                                                                                                                                  </t>
  </si>
  <si>
    <t xml:space="preserve">MINICAPTORES DE INSERCAO, EM ACO GALVANIZADO A FOGO, H=600,MM X DN=10,MM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</si>
  <si>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</si>
  <si>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</si>
  <si>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</si>
  <si>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</si>
  <si>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</si>
  <si>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</si>
  <si>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</si>
  <si>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</si>
  <si>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</si>
  <si>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METAL CROMADO DE PAREDE PARA LAVATORIO (REF 1878)                                                                                                                                                                                                                                                                                                                                                                                                                                           </t>
  </si>
  <si>
    <t xml:space="preserve">MISTURADOR DE METAL CROMADO, DE MESA/BANCADA, COM BICA BAIXA, PARA LAVATORIO (REF 1875)                                                                                                                                                                                                                                                                                                                                                                                                                   </t>
  </si>
  <si>
    <t xml:space="preserve">MISTURADOR DE PAREDE, DE METAL CROMADO, PARA COZINHA, BICA ALTA MOVEL, COM AREJADOR ARTICULADO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</si>
  <si>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</si>
  <si>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</si>
  <si>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METALICO, BASE PARA CHUVEIRO/BANHEIRA, 1/2 " OU 3/4 ", SOLDAVEL OU ROSCAVEL (NAO INCLUI ACABAMENTOS)                                                                                                                                                                                                                                                                                                                                                                                           </t>
  </si>
  <si>
    <t xml:space="preserve">MISTURADOR MONOCOMANDO PARA CHUVEIRO, BASE BRUTA, METALICO COM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</si>
  <si>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</si>
  <si>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</si>
  <si>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</si>
  <si>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</si>
  <si>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(HORISTA)                                                                                                                                                                                                                                                                                                                                                                                                                                                                   </t>
  </si>
  <si>
    <t xml:space="preserve">MONTADOR DE ELETROELETRONICOS (MENSALISTA)                                                                                                                                                                                                                                                                                                                                                                                                                                                                </t>
  </si>
  <si>
    <t xml:space="preserve">MONTADOR DE ESTRUTURAS METALICAS (MENSALISTA)                                                                                                                                                                                                                                                                                                                                                                                                                                                             </t>
  </si>
  <si>
    <t xml:space="preserve">MONTADOR DE ESTRUTURAS METALICAS HORISTA                                                                                                                                                                                                                                                                                                                                                                                                                                                                  </t>
  </si>
  <si>
    <t xml:space="preserve">MONTADOR DE MAQUINAS (HORISTA)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</si>
  <si>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</si>
  <si>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</si>
  <si>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</si>
  <si>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</si>
  <si>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</si>
  <si>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</si>
  <si>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</si>
  <si>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</si>
  <si>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</si>
  <si>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</si>
  <si>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</si>
  <si>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</si>
  <si>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</si>
  <si>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(MENSALISTA)                                                                                                                                                                                                                                                                                                                                                                                                                                                                        </t>
  </si>
  <si>
    <t xml:space="preserve">MOTORISTA DE CAMINHAO-BASCULANTE (MENSALISTA)                                                                                                                                                                                                                                                                                                                                                                                                                                                             </t>
  </si>
  <si>
    <t xml:space="preserve">MOTORISTA DE CAMINHAO-CARRETA (MENSALISTA)                                                                                                                                                                                                                                                                                                                                                                                                                                                                </t>
  </si>
  <si>
    <t xml:space="preserve">MOTORISTA DE CARRO DE PASSEIO (MENSALISTA)                                                                                                                                                                                                                                                                                                                                                                                                                                                                </t>
  </si>
  <si>
    <t xml:space="preserve">MOTORISTA OPERADOR DE CAMINHAO COM MUNCK (MENSALISTA)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</si>
  <si>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</si>
  <si>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</si>
  <si>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</si>
  <si>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</si>
  <si>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</si>
  <si>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</si>
  <si>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</si>
  <si>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</si>
  <si>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</si>
  <si>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CM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</si>
  <si>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</si>
  <si>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</si>
  <si>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</si>
  <si>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</si>
  <si>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</si>
  <si>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</si>
  <si>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</si>
  <si>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</si>
  <si>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</si>
  <si>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</si>
  <si>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</si>
  <si>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</si>
  <si>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</si>
  <si>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</si>
  <si>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</si>
  <si>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</si>
  <si>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</si>
  <si>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</si>
  <si>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</si>
  <si>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</si>
  <si>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</si>
  <si>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</si>
  <si>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</si>
  <si>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</si>
  <si>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</si>
  <si>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</si>
  <si>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</si>
  <si>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</si>
  <si>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</si>
  <si>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</si>
  <si>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</si>
  <si>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</si>
  <si>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</si>
  <si>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</si>
  <si>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</si>
  <si>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</si>
  <si>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</si>
  <si>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</si>
  <si>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</si>
  <si>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</si>
  <si>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(HORISTA)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</si>
  <si>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</si>
  <si>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</si>
  <si>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</si>
  <si>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</si>
  <si>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</si>
  <si>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</si>
  <si>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</si>
  <si>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</si>
  <si>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</si>
  <si>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OLHO MAGICO PARA PORTAS, EM LATAO, COM LENTE DE POLICARBONATO, ANGULO DE *200* GRAUS, ESPESSURA ENTRE *25 E 46* MM, INCLUINDO FECHO JANELA                                                                                                                                                                                                                                                                                                                                                                </t>
  </si>
  <si>
    <t xml:space="preserve">OPERADOR DE BATE-ESTACAS (MENSALISTA)                                                                                                                                                                                                                                                                                                                                                                                                                                                                     </t>
  </si>
  <si>
    <t xml:space="preserve">OPERADOR DE BETONEIRA (CAMINHAO) (MENSALISTA)                                                                                                                                                                                                                                                                                                                                                                                                                                                             </t>
  </si>
  <si>
    <t xml:space="preserve">OPERADOR DE BETONEIRA ESTACIONARIA / MISTURADOR (MENSALISTA)                                                                                                                                                                                                                                                                                                                                                                                                                                              </t>
  </si>
  <si>
    <t xml:space="preserve">OPERADOR DE COMPRESSOR DE AR OU COMPRESSORISTA (MENSALISTA)                                                                                                                                                                                                                                                                                                                                                                                                                                               </t>
  </si>
  <si>
    <t xml:space="preserve">OPERADOR DE DEMARCADORA DE FAIXAS DE TRAFEGO (MENSALISTA)                                                                                                                                                                                                                                                                                                                                                                                                                                                 </t>
  </si>
  <si>
    <t xml:space="preserve">OPERADOR DE ESCAVADEIRA (MENSALISTA)                                                                                                                                                                                                                                                                                                                                                                                                                                                                      </t>
  </si>
  <si>
    <t xml:space="preserve">OPERADOR DE GUINCHO OU GUINCHEIRO (MENSALISTA)                                                                                                                                                                                                                                                                                                                                                                                                                                                            </t>
  </si>
  <si>
    <t xml:space="preserve">OPERADOR DE GUINDASTE (MENSALISTA)                                                                                                                                                                                                                                                                                                                                                                                                                                                                        </t>
  </si>
  <si>
    <t xml:space="preserve">OPERADOR DE JATO ABRASIVO OU JATISTA (MENSALISTA)                                                                                                                                                                                                                                                                                                                                                                                                                                                         </t>
  </si>
  <si>
    <t xml:space="preserve">OPERADOR DE MARTELETE OU MARTELETEIRO (MENSALISTA)                                                                                                                                                                                                                                                                                                                                                                                                                                                        </t>
  </si>
  <si>
    <t xml:space="preserve">OPERADOR DE MOTO SCRAPER (MENSALISTA)                                                                                                                                                                                                                                                                                                                                                                                                                                                                     </t>
  </si>
  <si>
    <t xml:space="preserve">OPERADOR DE MOTONIVELADORA (MENSALISTA)                                                                                                                                                                                                                                                                                                                                                                                                                                                                   </t>
  </si>
  <si>
    <t xml:space="preserve">OPERADOR DE PA CARREGADEIRA (MENSALISTA)                                                                                                                                                                                                                                                                                                                                                                                                                                                                  </t>
  </si>
  <si>
    <t xml:space="preserve">OPERADOR DE PAVIMENTADORA / MESA VIBROACABADORA (MENSALISTA)                                                                                                                                                                                                                                                                                                                                                                                                                                              </t>
  </si>
  <si>
    <t xml:space="preserve">OPERADOR DE ROLO COMPACTADOR (MENSALISTA)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</si>
  <si>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</si>
  <si>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</si>
  <si>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</si>
  <si>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</si>
  <si>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</si>
  <si>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</si>
  <si>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</si>
  <si>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</si>
  <si>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</si>
  <si>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</si>
  <si>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</si>
  <si>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</si>
  <si>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</si>
  <si>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</si>
  <si>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</si>
  <si>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</si>
  <si>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</si>
  <si>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</si>
  <si>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</si>
  <si>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</si>
  <si>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OFICIAL, 1800 X 1200 MM, INCLUINDO ARO DE METAL E REDE EM POLIPROPILENO 100%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</si>
  <si>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</si>
  <si>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</si>
  <si>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</si>
  <si>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</si>
  <si>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</si>
  <si>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</si>
  <si>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</si>
  <si>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</si>
  <si>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</si>
  <si>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</si>
  <si>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</si>
  <si>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</si>
  <si>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</si>
  <si>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</si>
  <si>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</si>
  <si>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</si>
  <si>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</si>
  <si>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</si>
  <si>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</si>
  <si>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</si>
  <si>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</si>
  <si>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</si>
  <si>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</si>
  <si>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</si>
  <si>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</si>
  <si>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</si>
  <si>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</si>
  <si>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</si>
  <si>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</si>
  <si>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</si>
  <si>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</si>
  <si>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</si>
  <si>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</si>
  <si>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</si>
  <si>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</si>
  <si>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</si>
  <si>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</si>
  <si>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</si>
  <si>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</si>
  <si>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</si>
  <si>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</si>
  <si>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</si>
  <si>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</si>
  <si>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</si>
  <si>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</si>
  <si>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</si>
  <si>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</si>
  <si>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</si>
  <si>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</si>
  <si>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</si>
  <si>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</si>
  <si>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</si>
  <si>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</si>
  <si>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</si>
  <si>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</si>
  <si>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</si>
  <si>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</si>
  <si>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</si>
  <si>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</si>
  <si>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</si>
  <si>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</si>
  <si>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</si>
  <si>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</si>
  <si>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</si>
  <si>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</si>
  <si>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</si>
  <si>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</si>
  <si>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</si>
  <si>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</si>
  <si>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</si>
  <si>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</si>
  <si>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COMUM, ASTM A307, SEXTAVADO, DIAMETRO 1/2" (12,7 MM), COMPRIMENTO 1" (25,4 MM)                                                                                                                                                                                                                                                                                                                                                                                                                  </t>
  </si>
  <si>
    <t xml:space="preserve">PARALELEPIPEDO GRANITICO OU BASALTICO, PARA PAVIMENTACAO, SEM FRETE (VARIACAO REGIONAL DE PECAS POR M2)                                                                                                                                                                                                                                                                                                                                                                                                   </t>
  </si>
  <si>
    <t xml:space="preserve">PASTA LUBRIFICANTE PARA TUBOS E CONEXOES COM JUNTA ELASTICA, EMBALAGEM DE *400* GR (USO EM PVC, ACO, POLIETILENO E OUTROS)                                                                                                                                                                                                                                                                                                                                                                                </t>
  </si>
  <si>
    <t xml:space="preserve">PASTA PARA SOLDA DE TUBOS E CONEXOES DE COBRE (EMBALAGEM COM 250 G)                                                                                                                                                                                                                                                                                                                                                                                                                                       </t>
  </si>
  <si>
    <t xml:space="preserve">PASTA VEDA JUNTAS/ROSCA, EMBALAGEM DE *500* G, PARA INSTALACOES DE AGUA,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</si>
  <si>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</si>
  <si>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</si>
  <si>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</si>
  <si>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</si>
  <si>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(HORISTA)                                                                                                                                                                                                                                                                                                                                                                                                                                                                                     </t>
  </si>
  <si>
    <t xml:space="preserve">PASTILHEIRO (MENSALISTA)                                                                                                                                                                                                                                                                                                                                                                                                                                                                                  </t>
  </si>
  <si>
    <t xml:space="preserve">PATCH CORD (CABO DE REDE), CATEGORIA 5 E (CAT 5E) UTP, 24 AWG, 4 PARES, EXTENSAO DE 1,50 M                                                                                                                                                                                                                                                                                                                                                                                                                </t>
  </si>
  <si>
    <t xml:space="preserve">PATCH CORD (CABO DE REDE), CATEGORIA 5 E (CAT 5E) UTP, 24 AWG, 4 PARES, EXTENSAO DE 2,50 M                                                                                                                                                                                                                                                                                                                                                                                                                </t>
  </si>
  <si>
    <t xml:space="preserve">PATCH CORD (CABO DE REDE), CATEGORIA 6 (CAT 6) UTP, 23 AWG, 4 PARES, EXTENSAO DE 1,50 M                                                                                                                                                                                                                                                                                                                                                                                                                   </t>
  </si>
  <si>
    <t xml:space="preserve">PATCH CORD (CABO DE REDE), CATEGORIA 6 (CAT 6) UTP, 23 AWG, 4 PARES, EXTENSAO DE 2,50 M                                                                                                                                                                                                                                                                                                                                                                                                                   </t>
  </si>
  <si>
    <t xml:space="preserve">PATCH PANEL, 24 PORTAS, CATEGORIA 5E, COM RACKS DE 19" DE LARGURA E 1 U DE ALTURA                                                                                                                                                                                                                                                                                                                                                                                                                         </t>
  </si>
  <si>
    <t xml:space="preserve">PATCH PANEL, 24 PORTAS, CATEGORIA 6, COM RACKS DE 19" DE LARGURA E 1 U DE ALTURA                                                                                                                                                                                                                                                                                                                                                                                                                          </t>
  </si>
  <si>
    <t xml:space="preserve">PATCH PANEL, 48 PORTAS, CATEGORIA 5E, COM RACKS DE 19" DE LARGURA E 2 U DE ALTURA                                                                                                                                                                                                                                                                                                                                                                                                                         </t>
  </si>
  <si>
    <t xml:space="preserve">PATCH PANEL, 48 PORTAS, CATEGORIA 6, COM RACKS DE 19" DE LARGURA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</si>
  <si>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</si>
  <si>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</si>
  <si>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</si>
  <si>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</si>
  <si>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</si>
  <si>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</si>
  <si>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</si>
  <si>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</si>
  <si>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</si>
  <si>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</si>
  <si>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</si>
  <si>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</si>
  <si>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</si>
  <si>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</si>
  <si>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</si>
  <si>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</si>
  <si>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</si>
  <si>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</si>
  <si>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</si>
  <si>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(HORISTA)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</si>
  <si>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</si>
  <si>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</si>
  <si>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</si>
  <si>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</si>
  <si>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</si>
  <si>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</si>
  <si>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</si>
  <si>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</si>
  <si>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</si>
  <si>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</si>
  <si>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</si>
  <si>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</si>
  <si>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</si>
  <si>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</si>
  <si>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</si>
  <si>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</si>
  <si>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</si>
  <si>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</si>
  <si>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</si>
  <si>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</si>
  <si>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</si>
  <si>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</si>
  <si>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</si>
  <si>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</si>
  <si>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</si>
  <si>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</si>
  <si>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</si>
  <si>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</si>
  <si>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</si>
  <si>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</si>
  <si>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</si>
  <si>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</si>
  <si>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NAS FACES APARENTES, PARA FORRO REMOVIVEL, 24 X 32 X 3750 MM (L X H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</si>
  <si>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</si>
  <si>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</si>
  <si>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</si>
  <si>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</si>
  <si>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</si>
  <si>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</si>
  <si>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</si>
  <si>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</si>
  <si>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</si>
  <si>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</si>
  <si>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</si>
  <si>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</si>
  <si>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</si>
  <si>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</si>
  <si>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</si>
  <si>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</si>
  <si>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</si>
  <si>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</si>
  <si>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</si>
  <si>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</si>
  <si>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</si>
  <si>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</si>
  <si>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</si>
  <si>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</si>
  <si>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</si>
  <si>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</si>
  <si>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</si>
  <si>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</si>
  <si>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</si>
  <si>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</si>
  <si>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</si>
  <si>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</si>
  <si>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</si>
  <si>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</si>
  <si>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(HORISTA)                                                                                                                                                                                                                                                                                                                                                                                                                                                                                          </t>
  </si>
  <si>
    <t xml:space="preserve">PINTOR (MENSALISTA)                                                                                                                                                                                                                                                                                                                                                                                                                                                                                       </t>
  </si>
  <si>
    <t xml:space="preserve">PINTOR DE LETREIROS (HORISTA)                                                                                                                                                                                                                                                                                                                                                                                                                                                                             </t>
  </si>
  <si>
    <t xml:space="preserve">PINTOR DE LETREIROS (MENSALISTA)                                                                                                                                                                                                                                                                                                                                                                                                                                                                          </t>
  </si>
  <si>
    <t xml:space="preserve">PINTOR PARA TINTA EPOXI (HORISTA)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</si>
  <si>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</si>
  <si>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</si>
  <si>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</si>
  <si>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</si>
  <si>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</si>
  <si>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</si>
  <si>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</si>
  <si>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</si>
  <si>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</si>
  <si>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</si>
  <si>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*2*CM                                                                                                                                                                                                                                                                                                                                                                    </t>
  </si>
  <si>
    <t xml:space="preserve">PISO EM GRANITO, POLIDO, TIPO PRETO SAO GABRIEL/ TIJUCA OU OUTROS EQUIVALENTES DA REGIAO, FORMATO MENOR OU IGUAL A 3025 CM2, E=  *2* CM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</si>
  <si>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</si>
  <si>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</si>
  <si>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</si>
  <si>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</si>
  <si>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</si>
  <si>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</si>
  <si>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</si>
  <si>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</si>
  <si>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</si>
  <si>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</si>
  <si>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</si>
  <si>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</si>
  <si>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</si>
  <si>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</si>
  <si>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</si>
  <si>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</si>
  <si>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</si>
  <si>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</si>
  <si>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</si>
  <si>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</si>
  <si>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</si>
  <si>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 UMIDADE (RU), COR VERDE, E = 15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</si>
  <si>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</si>
  <si>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</si>
  <si>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RESISTENTE AO FOGO (RF), COR ROSA, E = 15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</si>
  <si>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</si>
  <si>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</si>
  <si>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 CHAPA DE GESSO ACARTONADO, STANDARD (ST), COR BRANCA, E = 15 MM, 1200 X 2400 MM (L X C)                                                                                                                                                                                                                                                                                                                                                                                                           </t>
  </si>
  <si>
    <t xml:space="preserve">PLACA CIMENTICIA LISA E = 10 MM, DE 1,20 X *2,50* M (SEM AMIANTO)                                                                                                                                                                                                                                                                                                                                                                                                                                         </t>
  </si>
  <si>
    <t xml:space="preserve">PLACA CIMENTICIA LISA E = 6 MM, DE 1,20 X *2,50*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</si>
  <si>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</si>
  <si>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</si>
  <si>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</si>
  <si>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</si>
  <si>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</si>
  <si>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</si>
  <si>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</si>
  <si>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</si>
  <si>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*2,4 X 1,2* M (SEM POSTES PARA FIXACAO)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</si>
  <si>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</si>
  <si>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</si>
  <si>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</si>
  <si>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</si>
  <si>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</si>
  <si>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</si>
  <si>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</si>
  <si>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</si>
  <si>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</si>
  <si>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</si>
  <si>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</si>
  <si>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</si>
  <si>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</si>
  <si>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</si>
  <si>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</si>
  <si>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</si>
  <si>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</si>
  <si>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</si>
  <si>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</si>
  <si>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</si>
  <si>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</si>
  <si>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</si>
  <si>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</si>
  <si>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</si>
  <si>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JE, DN 100 MM, PARA REDE COLETORA ESGOTO                                                                                                                                                                                                                                                                                                                                                                                                                                                        </t>
  </si>
  <si>
    <t xml:space="preserve">PLUG PVC, JE, DN 150 MM, PARA REDE COLETORA ESGOTO                                                                                                                                                                                                                                                                                                                                                                                                                                                        </t>
  </si>
  <si>
    <t xml:space="preserve">PO DE MARMORE (POSTO PEDREIRA/FORNECEDOR, SEM FRETE)                                                                                                                                                                                                                                                                                                                                                                                                                                                      </t>
  </si>
  <si>
    <t xml:space="preserve">PO DE PEDRA (POSTO PEDREIRA/FORNECEDOR, SEM FRETE)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</si>
  <si>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</si>
  <si>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</si>
  <si>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</si>
  <si>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</si>
  <si>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</si>
  <si>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</si>
  <si>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</si>
  <si>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</si>
  <si>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</si>
  <si>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</si>
  <si>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</si>
  <si>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</si>
  <si>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</si>
  <si>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</si>
  <si>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</si>
  <si>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</si>
  <si>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</si>
  <si>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</si>
  <si>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</si>
  <si>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</si>
  <si>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</si>
  <si>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</si>
  <si>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</si>
  <si>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</si>
  <si>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</si>
  <si>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</si>
  <si>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</si>
  <si>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</si>
  <si>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</si>
  <si>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</si>
  <si>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</si>
  <si>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 GIRO, EM GRADIL FERRO, COM BARRA CHATA 3 CM X 1/4", COM REQUADRO E GUARNICAO - COMPLETO - ACABAMENTO NATURAL                                                                                                                                                                                                                                                                                                                                                                             </t>
  </si>
  <si>
    <t xml:space="preserve">PORTA DE ABRIR EM ACO COM DIVISAO HORIZONTAL PARA VIDROS, COM FUNDO ANTICORROSIVO/PRIMER DE PROTECAO, SEM GUARNICAO/ALIZAR/VISTA, VIDROS NAO INCLUSOS, 90 X 210 CM                                                                                                                                                                                                                                                                                                                                        </t>
  </si>
  <si>
    <t xml:space="preserve">PORTA DE ABRIR EM ACO TIPO VENEZIANA, COM FUNDO ANTICORROSIVO / PRIMER DE PROTECAO, SEM GUARNICAO/ALIZAR/VISTA, 90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</si>
  <si>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</si>
  <si>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</si>
  <si>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</si>
  <si>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</si>
  <si>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</si>
  <si>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</si>
  <si>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</si>
  <si>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</si>
  <si>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</si>
  <si>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</si>
  <si>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</si>
  <si>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</si>
  <si>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</si>
  <si>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</si>
  <si>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</si>
  <si>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</si>
  <si>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</si>
  <si>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</si>
  <si>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</si>
  <si>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</si>
  <si>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</si>
  <si>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</si>
  <si>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</si>
  <si>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</si>
  <si>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</si>
  <si>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</si>
  <si>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</si>
  <si>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</si>
  <si>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</si>
  <si>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</si>
  <si>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</si>
  <si>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</si>
  <si>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</si>
  <si>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CHAPA 26, TIPO LAMBRIL, COM REQUADRO, ACABAMENTO NATURAL                                                                                                                                                                                                                                                                                                                                                                                                   </t>
  </si>
  <si>
    <t xml:space="preserve">PORTAO DE ABRIR / GIRO,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</si>
  <si>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</si>
  <si>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</si>
  <si>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</si>
  <si>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</si>
  <si>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</si>
  <si>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</si>
  <si>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</si>
  <si>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</si>
  <si>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</si>
  <si>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</si>
  <si>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ARMADO DE SECAO CIRCULAR, EXTENSAO DE 10,00 M, RESISTENCIA DE 150 A 200 DAN, TIPO C-14                                                                                                                                                                                                                                                                                                                                                                                                  </t>
  </si>
  <si>
    <t xml:space="preserve">POSTE DE CONCRETO ARMADO DE SECAO CIRCULAR, EXTENSAO DE 11,00 M, RESISTENCIA DE 200 A 300 DAN, TIPO C-14                                                                                                                                                                                                                                                                                                                                                                                                  </t>
  </si>
  <si>
    <t xml:space="preserve">POSTE DE CONCRETO ARMADO DE SECAO CIRCULAR, EXTENSAO DE 11,00 M, RESISTENCIA DE 300 A 400 DAN, TIPO C-17                                                                                                                                                                                                                                                                                                                                                                                                  </t>
  </si>
  <si>
    <t xml:space="preserve">POSTE DE CONCRETO ARMADO DE SECAO CIRCULAR, EXTENSAO DE 13,00 M, RESISTENCIA DE 1000 DAN, TIPO C-23                                                                                                                                                                                                                                                                                                                                                                                                       </t>
  </si>
  <si>
    <t xml:space="preserve">POSTE DE CONCRETO ARMADO DE SECAO CIRCULAR, EXTENSAO DE 13,00 M, RESISTENCIA DE 1500 DAN, TIPO C-29                                                                                                                                                                                                                                                                                                                                                                                                       </t>
  </si>
  <si>
    <t xml:space="preserve">POSTE DE CONCRETO ARMADO DE SECAO CIRCULAR, EXTENSAO DE 13,00 M, RESISTENCIA DE 2000 DAN, TIPO C-29                                                                                                                                                                                                                                                                                                                                                                                                       </t>
  </si>
  <si>
    <t xml:space="preserve">POSTE DE CONCRETO ARMADO DE SECAO CIRCULAR, EXTENSAO DE 13,00 M, RESISTENCIA DE 2500 DAN, TIPO C-29                                                                                                                                                                                                                                                                                                                                                                                                       </t>
  </si>
  <si>
    <t xml:space="preserve">POSTE DE CONCRETO ARMADO DE SECAO CIRCULAR, EXTENSAO DE 13,00 M, RESISTENCIA DE 3000 DAN, TIPO C-29                                                                                                                                                                                                                                                                                                                                                                                                       </t>
  </si>
  <si>
    <t xml:space="preserve">POSTE DE CONCRETO ARMADO DE SECAO CIRCULAR, EXTENSAO DE 14,00 M, RESISTENCIA DE 1000 DAN, TIPO C-23                                                                                                                                                                                                                                                                                                                                                                                                       </t>
  </si>
  <si>
    <t xml:space="preserve">POSTE DE CONCRETO ARMADO DE SECAO CIRCULAR, EXTENSAO DE 14,00 M, RESISTENCIA DE 1500 DAN, TIPO C-29                                                                                                                                                                                                                                                                                                                                                                                                       </t>
  </si>
  <si>
    <t xml:space="preserve">POSTE DE CONCRETO ARMADO DE SECAO CIRCULAR, EXTENSAO DE 14,00 M, RESISTENCIA DE 2000 DAN, TIPO C-29                                                                                                                                                                                                                                                                                                                                                                                                       </t>
  </si>
  <si>
    <t xml:space="preserve">POSTE DE CONCRETO ARMADO DE SECAO CIRCULAR, EXTENSAO DE 14,00 M, RESISTENCIA DE 2500 DAN, TIPO C-29                                                                                                                                                                                                                                                                                                                                                                                                       </t>
  </si>
  <si>
    <t xml:space="preserve">POSTE DE CONCRETO ARMADO DE SECAO CIRCULAR, EXTENSAO DE 14,00 M, RESISTENCIA DE 300 A 400 DAN, TIPO C-17                                                                                                                                                                                                                                                                                                                                                                                                  </t>
  </si>
  <si>
    <t xml:space="preserve">POSTE DE CONCRETO ARMADO DE SECAO CIRCULAR, EXTENSAO DE 14,00 M, RESISTENCIA DE 3000 DAN, TIPO C-29                                                                                                                                                                                                                                                                                                                                                                                                       </t>
  </si>
  <si>
    <t xml:space="preserve">POSTE DE CONCRETO ARMADO DE SECAO CIRCULAR, EXTENSAO DE 15,00 M, RESISTENCIA DE 1000 DAN, TIPO C-23                                                                                                                                                                                                                                                                                                                                                                                                       </t>
  </si>
  <si>
    <t xml:space="preserve">POSTE DE CONCRETO ARMADO DE SECAO CIRCULAR, EXTENSAO DE 15,00 M, RESISTENCIA DE 1500 DAN, TIPO C-29                                                                                                                                                                                                                                                                                                                                                                                                       </t>
  </si>
  <si>
    <t xml:space="preserve">POSTE DE CONCRETO ARMADO DE SECAO CIRCULAR, EXTENSAO DE 15,00 M, RESISTENCIA DE 2000 DAN, TIPO C-29                                                                                                                                                                                                                                                                                                                                                                                                       </t>
  </si>
  <si>
    <t xml:space="preserve">POSTE DE CONCRETO ARMADO DE SECAO CIRCULAR, EXTENSAO DE 15,00 M, RESISTENCIA DE 2500 DAN, TIPO C-29                                                                                                                                                                                                                                                                                                                                                                                                       </t>
  </si>
  <si>
    <t xml:space="preserve">POSTE DE CONCRETO ARMADO DE SECAO CIRCULAR, EXTENSAO DE 15,00 M, RESISTENCIA DE 3000 DAN, TIPO C-29                                                                                                                                                                                                                                                                                                                                                                                                       </t>
  </si>
  <si>
    <t xml:space="preserve">POSTE DE CONCRETO ARMADO DE SECAO CIRCULAR, EXTENSAO DE 9,00 M, RESISTENCIA DE 200 A 300 DAN, TIPO C-14                                                                                                                                                                                                                                                                                                                                                                                                   </t>
  </si>
  <si>
    <t xml:space="preserve">POSTE DE CONCRETO ARMADO DE SECAO CIRCULAR, EXTENSAO DE 9,00 M, RESISTENCIA DE 300 A 400 DAN, TIPO C-17                                                                                                                                                                                                                                                                                                                                                                                                   </t>
  </si>
  <si>
    <t xml:space="preserve">POSTE DE CONCRETO ARMADO DE SECAO DUPLO T, EXTENSAO DE 10,00 M, RESISTENCIA DE 1000 DAN, TIPO B-1,5                                                                                                                                                                                                                                                                                                                                                                                                       </t>
  </si>
  <si>
    <t xml:space="preserve">POSTE DE CONCRETO ARMADO DE SECAO DUPLO T, EXTENSAO DE 10,00 M, RESISTENCIA DE 150 DAN, TIPO D                                                                                                                                                                                                                                                                                                                                                                                                            </t>
  </si>
  <si>
    <t xml:space="preserve">POSTE DE CONCRETO ARMADO DE SECAO DUPLO T, EXTENSAO DE 10,00 M, RESISTENCIA DE 300 A 400 DAN, TIPO B OU D                                                                                                                                                                                                                                                                                                                                                                                                 </t>
  </si>
  <si>
    <t xml:space="preserve">POSTE DE CONCRETO ARMADO DE SECAO DUPLO T, EXTENSAO DE 10,00 M, RESISTENCIA DE 600 DAN, TIPO B                                                                                                                                                                                                                                                                                                                                                                                                            </t>
  </si>
  <si>
    <t xml:space="preserve">POSTE DE CONCRETO ARMADO DE SECAO DUPLO T, EXTENSAO DE 11,00 M, RESISTENCIA DE 1000 DAN, TIPO B-1,5                                                                                                                                                                                                                                                                                                                                                                                                       </t>
  </si>
  <si>
    <t xml:space="preserve">POSTE DE CONCRETO ARMADO DE SECAO DUPLO T, EXTENSAO DE 11,00 M, RESISTENCIA DE 150 DAN, TIPO D                                                                                                                                                                                                                                                                                                                                                                                                            </t>
  </si>
  <si>
    <t xml:space="preserve">POSTE DE CONCRETO ARMADO DE SECAO DUPLO T, EXTENSAO DE 11,00 M, RESISTENCIA DE 1500 DAN, TIPO B-3,0                                                                                                                                                                                                                                                                                                                                                                                                       </t>
  </si>
  <si>
    <t xml:space="preserve">POSTE DE CONCRETO ARMADO DE SECAO DUPLO T, EXTENSAO DE 11,00 M, RESISTENCIA DE 200 DAN, TIPO D                                                                                                                                                                                                                                                                                                                                                                                                            </t>
  </si>
  <si>
    <t xml:space="preserve">POSTE DE CONCRETO ARMADO DE SECAO DUPLO T, EXTENSAO DE 11,00 M, RESISTENCIA DE 2000 DAN, TIPO B-4,5                                                                                                                                                                                                                                                                                                                                                                                                       </t>
  </si>
  <si>
    <t xml:space="preserve">POSTE DE CONCRETO ARMADO DE SECAO DUPLO T, EXTENSAO DE 11,00 M, RESISTENCIA DE 300 DAN, TIPO B                                                                                                                                                                                                                                                                                                                                                                                                            </t>
  </si>
  <si>
    <t xml:space="preserve">POSTE DE CONCRETO ARMADO DE SECAO DUPLO T, EXTENSAO DE 11,00 M, RESISTENCIA DE 600 DAN, TIPO B                                                                                                                                                                                                                                                                                                                                                                                                            </t>
  </si>
  <si>
    <t xml:space="preserve">POSTE DE CONCRETO ARMADO DE SECAO DUPLO T, EXTENSAO DE 12,00 M, RESISTENCIA DE 1000 DAN, TIPO B-1,5                                                                                                                                                                                                                                                                                                                                                                                                       </t>
  </si>
  <si>
    <t xml:space="preserve">POSTE DE CONCRETO ARMADO DE SECAO DUPLO T, EXTENSAO DE 12,00 M, RESISTENCIA DE 150 DAN, TIPO D                                                                                                                                                                                                                                                                                                                                                                                                            </t>
  </si>
  <si>
    <t xml:space="preserve">POSTE DE CONCRETO ARMADO DE SECAO DUPLO T, EXTENSAO DE 12,00 M, RESISTENCIA DE 1500 DAN, TIPO B-3,0                                                                                                                                                                                                                                                                                                                                                                                                       </t>
  </si>
  <si>
    <t xml:space="preserve">POSTE DE CONCRETO ARMADO DE SECAO DUPLO T, EXTENSAO DE 12,00 M, RESISTENCIA DE 300 A 400 DAN, TIPO B OU D                                                                                                                                                                                                                                                                                                                                                                                                 </t>
  </si>
  <si>
    <t xml:space="preserve">POSTE DE CONCRETO ARMADO DE SECAO DUPLO T, EXTENSAO DE 12,00 M, RESISTENCIA DE 3000 DAN, TIPO B-6,0                                                                                                                                                                                                                                                                                                                                                                                                       </t>
  </si>
  <si>
    <t xml:space="preserve">POSTE DE CONCRETO ARMADO DE SECAO DUPLO T, EXTENSAO DE 12,00 M, RESISTENCIA DE 600 DAN, TIPO B                                                                                                                                                                                                                                                                                                                                                                                                            </t>
  </si>
  <si>
    <t xml:space="preserve">POSTE DE CONCRETO ARMADO DE SECAO DUPLO T, EXTENSAO DE 13,00 M, RESISTENCIA DE 1000 DAN, TIPO B-1,5                                                                                                                                                                                                                                                                                                                                                                                                       </t>
  </si>
  <si>
    <t xml:space="preserve">POSTE DE CONCRETO ARMADO DE SECAO DUPLO T, EXTENSAO DE 13,00 M, RESISTENCIA DE 1500 DAN, TIPO B-3,0                                                                                                                                                                                                                                                                                                                                                                                                       </t>
  </si>
  <si>
    <t xml:space="preserve">POSTE DE CONCRETO ARMADO DE SECAO DUPLO T, EXTENSAO DE 13,00 M, RESISTENCIA DE 2000 DAN, TIPO B-4,5                                                                                                                                                                                                                                                                                                                                                                                                       </t>
  </si>
  <si>
    <t xml:space="preserve">POSTE DE CONCRETO ARMADO DE SECAO DUPLO T, EXTENSAO DE 13,00 M, RESISTENCIA DE 300 DAN, TIPO B                                                                                                                                                                                                                                                                                                                                                                                                            </t>
  </si>
  <si>
    <t xml:space="preserve">POSTE DE CONCRETO ARMADO DE SECAO DUPLO T, EXTENSAO DE 13,00 M, RESISTENCIA DE 600 DAN, TIPO B                                                                                                                                                                                                                                                                                                                                                                                                            </t>
  </si>
  <si>
    <t xml:space="preserve">POSTE DE CONCRETO ARMADO DE SECAO DUPLO T, EXTENSAO DE 15,00 M, RESISTENCIA DE 1500 DAN, TIPO B-3,0                                                                                                                                                                                                                                                                                                                                                                                                       </t>
  </si>
  <si>
    <t xml:space="preserve">POSTE DE CONCRETO ARMADO DE SECAO DUPLO T, EXTENSAO DE 15,00 M, RESISTENCIA DE 2000 DAN, TIPO B-4,5                                                                                                                                                                                                                                                                                                                                                                                                       </t>
  </si>
  <si>
    <t xml:space="preserve">POSTE DE CONCRETO ARMADO DE SECAO DUPLO T, EXTENSAO DE 8,00 M, RESISTENCIA DE 150 DAN, TIPO D                                                                                                                                                                                                                                                                                                                                                                                                             </t>
  </si>
  <si>
    <t xml:space="preserve">POSTE DE CONCRETO ARMADO DE SECAO DUPLO T, EXTENSAO DE 9,00 M, RESISTENCIA DE 1000 DAN, TIPO B-1,5                                                                                                                                                                                                                                                                                                                                                                                                        </t>
  </si>
  <si>
    <t xml:space="preserve">POSTE DE CONCRETO ARMADO DE SECAO DUPLO T, EXTENSAO DE 9,00 M, RESISTENCIA DE 150 DAN, TIPO D                                                                                                                                                                                                                                                                                                                                                                                                             </t>
  </si>
  <si>
    <t xml:space="preserve">POSTE DE CONCRETO ARMADO DE SECAO DUPLO T, EXTENSAO DE 9,00 M, RESISTENCIA DE 300 A 400 DAN, TIPO B OU D                                                                                                                                                                                                                                                                                                                                                                                                  </t>
  </si>
  <si>
    <t xml:space="preserve">POSTE DE CONCRETO ARMADO DE SECAO DUPLO T, EXTENSAO DE 9,00 M, RESISTENCIA DE 600 DAN, TIPO B                                                                                                                                                                                                                                                                                                                                                                                                             </t>
  </si>
  <si>
    <t xml:space="preserve">POSTE DECORATIVO PARA JARDIM EM ACO TUBULAR, SEM LUMINARIA, H = *2,5* M                                                                                                                                                                                                                                                                                                                                                                                                                                   </t>
  </si>
  <si>
    <t xml:space="preserve">POSTE ROLICO DE MADEIRA TRATADA, D = 20 A 25 CM, H = 12,00 M, EM EUCALIPTO OU EQUIVALENTE DA REGIAO                                                                                                                                                                                                                                                                                                                                                                                                       </t>
  </si>
  <si>
    <t xml:space="preserve">POSTES METALICOS AUTOPORTANTES, CONICO OU TELESCOPICO, PARA SPDA, ALTURA 10 METROS LIVRES                                                                                                                                                                                                                                                                                                                                                                                                                 </t>
  </si>
  <si>
    <t xml:space="preserve">POSTES METALICOS AUTOPORTANTES, CONICO OU TELESCOPICO, PARA SPDA, ALTURA 12 METROS LIVRES                                                                                                                                                                                                                                                                                                                                                                                                                 </t>
  </si>
  <si>
    <t xml:space="preserve">POSTES METALICOS AUTOPORTANTES, CONICO OU TELESCOPICO, PARA SPDA, ALTURA 15 METROS LIVRES                                                                                                                                                                                                                                                                                                                                                                                                                 </t>
  </si>
  <si>
    <t xml:space="preserve">POSTES METALICOS AUTOPORTANTES, CONICO OU TELESCOPICO, PARA SPDA, ALTURA 20 METROS LIVRES                                                                                                                                                                                                                                                                                                                                                                                                                 </t>
  </si>
  <si>
    <t xml:space="preserve">POZOLANA DE CLASSE  C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</si>
  <si>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</si>
  <si>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</si>
  <si>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</si>
  <si>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</si>
  <si>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</si>
  <si>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</si>
  <si>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</si>
  <si>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</si>
  <si>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</si>
  <si>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</si>
  <si>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</si>
  <si>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</si>
  <si>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</si>
  <si>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</si>
  <si>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</si>
  <si>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</si>
  <si>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</si>
  <si>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</si>
  <si>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</si>
  <si>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</si>
  <si>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</si>
  <si>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DE POLIURETANO                                                                                                                                                                                                                                                                                                                                                                                                                                                                                     </t>
  </si>
  <si>
    <t xml:space="preserve">PRIMER EPOXI / EPOXIDICO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</si>
  <si>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</si>
  <si>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</si>
  <si>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</si>
  <si>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</si>
  <si>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</si>
  <si>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</si>
  <si>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 PROLONGADOR PARA CAIXA SIFONADA, PVC, 100 MM X 200 MM (NBR 5688)                                                                                                                                                                                                                                                                                                                                                                                                                          </t>
  </si>
  <si>
    <t xml:space="preserve">PROLONGAMENTO / PROLONGADOR PARA CAIXA SIFONADA, PVC, 150 MM X 150 MM (NBR 5688)                                                                                                                                                                                                                                                                                                                                                                                                                          </t>
  </si>
  <si>
    <t xml:space="preserve">PROLONGAMENTO / PROLONGADOR PARA CAIXA SIFONADA, PVC,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</si>
  <si>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</si>
  <si>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</si>
  <si>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</si>
  <si>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</si>
  <si>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</si>
  <si>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</si>
  <si>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</si>
  <si>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</si>
  <si>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</si>
  <si>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</si>
  <si>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</si>
  <si>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</si>
  <si>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</si>
  <si>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</si>
  <si>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</si>
  <si>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</si>
  <si>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</si>
  <si>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</si>
  <si>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</si>
  <si>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</si>
  <si>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</si>
  <si>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</si>
  <si>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</si>
  <si>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</si>
  <si>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</si>
  <si>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</si>
  <si>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</si>
  <si>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</si>
  <si>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</si>
  <si>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</si>
  <si>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</si>
  <si>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</si>
  <si>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</si>
  <si>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</si>
  <si>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</si>
  <si>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</si>
  <si>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</si>
  <si>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</si>
  <si>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</si>
  <si>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</si>
  <si>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</si>
  <si>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</si>
  <si>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</si>
  <si>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</si>
  <si>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</si>
  <si>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</si>
  <si>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RACK DE PISO PARA SERVIDOR, ABERTO, EM COLUNA, 44U X *570* MM                                                                                                                                                                                                                                                                                                                                                                                                                                             </t>
  </si>
  <si>
    <t xml:space="preserve">RACK DE PISO PARA SERVIDOR, FECHADO, 44U, COM PORTA, 44U X *570* MM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</si>
  <si>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</si>
  <si>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</si>
  <si>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</si>
  <si>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</si>
  <si>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</si>
  <si>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</si>
  <si>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</si>
  <si>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</si>
  <si>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</si>
  <si>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 RALO DE PASSAGEM EM PVC, QUADRADO, 100 X 100 X 53 MM, SAIDA 40 MM, COM GRELHA BRANCA                                                                                                                                                                                                                                                                                                                                                                                                          </t>
  </si>
  <si>
    <t xml:space="preserve">RALO SECO CONICO, PVC, 100 X 40 MM,  COM GRELHA REDONDA BRANCA                                                                                                                                                                                                                                                                                                                                                                                                                                            </t>
  </si>
  <si>
    <t xml:space="preserve">RALO SECO CONICO, PVC, 100 X 40 MM, COM GRELHA QUADRADA BRANCA                                                                                                                                                                                                                                                                                                                                                                                                                                            </t>
  </si>
  <si>
    <t xml:space="preserve">RALO SIFONADO CILINDRICO, PVC, 100 X 40 MM,  COM GRELHA REDONDA BRANCA                                                                                                                                                                                                                                                                                                                                                                                                                                    </t>
  </si>
  <si>
    <t xml:space="preserve">RALO SIFONADO QUADRADO, PVC, 100 X 53 MM, SAIDA 40 MM, COM GRELHA QUADRADA BRANCA                                                                                                                                                                                                                                                                                                                                                                                                                         </t>
  </si>
  <si>
    <t xml:space="preserve">RALO SIFONADO REDONDO CONICO, PVC, 100 X 40 MM, COM GRELHA REDONDA BRANCA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</si>
  <si>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</si>
  <si>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</si>
  <si>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</si>
  <si>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</si>
  <si>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</si>
  <si>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</si>
  <si>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</si>
  <si>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</si>
  <si>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</si>
  <si>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</si>
  <si>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REBOLO ABRASIVO RETO DE USO GERAL GRAO 36, DE 6 X 1 " ( DIAMETRO X ALTURA)                                                                                                                                                                                                                                                                                                                                                                                                                                </t>
  </si>
  <si>
    <t xml:space="preserve">REBOLO ABRASIVO RETO DE USO GERAL GRAO 36, DE 6 X 3/4 " (DIAMETRO X ALTURA)                                                                                                                                                                                                                                                                                                                                                                                                                               </t>
  </si>
  <si>
    <t xml:space="preserve">RECICLADORA DE ASFALTO A FRIO SOBRE RODAS, LARG. FRESAGEM 2,00 M, POT. 315 KW/422 HP                                                                                                                                                                                                                                                                                                                                                                                                                      </t>
  </si>
  <si>
    <t xml:space="preserve">REDUCAO EXCENTRICA PVC, DN 100 X 50 MM, PARA ESGOTO PREDIAL                                                                                                                                                                                                                                                                                                                                                                                                                                               </t>
  </si>
  <si>
    <t xml:space="preserve">REDUCAO EXCENTRICA PVC, DN 100 X 75 MM, PARA ESGOTO PREDIAL                                                                                                                                                                                                                                                                                                                                                                                                                                               </t>
  </si>
  <si>
    <t xml:space="preserve">REDUCAO EXCENTRICA PVC, DN 75 X 50 MM, PARA ESGOTO PREDIAL                                                                                                                                                                                                                                                                                                                                                                                                                                                </t>
  </si>
  <si>
    <t xml:space="preserve">REDUCAO EXCENTRICA PVC, SERIE R, DN 100 X 75 MM, PARA ESGOTO PREDIAL                                                                                                                                                                                                                                                                                                                                                                                                                                      </t>
  </si>
  <si>
    <t xml:space="preserve">REDUCAO EXCENTRICA PVC, SERIE R, DN 150 X 100 MM, PARA ESGOTO PREDIAL                                                                                                                                                                                                                                                                                                                                                                                                                                     </t>
  </si>
  <si>
    <t xml:space="preserve">REDUCAO EXCENTRICA PVC, SERIE R, DN 75 X 50 MM, PARA ESGOTO PREDIAL                                                                                                                                                                                                                                                                                                                                                                                                                                       </t>
  </si>
  <si>
    <t xml:space="preserve">REDUCAO FIXA TIPO STORZ, ENGATE RAPIDO 2.1/2" X 1.1/2", EM LATAO, PARA INSTALACAO PREDIAL COMBATE A INCENDIO PREDIAL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</si>
  <si>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</si>
  <si>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</si>
  <si>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</si>
  <si>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</si>
  <si>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</si>
  <si>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</si>
  <si>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</si>
  <si>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</si>
  <si>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</si>
  <si>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</si>
  <si>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</si>
  <si>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</si>
  <si>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</si>
  <si>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</si>
  <si>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</si>
  <si>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</si>
  <si>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</si>
  <si>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</si>
  <si>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</si>
  <si>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</si>
  <si>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</si>
  <si>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</si>
  <si>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</si>
  <si>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</si>
  <si>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</si>
  <si>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</si>
  <si>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</si>
  <si>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</si>
  <si>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</si>
  <si>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</si>
  <si>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</si>
  <si>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</si>
  <si>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</si>
  <si>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</si>
  <si>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</si>
  <si>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</si>
  <si>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</si>
  <si>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</si>
  <si>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</si>
  <si>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</si>
  <si>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</si>
  <si>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</si>
  <si>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</si>
  <si>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</si>
  <si>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</si>
  <si>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</si>
  <si>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</si>
  <si>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</si>
  <si>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</si>
  <si>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</si>
  <si>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</si>
  <si>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</si>
  <si>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PREMIUM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</si>
  <si>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</si>
  <si>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</si>
  <si>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</si>
  <si>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</si>
  <si>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</si>
  <si>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</si>
  <si>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</si>
  <si>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</si>
  <si>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</si>
  <si>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</si>
  <si>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</si>
  <si>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</si>
  <si>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</si>
  <si>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</si>
  <si>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</si>
  <si>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</si>
  <si>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</si>
  <si>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</si>
  <si>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</si>
  <si>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</si>
  <si>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</si>
  <si>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</si>
  <si>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</si>
  <si>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</si>
  <si>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</si>
  <si>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</si>
  <si>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</si>
  <si>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</si>
  <si>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</si>
  <si>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</si>
  <si>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</si>
  <si>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</si>
  <si>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</si>
  <si>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</si>
  <si>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</si>
  <si>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</si>
  <si>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</si>
  <si>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</si>
  <si>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</si>
  <si>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</si>
  <si>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</si>
  <si>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</si>
  <si>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</si>
  <si>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</si>
  <si>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</si>
  <si>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</si>
  <si>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</si>
  <si>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</si>
  <si>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</si>
  <si>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</si>
  <si>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</si>
  <si>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</si>
  <si>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</si>
  <si>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</si>
  <si>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</si>
  <si>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</si>
  <si>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</si>
  <si>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</si>
  <si>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</si>
  <si>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</si>
  <si>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SEGURO - HORISTA (COLETADO CAIXA - ENCARGOS COMPLEMENTARES)                                                                                                                                                                                                                                                                                                                                                                                                                                               </t>
  </si>
  <si>
    <t xml:space="preserve">SEGURO - MENSALISTA (COLETADO CAIXA - ENCARGOS COMPLEMENTARES)                                                                                                                                                                                                                                                                                                                                                                                                                                            </t>
  </si>
  <si>
    <t xml:space="preserve">SEIXO ROLADO PARA APLICACAO EM CONCRETO (POSTO PEDREIRA/FORNECEDOR, SEM FRETE)                                                                                                                                                                                                                                                                                                                                                                                                                            </t>
  </si>
  <si>
    <t xml:space="preserve">SELADOR ACRILICO OPACO PREMIUM INTERIOR/EXTERIOR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</si>
  <si>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</si>
  <si>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</si>
  <si>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</si>
  <si>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</si>
  <si>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</si>
  <si>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 xml:space="preserve">SELANTE MONOCOMPONENTE A BASE DE SILICONE DE BAIXO MODULO, PARA JUNTAS DE PAVIMENTACAO                                                                                                                                                                                                                                                                                                                                                                                                                    </t>
  </si>
  <si>
    <t xml:space="preserve">SELANTE TIPO VEDA CALHA PARA METAL E FIBROCIMENTO                                                                                                                                                                                                                                                                                                                                                                                                                                                         </t>
  </si>
  <si>
    <t xml:space="preserve">SELIM PVC, COM TRAVA, JE, 90 GRAUS, DN 125 X 100 MM OU 150 X 100 MM, PARA REDE COLETORA ESGOTO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</si>
  <si>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</si>
  <si>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</si>
  <si>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</si>
  <si>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</si>
  <si>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</si>
  <si>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</si>
  <si>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</si>
  <si>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</si>
  <si>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</si>
  <si>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</si>
  <si>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(HORISTA)                                                                                                                                                                                                                                                                                                                                                                                                                                                                                     </t>
  </si>
  <si>
    <t xml:space="preserve">SERRALHEIRO (MENSALISTA)                                                                                                                                                                                                                                                                                                                                                                                                                                                                                  </t>
  </si>
  <si>
    <t xml:space="preserve">SERVENTE DE OBRAS (MENSALISTA)                                                                                                                                                                                                                                                                                                                                                                                                                                                                            </t>
  </si>
  <si>
    <t xml:space="preserve">SERVICO DE BOMBEAMENTO DE CONCRETO COM CONSUMO MINIMO DE 40 M3, (DISPONIBILIZACAO DE BOMBA), SEM O LANCAMENTO                                                                                                                                                                                                                                                                                                                                                                                             </t>
  </si>
  <si>
    <t xml:space="preserve">SIFAO / TUBO SINFONADO EXTENSIVEL/SANFONADO, UNIVERSAL/ SIMPLES, ENTRE *50 A 70* CM, DE PLASTICO BRANCO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</si>
  <si>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</si>
  <si>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</si>
  <si>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</si>
  <si>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</si>
  <si>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</si>
  <si>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</si>
  <si>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</si>
  <si>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</si>
  <si>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</si>
  <si>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</si>
  <si>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</si>
  <si>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</si>
  <si>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</si>
  <si>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</si>
  <si>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 ESTOPA SISAL PARA GESSO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</si>
  <si>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</si>
  <si>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</si>
  <si>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</si>
  <si>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(HORISTA)                                                                                                                                                                                                                                                                                                                                                                                                                                                                                        </t>
  </si>
  <si>
    <t xml:space="preserve">SOLDADOR (MENSALISTA)                                                                                                                                                                                                                                                                                                                                                                                                                                                                                     </t>
  </si>
  <si>
    <t xml:space="preserve">SOLDADOR ELETRICO (PARA SOLDA A SER TESTADA COM RAIOS "X") (HORISTA)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</si>
  <si>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</si>
  <si>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</si>
  <si>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</si>
  <si>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</si>
  <si>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</si>
  <si>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</si>
  <si>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PREPARADORA / LIMPADORA PARA PVC, FRASCO COM 1000 CM3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</si>
  <si>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</si>
  <si>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</si>
  <si>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</si>
  <si>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</si>
  <si>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</si>
  <si>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</si>
  <si>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BULBO AMARELO DE RESPOSTA RAPIDA, 79 GRAUS CELSIUS, ACABAMENTO CROMADO, D = 20 MM (3/4")                                                                                                                                                                                                                                                                                                                                                                                         </t>
  </si>
  <si>
    <t xml:space="preserve">SPRINKLER TIPO PENDENTE, BULBO AMARELO DE RESPOSTA RAPIDA, 79 GRAUS CELSIUS, ACABAMENTO NATURAL OU CROMADO, D = 15 MM (1/2")                                                                                                                                                                                                                                                                                                                                                                              </t>
  </si>
  <si>
    <t xml:space="preserve">SPRINKLER TIPO PENDENTE, BULBO AMARELO DE RESPOSTA RAPIDA, 79 GRAUS CELSIUS, ACABAMENTO NATURAL, D = 20 MM (3/4")                                                                                                                                                                                                                                                                                                                                                                                         </t>
  </si>
  <si>
    <t xml:space="preserve">SPRINKLER TIPO PENDENTE, BULBO VERMELHO DE RESPOSTA RAPIDA, 68 GRAUS CELSIUS, ACABAMENTO CROMADO, D = 15 MM (1/2")                                                                                                                                                                                                                                                                                                                                                                                        </t>
  </si>
  <si>
    <t xml:space="preserve">SPRINKLER TIPO PENDENTE, BULBO VERMELHO DE RESPOSTA RAPIDA, 68 GRAUS CELSIUS, ACABAMENTO CROMADO, D = 20 MM (3/4")                                                                                                                                                                                                                                                                                                                                                                                        </t>
  </si>
  <si>
    <t xml:space="preserve">SPRINKLER TIPO PENDENTE, BULBO VERMELHO DE RESPOSTA RAPIDA, 68 GRAUS CELSIUS, ACABAMENTO NATURAL, D = 20 MM (3/4")                                                                                                                                                                                                                                                                                                                                                                                        </t>
  </si>
  <si>
    <t xml:space="preserve">SPRINKLER TIPO PENDENTE, BULBO VERMELHO RESPOSTA RAPIDA, 68 GRAUS CELSIUS, ACABAMENTO NATURAL, D = 15 MM (1/2")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</si>
  <si>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</si>
  <si>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</si>
  <si>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</si>
  <si>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</si>
  <si>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</si>
  <si>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</si>
  <si>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</si>
  <si>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</si>
  <si>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</si>
  <si>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PLUVIAL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</si>
  <si>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</si>
  <si>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</si>
  <si>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</si>
  <si>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</si>
  <si>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</si>
  <si>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</si>
  <si>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</si>
  <si>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</si>
  <si>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</si>
  <si>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</si>
  <si>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</si>
  <si>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</si>
  <si>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</si>
  <si>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</si>
  <si>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</si>
  <si>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</si>
  <si>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</si>
  <si>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</si>
  <si>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</si>
  <si>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</si>
  <si>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</si>
  <si>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</si>
  <si>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</si>
  <si>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</si>
  <si>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</si>
  <si>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</si>
  <si>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</si>
  <si>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</si>
  <si>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</si>
  <si>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</si>
  <si>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</si>
  <si>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</si>
  <si>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</si>
  <si>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</si>
  <si>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MACHO, DN 1", PARA TUBO PEX PARA INST. AGUA QUENTE/FRIA                                                                                                                                                                                                                                                                                                                                                                                                                               </t>
  </si>
  <si>
    <t xml:space="preserve">TAMPAO / CAP, ROSCA MACHO, DN 3/4", PARA TUBO PEX PARA INST. AGUA QUENTE/FRIA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</si>
  <si>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</si>
  <si>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</si>
  <si>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</si>
  <si>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</si>
  <si>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</si>
  <si>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</si>
  <si>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</si>
  <si>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</si>
  <si>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(COM INSCRICAO EM RELEVO DO TIPO DE REDE)                                                                                                                                                                                                                                                                                                                                                                                     </t>
  </si>
  <si>
    <t xml:space="preserve">TAMPAO FOFO ARTICULADO, CLASSE D400 CARGA MAX 40 T, REDONDO, TAMPA 600 MM (COM INSCRICAO EM RELEVO DO TIPO DE REDE)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</si>
  <si>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</si>
  <si>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</si>
  <si>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</si>
  <si>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</si>
  <si>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</si>
  <si>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</si>
  <si>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</si>
  <si>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</si>
  <si>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</si>
  <si>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</si>
  <si>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</si>
  <si>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</si>
  <si>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</si>
  <si>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</si>
  <si>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</si>
  <si>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(HORISTA)                                                                                                                                                                                                                                                                                                                                                                                                                                                                           </t>
  </si>
  <si>
    <t xml:space="preserve">TAQUEADOR OU TAQUEIRO (MENSALISTA)                                                                                                                                                                                                                                                                                                                                                                                                                                                                        </t>
  </si>
  <si>
    <t xml:space="preserve">TARIFA "A" ENTRE  0 E 20M3 FORNECIMENTO  D'AGUA                                                                                                                                                                                                                                                                                                                                                                                                                                                           </t>
  </si>
  <si>
    <t xml:space="preserve">TARJETA LIVRE / OCUPADO PARA PORTA DE BANHEIRO, CORPO EM ZAMAC E ESPELHO EM LATAO                                                                                                                                                                                                                                                                                                                                                                                                                         </t>
  </si>
  <si>
    <t xml:space="preserve">TARUGO DELIMITADOR DE PROFUNDIDADE EM ESPUMA DE POLIETILENO DE BAIXA DENSIDADE 10 MM, CINZA                                                                                                                                                                                                                                                                                                                                                                                                               </t>
  </si>
  <si>
    <t xml:space="preserve">TE CPVC, SOLDAVEL, 90 GRAUS, 114 MM, PARA AGUA QUENTE PREDIAL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</si>
  <si>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</si>
  <si>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</si>
  <si>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</si>
  <si>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</si>
  <si>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</si>
  <si>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</si>
  <si>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</si>
  <si>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</si>
  <si>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</si>
  <si>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</si>
  <si>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</si>
  <si>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</si>
  <si>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</si>
  <si>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</si>
  <si>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</si>
  <si>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</si>
  <si>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</si>
  <si>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</si>
  <si>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</si>
  <si>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</si>
  <si>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</si>
  <si>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</si>
  <si>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</si>
  <si>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</si>
  <si>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</si>
  <si>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</si>
  <si>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</si>
  <si>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</si>
  <si>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</si>
  <si>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</si>
  <si>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</si>
  <si>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</si>
  <si>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</si>
  <si>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1.1/2" X 3/4",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</si>
  <si>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</si>
  <si>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</si>
  <si>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</si>
  <si>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</si>
  <si>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</si>
  <si>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</si>
  <si>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</si>
  <si>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</si>
  <si>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</si>
  <si>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</si>
  <si>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</si>
  <si>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</si>
  <si>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</si>
  <si>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</si>
  <si>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</si>
  <si>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</si>
  <si>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</si>
  <si>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</si>
  <si>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</si>
  <si>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</si>
  <si>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</si>
  <si>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</si>
  <si>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</si>
  <si>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</si>
  <si>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</si>
  <si>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</si>
  <si>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</si>
  <si>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</si>
  <si>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</si>
  <si>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</si>
  <si>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</si>
  <si>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</si>
  <si>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</si>
  <si>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</si>
  <si>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</si>
  <si>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</si>
  <si>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</si>
  <si>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</si>
  <si>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</si>
  <si>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</si>
  <si>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</si>
  <si>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</si>
  <si>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</si>
  <si>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</si>
  <si>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</si>
  <si>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</si>
  <si>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</si>
  <si>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</si>
  <si>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</si>
  <si>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</si>
  <si>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</si>
  <si>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</si>
  <si>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</si>
  <si>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</si>
  <si>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DN 16 MM, EM TUBO PEX PARA INST. AGUA QUENTE/FRIA                                                                                                                                                                                                                                                                                                                                                                                                          </t>
  </si>
  <si>
    <t xml:space="preserve">TE METALICO, PARA CONEXAO COM ANEL DESLIZANTE, DN 20 MM, EM TUBO PEX PARA INST. AGUA QUENTE/FRIA                                                                                                                                                                                                                                                                                                                                                                                                          </t>
  </si>
  <si>
    <t xml:space="preserve">TE METALICO, PARA CONEXAO COM ANEL DESLIZANTE, DN 25 MM, EM TUBO PEX PARA INST. AGUA QUENTE/FRIA                                                                                                                                                                                                                                                                                                                                                                                                          </t>
  </si>
  <si>
    <t xml:space="preserve">TE METALICO, PARA CONEXAO COM ANEL DESLIZANTE, DN 32 MM, EM TUBO PEX PARA INST. AGUA QUENTE/FRIA                                                                                                                                                                                                                                                                                                                                                                                                          </t>
  </si>
  <si>
    <t xml:space="preserve">TE MISTURADOR COM INSERTO METALICO, FEMEA, PPR, DN 25 MM X 3/4", PARA AGUA QUENTE E FRIA PREDIAL                                                                                                                                                                                                                                                                                                                                                                                                          </t>
  </si>
  <si>
    <t xml:space="preserve">TE MISTURADOR DE TRANSICAO, CPVC, COM ROSCA, 22 MM X 3/4", PARA AGUA QUENTE                                                                                                                                                                                                                                                                                                                                                                                                                               </t>
  </si>
  <si>
    <t xml:space="preserve">TE MISTURADOR, CPVC, SOLDAVEL, 15 MM, PARA AGUA QUENTE                                                                                                                                                                                                                                                                                                                                                                                                                                                    </t>
  </si>
  <si>
    <t xml:space="preserve">TE MISTURADOR, CPVC, SOLDAVEL, 22 MM, PARA AGUA QUENTE                                                                                                                                                                                                                                                                                                                                                                                                                                                    </t>
  </si>
  <si>
    <t xml:space="preserve">TE MISTURADOR, PPR, F/M/M, DN 20 X 20 MM, PARA AGUA QUENTE PREDIAL                                                                                                                                                                                                                                                                                                                                                                                                                                        </t>
  </si>
  <si>
    <t xml:space="preserve">TE MISTURADOR, PPR, F/M/M, DN 25 X 25 MM, PARA AGUA QUENTE PREDIAL                                                                                                                                                                                                                                                                                                                                                                                                                                        </t>
  </si>
  <si>
    <t xml:space="preserve">TE NORMAL, PPR, F/F/F, SOLDAVEL, 90 GRAUS, DN 110 X 110 X 110 MM, PARA AGUA QUENTE PREDIAL                                                                                                                                                                                                                                                                                                                                                                                                                </t>
  </si>
  <si>
    <t xml:space="preserve">TE NORMAL, PPR, F/F/F, SOLDAVEL, 90 GRAUS, DN 20 X 20 X 20 MM, PARA AGUA QUENTE PREDIAL                                                                                                                                                                                                                                                                                                                                                                                                                   </t>
  </si>
  <si>
    <t xml:space="preserve">TE NORMAL, PPR, F/F/F, SOLDAVEL, 90 GRAUS, DN 25 X 25 X 25 MM, PARA AGUA QUENTE PREDIAL                                                                                                                                                                                                                                                                                                                                                                                                                   </t>
  </si>
  <si>
    <t xml:space="preserve">TE NORMAL, PPR, F/F/F, SOLDAVEL, 90 GRAUS, DN 32 X 32 X 32 MM, PARA AGUA QUENTE PREDIAL                                                                                                                                                                                                                                                                                                                                                                                                                   </t>
  </si>
  <si>
    <t xml:space="preserve">TE NORMAL, PPR, F/F/F, SOLDAVEL, 90 GRAUS, DN 40 X 40 X 40 MM, PARA AGUA QUENTE PREDIAL                                                                                                                                                                                                                                                                                                                                                                                                                   </t>
  </si>
  <si>
    <t xml:space="preserve">TE NORMAL, PPR, F/F/F, SOLDAVEL, 90 GRAUS, DN 50 X 50 X 50 MM, PARA AGUA QUENTE PREDIAL                                                                                                                                                                                                                                                                                                                                                                                                                   </t>
  </si>
  <si>
    <t xml:space="preserve">TE NORMAL, PPR, F/F/F, SOLDAVEL, 90 GRAUS, DN 63 X 63 X 63 MM, PARA AGUA QUENTE PREDIAL                                                                                                                                                                                                                                                                                                                                                                                                                   </t>
  </si>
  <si>
    <t xml:space="preserve">TE NORMAL, PPR, F/F/F, SOLDAVEL, 90 GRAUS, DN 75 X 75 X 75 MM, PARA AGUA QUENTE PREDIAL                                                                                                                                                                                                                                                                                                                                                                                                                   </t>
  </si>
  <si>
    <t xml:space="preserve">TE NORMAL, PPR, F/F/F,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</si>
  <si>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</si>
  <si>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</si>
  <si>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</si>
  <si>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</si>
  <si>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</si>
  <si>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</si>
  <si>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</si>
  <si>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</si>
  <si>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</si>
  <si>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</si>
  <si>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</si>
  <si>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</si>
  <si>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</si>
  <si>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</si>
  <si>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</si>
  <si>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</si>
  <si>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</si>
  <si>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ROSCA FEMEA, METALICO, PARA CONEXAO COM ANEL DESLIZANTE, DN 16 MM X 1/2", EM TUBO PEX PARA INST. AGUA QUENTE/FRIA                                                                                                                                                                                                                                                                                                                                                                                      </t>
  </si>
  <si>
    <t xml:space="preserve">TE ROSCA FEMEA, METALICO, PARA CONEXAO COM ANEL DESLIZANTE, DN 20 MM X 1/2", EM TUBO PEX PARA INST. AGUA QUENTE/FRIA                                                                                                                                                                                                                                                                                                                                                                                      </t>
  </si>
  <si>
    <t xml:space="preserve">TE ROSCA FEMEA, METALICO, PARA CONEXAO COM ANEL DESLIZANTE, DN 25 MM X 3/4", EM TUBO PEX PARA INST. AGUA QUENTE/FRIA                                                                                                                                                                                                                                                                                                                                                                                      </t>
  </si>
  <si>
    <t xml:space="preserve">TE SANITARIO DE REDUCAO, PVC, DN 100 X 50 MM, SERIE NORMAL, PARA ESGOTO PREDIAL                                                                                                                                                                                                                                                                                                                                                                                                                           </t>
  </si>
  <si>
    <t xml:space="preserve">TE SANITARIO DE REDUCAO, PVC, DN 100 X 75 MM, SERIE NORMAL PARA ESGOTO PREDIAL                                                                                                                                                                                                                                                                                                                                                                                                                            </t>
  </si>
  <si>
    <t xml:space="preserve">TE SANITARIO, PVC, DN 100 X 100 MM, SERIE NORMAL, PARA ESGOTO PREDIAL                                                                                                                                                                                                                                                                                                                                                                                                                                     </t>
  </si>
  <si>
    <t xml:space="preserve">TE SANITARIO, PVC, DN 40 X 40 MM, SERIE NORMAL, PARA ESGOTO PREDIAL                                                                                                                                                                                                                                                                                                                                                                                                                                       </t>
  </si>
  <si>
    <t xml:space="preserve">TE SANITARIO, PVC, DN 50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</si>
  <si>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</si>
  <si>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</si>
  <si>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</si>
  <si>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</si>
  <si>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</si>
  <si>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</si>
  <si>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</si>
  <si>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</si>
  <si>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</si>
  <si>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</si>
  <si>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</si>
  <si>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</si>
  <si>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</si>
  <si>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</si>
  <si>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</si>
  <si>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</si>
  <si>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</si>
  <si>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</si>
  <si>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</si>
  <si>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</si>
  <si>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</si>
  <si>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</si>
  <si>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</si>
  <si>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</si>
  <si>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</si>
  <si>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</si>
  <si>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</si>
  <si>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20 MM, PARA CONEXAO COM CRIMPAGEM, EM TUBO PEX PARA INST. AGUA QUENTE/FRIA                                                                                                                                                                                                                                                                                                                                                                                                               </t>
  </si>
  <si>
    <t xml:space="preserve">TE, PLASTICO, DN 25 MM, PARA CONEXAO COM CRIMPAGEM, EM TUBO PEX PARA INST. AGUA QUENTE/FRIA                                                                                                                                                                                                                                                                                                                                                                                                               </t>
  </si>
  <si>
    <t xml:space="preserve">TE, PLASTICO, DN 32 MM, PARA CONEXAO COM CRIMPAGEM, EM TUBO PEX PARA INST. AGUA QUENTE/FRIA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</si>
  <si>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</si>
  <si>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</si>
  <si>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</si>
  <si>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PREDIAL                                                                                                                                                                                                                                                                                                                                                                                                                                                       </t>
  </si>
  <si>
    <t xml:space="preserve">TE, PVC, SERIE R, 100 X 75 MM, PARA ESGOTO PREDIAL                                                                                                                                                                                                                                                                                                                                                                                                                                                        </t>
  </si>
  <si>
    <t xml:space="preserve">TE, PVC, SERIE R, 150 X 100 MM, PARA ESGOTO PREDIAL                                                                                                                                                                                                                                                                                                                                                                                                                                                       </t>
  </si>
  <si>
    <t xml:space="preserve">TE, PVC, SERIE R, 150 X 150 MM, PARA ESGOTO PREDIAL                                                                                                                                                                                                                                                                                                                                                                                                                                                       </t>
  </si>
  <si>
    <t xml:space="preserve">TE, PVC, SERIE R, 75 X 75 MM, PARA ESGOTO PREDIAL                                                                                                                                                                                                                                                                                                                                                                                                                                                         </t>
  </si>
  <si>
    <t xml:space="preserve">TE, PVC, 90 GRAUS, BBB, JE, DN 200 MM, PARA REDE COLETORA ESGOTO                                                                                                                                                                                                                                                                                                                                                                                                                                          </t>
  </si>
  <si>
    <t xml:space="preserve">TECNICO DE EDIFICACOES (HORISTA)                                                                                                                                                                                                                                                                                                                                                                                                                                                                          </t>
  </si>
  <si>
    <t xml:space="preserve">TECNICO DE EDIFICACOES (MENSALISTA)                                                                                                                                                                                                                                                                                                                                                                                                                                                                       </t>
  </si>
  <si>
    <t xml:space="preserve">TECNICO EM LABORATORIO E CAMPO DE CONSTRUCAO CIVIL (HORISTA)                                                                                                                                                                                                                                                                                                                                                                                                                                              </t>
  </si>
  <si>
    <t xml:space="preserve">TECNICO EM LABORATORIO E CAMPO DE CONSTRUCAO CIVIL (MENSALISTA)                                                                                                                                                                                                                                                                                                                                                                                                                                           </t>
  </si>
  <si>
    <t xml:space="preserve">TECNICO EM SEGURANCA DO TRABALHO (HORISTA)                                                                                                                                                                                                                                                                                                                                                                                                                                                                </t>
  </si>
  <si>
    <t xml:space="preserve">TECNICO EM SEGURANCA DO TRABALHO (MENSALISTA)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</si>
  <si>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</si>
  <si>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</si>
  <si>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</si>
  <si>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</si>
  <si>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</si>
  <si>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</si>
  <si>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</si>
  <si>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</si>
  <si>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</si>
  <si>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</si>
  <si>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</si>
  <si>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</si>
  <si>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</si>
  <si>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</si>
  <si>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</si>
  <si>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</si>
  <si>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</si>
  <si>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</si>
  <si>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</si>
  <si>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</si>
  <si>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</si>
  <si>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</si>
  <si>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</si>
  <si>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</si>
  <si>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</si>
  <si>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</si>
  <si>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</si>
  <si>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</si>
  <si>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</si>
  <si>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</si>
  <si>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</si>
  <si>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</si>
  <si>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</si>
  <si>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</si>
  <si>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</si>
  <si>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</si>
  <si>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</si>
  <si>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</si>
  <si>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</si>
  <si>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</si>
  <si>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</si>
  <si>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</si>
  <si>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</si>
  <si>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</si>
  <si>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</si>
  <si>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</si>
  <si>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</si>
  <si>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</si>
  <si>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</si>
  <si>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</si>
  <si>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</si>
  <si>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</si>
  <si>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</si>
  <si>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</si>
  <si>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</si>
  <si>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</si>
  <si>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</si>
  <si>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</si>
  <si>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</si>
  <si>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</si>
  <si>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</si>
  <si>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</si>
  <si>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5,00 M (SEM AMIANTO)                                                                                                                                                                                                                                                                                                                                                                                                                                    </t>
  </si>
  <si>
    <t xml:space="preserve">TELHA ESTRUTURAL DE FIBROCIMENTO 1 ABA, DE 0,52 X 5,50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</si>
  <si>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</si>
  <si>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</si>
  <si>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</si>
  <si>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</si>
  <si>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</si>
  <si>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</si>
  <si>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</si>
  <si>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</si>
  <si>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REVESTIMENTO EM TELHA TRAPEZOIDAL NAS DUAS FACES COM ESPESSURA DE 0,50 MM CADA,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</si>
  <si>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</si>
  <si>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</si>
  <si>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</si>
  <si>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</si>
  <si>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</si>
  <si>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</si>
  <si>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</si>
  <si>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</si>
  <si>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</si>
  <si>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(MENSALISTA)                                                                                                                                                                                                                                                                                                                                                                                                                                                                                    </t>
  </si>
  <si>
    <t xml:space="preserve">TELHADOR (HORISTA)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</si>
  <si>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</si>
  <si>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</si>
  <si>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</si>
  <si>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</si>
  <si>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</si>
  <si>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</si>
  <si>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</si>
  <si>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</si>
  <si>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</si>
  <si>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</si>
  <si>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</si>
  <si>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</si>
  <si>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</si>
  <si>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</si>
  <si>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</si>
  <si>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</si>
  <si>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</si>
  <si>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</si>
  <si>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</si>
  <si>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</si>
  <si>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</si>
  <si>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</si>
  <si>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</si>
  <si>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</si>
  <si>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</si>
  <si>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</si>
  <si>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</si>
  <si>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</si>
  <si>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</si>
  <si>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</si>
  <si>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</si>
  <si>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</si>
  <si>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</si>
  <si>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</si>
  <si>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</si>
  <si>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</si>
  <si>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</si>
  <si>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</si>
  <si>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</si>
  <si>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</si>
  <si>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</si>
  <si>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</si>
  <si>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</si>
  <si>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CONDOMINIAL, PVC, DN 100 X 100 MM, PARA REDE COLETORA DE ESGOTO                                                                                                                                                                                                                                                                                                                                                                                                                                       </t>
  </si>
  <si>
    <t xml:space="preserve">TIL PARA LIGACAO PREDIAL, EM PVC, JE, BBB, DN 100 X 100 MM, PARA REDE COLETORA ESGOTO                                                                                                                                                                                                                                                                                                                                                                                                                     </t>
  </si>
  <si>
    <t xml:space="preserve">TIL RADIAL, PVC, JE, BBB, DN 300 X 200 MM, PARA REDE COLETORA DE ESGOTO (NBR 10.569)                                                                                                                                                                                                                                                                                                                                                                                                                      </t>
  </si>
  <si>
    <t xml:space="preserve">TINTA / REVESTIMENTO A BASE DE RESINA EPOXI COM ALCATRAO, BICOMPONENTE                                                                                                                                                                                                                                                                                                                                                                                                                                    </t>
  </si>
  <si>
    <t xml:space="preserve">TINTA A BASE DE RESINA ACRILICA EMULSIONADA EM AGUA, PARA SINALIZACAO HORIZONTAL VIARIA (NBR 13699:2012)                                                                                                                                                                                                                                                                                                                                                                                                  </t>
  </si>
  <si>
    <t xml:space="preserve">TINTA A OLEO BRILHANTE, PARA MADEIRAS E METAIS                                                                                                                                                                                                                                                                                                                                                                                                                                                            </t>
  </si>
  <si>
    <t xml:space="preserve">TINTA ACRILICA A BASE DE SOLVENTE, PARA SINALIZACAO HORIZONTAL VIARIA (NBR 11862)                                                                                                                                                                                                                                                                                                                                                                                                                         </t>
  </si>
  <si>
    <t xml:space="preserve">TINTA ACRILICA PREMIUM PARA PISO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</si>
  <si>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</si>
  <si>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</si>
  <si>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QUALQUER COR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</si>
  <si>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</si>
  <si>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</si>
  <si>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</si>
  <si>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</si>
  <si>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</si>
  <si>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</si>
  <si>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</si>
  <si>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</si>
  <si>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</si>
  <si>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</si>
  <si>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</si>
  <si>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</si>
  <si>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PREMIUM, COR BRANCO FOSCO                                                                                                                                                                                                                                                                                                                                                                                                                                                            </t>
  </si>
  <si>
    <t xml:space="preserve">TINTA LATEX ACRILICA STANDARD, COR BRANCA                                                                                                                                                                                                                                                                                                                                                                                                                                                                 </t>
  </si>
  <si>
    <t xml:space="preserve">TINTA LATEX ACRILICA SUPER PREMIUM, COR BRANCO FOSCO                                                                                                                                                                                                                                                                                                                                                                                                                                                      </t>
  </si>
  <si>
    <t xml:space="preserve">TINTA MINERAL IMPERMEAVEL EM PO, BRANCA                                                                                                                                                                                                                                                                                                                                                                                                                                                                   </t>
  </si>
  <si>
    <t xml:space="preserve">TINTA/RESINA ACRILICA PREMIUM PARA CERAMICA, PEDRAS E OUTROS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</si>
  <si>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</si>
  <si>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</si>
  <si>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</si>
  <si>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</si>
  <si>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</si>
  <si>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</si>
  <si>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</si>
  <si>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</si>
  <si>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</si>
  <si>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</si>
  <si>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</si>
  <si>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</si>
  <si>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</si>
  <si>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</si>
  <si>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</si>
  <si>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</si>
  <si>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</si>
  <si>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(HORISTA)                                                                                                                                                                                                                                                                                                                                                                                                                                                                                       </t>
  </si>
  <si>
    <t xml:space="preserve">TOPOGRAFO (MENSALISTA)                                                                                                                                                                                                                                                                                                                                                                                                                                                                                    </t>
  </si>
  <si>
    <t xml:space="preserve">TORNEIRA DE BOIA BALAO METALICO, VAZAO TOTAL, PARA CAIXA D'AGUA, AGUA QUENTE, ROSCA 1/2 ", COM HASTE, TORNEIRA E BALAO METALICOS                                                                                                                                                                                                                                                                                                                                                                          </t>
  </si>
  <si>
    <t xml:space="preserve">TORNEIRA DE BOIA BALAO METALICO, VAZAO TOTAL, PARA CAIXA D'AGUA, AGUA QUENTE, ROSCA 3/4 ", COM HASTE, TORNEIRA E BALAO METALICOS                                                                                                                                                                                                                                                                                                                                                                          </t>
  </si>
  <si>
    <t xml:space="preserve">TORNEIRA DE BOIA CONVENCIONAL PARA CAIXA D'AGUA, AGUA FRIA, 1.1/2", COM HASTE E TORNEIRA METALICOS E BALAO PLASTICO                                                                                                                                                                                                                                                                                                                                                                                       </t>
  </si>
  <si>
    <t xml:space="preserve">TORNEIRA DE BOIA CONVENCIONAL PARA CAIXA D'AGUA, AGUA FRIA, 1.1/4", COM HASTE E TORNEIRA METALICOS E BALAO PLASTICO                                                                                                                                                                                                                                                                                                                                                                                       </t>
  </si>
  <si>
    <t xml:space="preserve">TORNEIRA DE BOIA CONVENCIONAL PARA CAIXA D'AGUA, AGUA FRIA, 1/2", COM HASTE E TORNEIRA METALICOS E BALAO PLASTICO                                                                                                                                                                                                                                                                                                                                                                                         </t>
  </si>
  <si>
    <t xml:space="preserve">TORNEIRA DE BOIA CONVENCIONAL PARA CAIXA D'AGUA, AGUA FRIA, 3/4", COM HASTE E TORNEIRA METALICOS E BALAO PLASTICO                                                                                                                                                                                                                                                                                                                                                                                         </t>
  </si>
  <si>
    <t xml:space="preserve">TORNEIRA DE BOIA CONVENCIONAL PARA CAIXA D'AGUA, 1", AGUA FRIA, COM HASTE E TORNEIRA METALICOS E BALAO PLASTICO                                                                                                                                                                                                                                                                                                                                                                                           </t>
  </si>
  <si>
    <t xml:space="preserve">TORNEIRA DE BOIA CONVENCIONAL PARA CAIXA D'AGUA, 2", AGUA FRIA, COM HASTE E TORNEIRA METALICOS E BALAO PLASTICO                                                                                                                                                                                                                                                                                                                                                                                           </t>
  </si>
  <si>
    <t xml:space="preserve">TORNEIRA DE BOIA VAZAO TOTAL PARA CAIXA D'AGUA, AGUA FRIA, BITOLA 1/2", COM HASTE E TORNEIRA METALICOS E BALAO PLASTICO                                                                                                                                                                                                                                                                                                                                                                                   </t>
  </si>
  <si>
    <t xml:space="preserve">TORNEIRA DE BOIA VAZAO TOTAL PARA CAIXA D'AGUA, AGUA FRIA, BITOLA 1", COM HASTE E TORNEIRA METALICOS E BALAO PLASTICO                                                                                                                                                                                                                                                                                                                                                                                     </t>
  </si>
  <si>
    <t xml:space="preserve">TORNEIRA DE BOIA VAZAO TOTAL PARA CAIXA D'AGUA, AGUA FRIA, BITOLA 3/4", COM HASTE E TORNEIRA METALICOS E BALAO PLASTICO                                                                                                                                                                                                                                                                                                                                                                                   </t>
  </si>
  <si>
    <t xml:space="preserve">TORNEIRA DE MESA PARA LAVATORIO, METALICA CROMADA, COM MISTURADOR MONOCOMANDO, BICA BAIXA (REF 2875)                                                                                                                                                                                                                                                                                                                                                                                                      </t>
  </si>
  <si>
    <t xml:space="preserve">TORNEIRA DE MESA PARA LAVATORIO, METALICA CROMADA, COM SENSOR DE APROXIMACAO ELETRICO, BIVOLT                                                                                                                                                                                                                                                                                                                                                                                                             </t>
  </si>
  <si>
    <t xml:space="preserve">TORNEIRA DE MESA/BANCADA, PARA LAVATORIO, FIXA, METALICA CROMADA, PADRAO POPULAR, 1/2 " OU 3/4 " (REF 1193)                                                                                                                                                                                                                                                                                                                                                                                               </t>
  </si>
  <si>
    <t xml:space="preserve">TORNEIRA DE METAL AMARELO, PARA TANQUE / JARDIM, DE PAREDE, COM BICO PLASTICO, CANO CURTO, AREA EXTERNA, PADRAO POPULAR / USO GERAL, 1/2 " OU 3/4 " (REF 1128)                                                                                                                                                                                                                                                                                                                                            </t>
  </si>
  <si>
    <t xml:space="preserve">TORNEIRA DE METAL AMARELO, PARA TANQUE / JARDIM, DE PAREDE, SEM BICO, CANO CURTO, PADRAO POPULAR / USO GERAL, 1/2 " OU 3/4 " (REF 1120)                                                                                                                                                                                                                                                                                                                                                                   </t>
  </si>
  <si>
    <t xml:space="preserve">TORNEIRA ELETRICA DE PAREDE, BICA ALTA, PARA COZINHA, 5500 W (110/220 V)                                                                                                                                                                                                                                                                                                                                                                                                                                  </t>
  </si>
  <si>
    <t xml:space="preserve">TORNEIRA METALICA CROMADA CANO CURTO, SEM BICO, SEM AREJADOR, DE PAREDE, PARA TANQUE E USO GERAL, 1/2 " OU 3/4 " (REF 1143)                                                                                                                                                                                                                                                                                                                                                                               </t>
  </si>
  <si>
    <t xml:space="preserve">TORNEIRA METALICA CROMADA DE MESA PARA LAVATORIO, BICA ALTA, COM AREJADOR (REF 1195)                                                                                                                                                                                                                                                                                                                                                                                                                      </t>
  </si>
  <si>
    <t xml:space="preserve">TORNEIRA METALICA CROMADA DE MESA PARA LAVATORIO, COM SENSOR DE PRESENCA A PILHA, COM AREJADOR EMBUTIDO                                                                                                                                                                                                                                                                                                                                                                                                   </t>
  </si>
  <si>
    <t xml:space="preserve">TORNEIRA METALICA CROMADA DE MESA, PARA LAVATORIO, TEMPORIZADA PRESSAO FECHAMENTO AUTOMATICO, BICA BAIXA                                                                                                                                                                                                                                                                                                                                                                                                  </t>
  </si>
  <si>
    <t xml:space="preserve">TORNEIRA METALICA CROMADA DE PAREDE LONGA PARA LAVATORIO, COM AREJADOR, ACIONAMENTO ALAVANCA, 1/4 DE VOLTA (REF 1178)                                                                                                                                                                                                                                                                                                                                                                                     </t>
  </si>
  <si>
    <t xml:space="preserve">TORNEIRA METALICA CROMADA DE PAREDE, PARA COZINHA, BICA MOVEL, COM AREJADOR, 1/2 " OU 3/4 " (REF 1167 / 1168)                                                                                                                                                                                                                                                                                                                                                                                             </t>
  </si>
  <si>
    <t xml:space="preserve">TORNEIRA METALICA CROMADA PARA JARDIM / TANQUE, COM BICO PLASTICO, CANO LONGO, DE PAREDE, PADRAO POPULAR / USO GERAL , 1/2 " OU 3/4 " (REF 1153 / 1130)                                                                                                                                                                                                                                                                                                                                                   </t>
  </si>
  <si>
    <t xml:space="preserve">TORNEIRA METALICA CROMADA PARA TANQUE / JARDIM, SEM BICO , CANO LONGO, DE PAREDE, PADRAO POPULAR / USO GERAL, 1/2 " OU 3/4 " (REF 1126)                                                                                                                                                                                                                                                                                                                                                                   </t>
  </si>
  <si>
    <t xml:space="preserve">TORNEIRA METALICA CROMADA, CANO CURTO, COM AREJADOR, SEM BICO PLASTICO, DE PAREDE, PARA USO GERAL, 1/2 " OU 3/4 " (REF 1152 / 1154)                                                                                                                                                                                                                                                                                                                                                                       </t>
  </si>
  <si>
    <t xml:space="preserve">TORNEIRA METALICA CROMADA, DE MESA/BANCADA, PARA COZINHA, BICA MOVEL, COM AREJADOR, 1/2 " OU 3/4 " (REF 1167 / 1168)                                                                                                                                                                                                                                                                                                                                                                                      </t>
  </si>
  <si>
    <t xml:space="preserve">TORNEIRA METALICA CROMADA, RETA, DE PAREDE, PARA COZINHA, COM AREJADOR, PADRAO POPULAR, 1/2 " OU 3/4 " (REF 1159 / 1160)                                                                                                                                                                                                                                                                                                                                                                                  </t>
  </si>
  <si>
    <t xml:space="preserve">TORNEIRA METALICA CROMADA, RETA, DE PAREDE, PARA COZINHA, SEM BICO, SEM AREJADOR, PADRAO POPULAR, 1/2 " OU 3/4 " (REF 1158)                                                                                                                                                                                                                                                                                                                                                                               </t>
  </si>
  <si>
    <t xml:space="preserve">TORNEIRA PLASTICA DE BOIA CONVENCIONAL PARA CAIXA DE AGUA, AGUA FRIA,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</si>
  <si>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</si>
  <si>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</si>
  <si>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</si>
  <si>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</si>
  <si>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</si>
  <si>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</si>
  <si>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</si>
  <si>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</si>
  <si>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</si>
  <si>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</si>
  <si>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</si>
  <si>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</si>
  <si>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</si>
  <si>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</si>
  <si>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</si>
  <si>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 ENCARGOS COMPLEMENTARES)                                                                                                                                                                                                                                                                                                                                                                                                                                           </t>
  </si>
  <si>
    <t xml:space="preserve">TRANSPORTE - MENSALISTA (COLETADO CAIXA - ENCARGOS COMPLEMENTARES)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</si>
  <si>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</si>
  <si>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</si>
  <si>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</si>
  <si>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</si>
  <si>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</si>
  <si>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</si>
  <si>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</si>
  <si>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</si>
  <si>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</si>
  <si>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</si>
  <si>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</si>
  <si>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</si>
  <si>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</si>
  <si>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</si>
  <si>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</si>
  <si>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</si>
  <si>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</si>
  <si>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</si>
  <si>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</si>
  <si>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</si>
  <si>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</si>
  <si>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</si>
  <si>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</si>
  <si>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</si>
  <si>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</si>
  <si>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</si>
  <si>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</si>
  <si>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</si>
  <si>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</si>
  <si>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</si>
  <si>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</si>
  <si>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</si>
  <si>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</si>
  <si>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</si>
  <si>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</si>
  <si>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</si>
  <si>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</si>
  <si>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</si>
  <si>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</si>
  <si>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</si>
  <si>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</si>
  <si>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</si>
  <si>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</si>
  <si>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</si>
  <si>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</si>
  <si>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</si>
  <si>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</si>
  <si>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</si>
  <si>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</si>
  <si>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</si>
  <si>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</si>
  <si>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</si>
  <si>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</si>
  <si>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</si>
  <si>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</si>
  <si>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</si>
  <si>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</si>
  <si>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</si>
  <si>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</si>
  <si>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</si>
  <si>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</si>
  <si>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</si>
  <si>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</si>
  <si>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</si>
  <si>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</si>
  <si>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</si>
  <si>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</si>
  <si>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</si>
  <si>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</si>
  <si>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</si>
  <si>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</si>
  <si>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</si>
  <si>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</si>
  <si>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</si>
  <si>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</si>
  <si>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</si>
  <si>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</si>
  <si>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</si>
  <si>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</si>
  <si>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</si>
  <si>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500 MM (DRENAGEM/ESGOTO)                                                                                                                                                                                                                                                                                                                                                                                                                       </t>
  </si>
  <si>
    <t xml:space="preserve">TUBO CORRUGADO PEAD, PAREDE DUPLA, INTERNA LISA, JEI, DN/DI *1000* MM, PARA SANEAMENTO (DRENAGEM/ESGOTO)                                                                                                                                                                                                                                                                                                                                                                                                  </t>
  </si>
  <si>
    <t xml:space="preserve">TUBO CORRUGADO PEAD, PAREDE DUPLA, INTERNA LISA, JEI, DN/DI *400* MM, PARA SANEAMENTO (DRENAGEM/ESGOTO)                                                                                                                                                                                                                                                                                                                                                                                                   </t>
  </si>
  <si>
    <t xml:space="preserve">TUBO CORRUGADO PEAD, PAREDE DUPLA, INTERNA LISA, JEI, DN/DI *800* MM, PARA SANEAMENTO (DRENAGEM/ESGOTO)                                                                                                                                                                                                                                                                                                                                                                                                   </t>
  </si>
  <si>
    <t xml:space="preserve">TUBO CORRUGADO PEAD, PAREDE DUPLA, INTERNA LISA, JEI, DN/DI 1200 MM, PARA SANEAMENTO (DRENAGEM/ESGOTO)                                                                                                                                                                                                                                                                                                                                                                                                    </t>
  </si>
  <si>
    <t xml:space="preserve">TUBO CORRUGADO PEAD, PAREDE DUPLA, INTERNA LISA, JEI, DN/DI 250 MM, PARA SANEAMENTO (DRENAGEM/ESGOTO)                                                                                                                                                                                                                                                                                                                                                                                                     </t>
  </si>
  <si>
    <t xml:space="preserve">TUBO CORRUGADO PEAD, PAREDE DUPLA, INTERNA LISA, JEI, DN/DI 300 MM, PARA SANEAMENTO (DRENAGEM/ESGOTO)                                                                                                                                                                                                                                                                                                                                                                                                     </t>
  </si>
  <si>
    <t xml:space="preserve">TUBO CORRUGADO PEAD, PAREDE DUPLA, INTERNA LISA, JEI, DN/DI 600 MM, PARA SANEAMENTO (DRENAGEM/ESGOTO)                                                                                                                                                                                                                                                                                                                                                                                                     </t>
  </si>
  <si>
    <t xml:space="preserve">TUBO CPVC SOLDAVEL, 35 MM, AGUA QUENTE PREDIAL (NBR 15884)                                                                                                                                                                                                                                                                                                                                                                                                                                                </t>
  </si>
  <si>
    <t xml:space="preserve">TUBO CPVC, SOLDAVEL, 114 MM, AGUA QUENTE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</si>
  <si>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</si>
  <si>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</si>
  <si>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</si>
  <si>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</si>
  <si>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</si>
  <si>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</si>
  <si>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</si>
  <si>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</si>
  <si>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</si>
  <si>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</si>
  <si>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</si>
  <si>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</si>
  <si>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</si>
  <si>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</si>
  <si>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</si>
  <si>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</si>
  <si>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</si>
  <si>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</si>
  <si>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</si>
  <si>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</si>
  <si>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</si>
  <si>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</si>
  <si>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</si>
  <si>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</si>
  <si>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</si>
  <si>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</si>
  <si>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</si>
  <si>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</si>
  <si>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</si>
  <si>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</si>
  <si>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</si>
  <si>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</si>
  <si>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</si>
  <si>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</si>
  <si>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</si>
  <si>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</si>
  <si>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</si>
  <si>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</si>
  <si>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</si>
  <si>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</si>
  <si>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</si>
  <si>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</si>
  <si>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</si>
  <si>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</si>
  <si>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</si>
  <si>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</si>
  <si>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</si>
  <si>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</si>
  <si>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</si>
  <si>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</si>
  <si>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</si>
  <si>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</si>
  <si>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</si>
  <si>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</si>
  <si>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</si>
  <si>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</si>
  <si>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</si>
  <si>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</si>
  <si>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</si>
  <si>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</si>
  <si>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</si>
  <si>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</si>
  <si>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</si>
  <si>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</si>
  <si>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</si>
  <si>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</si>
  <si>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</si>
  <si>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</si>
  <si>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</si>
  <si>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</si>
  <si>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</si>
  <si>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</si>
  <si>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</si>
  <si>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</si>
  <si>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</si>
  <si>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</si>
  <si>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</si>
  <si>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</si>
  <si>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</si>
  <si>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</si>
  <si>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</si>
  <si>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</si>
  <si>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</si>
  <si>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</si>
  <si>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</si>
  <si>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</si>
  <si>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</si>
  <si>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</si>
  <si>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</si>
  <si>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</si>
  <si>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</si>
  <si>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</si>
  <si>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</si>
  <si>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</si>
  <si>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</si>
  <si>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</si>
  <si>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</si>
  <si>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</si>
  <si>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</si>
  <si>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</si>
  <si>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</si>
  <si>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</si>
  <si>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</si>
  <si>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</si>
  <si>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</si>
  <si>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</si>
  <si>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</si>
  <si>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</si>
  <si>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</si>
  <si>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</si>
  <si>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</si>
  <si>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</si>
  <si>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</si>
  <si>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</si>
  <si>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</si>
  <si>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</si>
  <si>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</si>
  <si>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</si>
  <si>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</si>
  <si>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</si>
  <si>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</si>
  <si>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</si>
  <si>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TIPO BENGALA, PARA LIGACAO CAIXA DE DESCARGA - EMBUTIR, PVC, 40 MM X 150 CM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</si>
  <si>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</si>
  <si>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</si>
  <si>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</si>
  <si>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</si>
  <si>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</si>
  <si>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</si>
  <si>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</si>
  <si>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</si>
  <si>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</si>
  <si>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</si>
  <si>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</si>
  <si>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</si>
  <si>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</si>
  <si>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 NBR 15561)                                                                                                                                                                                                                                                                                                                                                            </t>
  </si>
  <si>
    <t xml:space="preserve">TUBO DE POLIETILENO DE ALTA DENSIDADE, PEAD, PE-80, DE = 110 MM X 10,0 MM PAREDE, ( SDR 11 - PN 12,5 ) PARA REDE DE AGUA OU ESGOTO ( NBR 15561)                                                                                                                                                                                                                                                                                                                                                           </t>
  </si>
  <si>
    <t xml:space="preserve">TUBO DE POLIETILENO DE ALTA DENSIDADE, PEAD, PE-80, DE = 160 MM X 14,6 MM PAREDE, (SDR 11 - PN 12,5 ) PARA REDE DE AGUA OU ESGOTO ( NBR 15561)                                                                                                                                                                                                                                                                                                                                                            </t>
  </si>
  <si>
    <t xml:space="preserve">TUBO DE POLIETILENO DE ALTA DENSIDADE, PEAD, PE-80, DE = 900 MM X 34,7 MM PAREDE, ( SDR 26 - PN 05 ) PARA REDE DE AGUA OU ESGOTO ( NBR 15561)                                                                                                                                                                                                                                                                                                                                                             </t>
  </si>
  <si>
    <t xml:space="preserve">TUBO DE POLIETILENO DE ALTA DENSIDADE, PEAD, PE-80, DE= 200 MM X 18,2 MM PAREDE, ( SDR 11 - PN 12,5 ) PARA REDE DE AGUA OU ESGOTO ( NBR 15561)                                                                                                                                                                                                                                                                                                                                                            </t>
  </si>
  <si>
    <t xml:space="preserve">TUBO DE POLIETILENO DE ALTA DENSIDADE, PEAD, PE-80, DE= 315 MM X 28,7 MM PAREDE, ( SDR 11 - PN 12,5 ) PARA REDE DE AGUA OU ESGOTO ( NBR 15561)                                                                                                                                                                                                                                                                                                                                                            </t>
  </si>
  <si>
    <t xml:space="preserve">TUBO DE POLIETILENO DE ALTA DENSIDADE, PEAD, PE-80, DE= 400 MM X 36,4 MM PAREDE, ( SDR 11 - PN 12,5 ) PARA REDE DE AGUA OU ESGOTO ( NBR 15561)                                                                                                                                                                                                                                                                                                                                                            </t>
  </si>
  <si>
    <t xml:space="preserve">TUBO DE POLIETILENO DE ALTA DENSIDADE, PEAD, PE-80, DE= 50 MM X 4,6 MM PAREDE, (SDR 11 - PN 12,5) PARA REDE DE AGUA OU ESGOTO ( NBR 15561)                                                                                                                                                                                                                                                                                                                                                                </t>
  </si>
  <si>
    <t xml:space="preserve">TUBO DE POLIETILENO DE ALTA DENSIDADE, PEAD, PE-80, DE= 500 MM X 45,5 MM PAREDE, ( SDR 11 - PN 12,5 ) PARA REDE DE AGUA OU ESGOTO ( NBR 15561)                                                                                                                                                                                                                                                                                                                                                            </t>
  </si>
  <si>
    <t xml:space="preserve">TUBO DE POLIETILENO DE ALTA DENSIDADE, PEAD, PE-80, DE= 630 MM X 57,3 MM PAREDE (SDR 11 - PN 12,5 ) PARA REDE DE AGUA OU ESGOTO ( NBR 15561)                                                                                                                                                                                                                                                                                                                                                              </t>
  </si>
  <si>
    <t xml:space="preserve">TUBO DE POLIETILENO DE ALTA DENSIDADE, PEAD, PE-80, DE= 730 MM X 34,1 MM PAREDE, ( SDR 21 - PN 06 ) PARA REDE DE AGUA OU ESGOTO ( NBR 15561)                                                                                                                                                                                                                                                                                                                                                              </t>
  </si>
  <si>
    <t xml:space="preserve">TUBO DE POLIETILENO DE ALTA DENSIDADE, PEAD, PE-80, DE= 75 MM X 6,9 MM PAREDE, ( SRD 11 - PN 12,5 ) PARA REDE DE AGUA OU ESGOTO ( NBR 15561)                                                                                                                                                                                                                                                                                                                                                              </t>
  </si>
  <si>
    <t xml:space="preserve">TUBO DE POLIETILENO DE ALTA DENSIDADE, PEAD, PE-80, DE= 800 MM X 30,8 MM PAREDE, ( SDR 26 - PN 05 ) PARA REDE DE AGUA OU ESGOTO ( NBR 15561)                                                                                                                                                                                                                                                                                                                                                              </t>
  </si>
  <si>
    <t xml:space="preserve">TUBO DE PVC, PBL, TIPO LEVE, DN = 250 MM,  PARA VENTILACAO                                                                                                                                                                                                                                                                                                                                                                                                                                                </t>
  </si>
  <si>
    <t xml:space="preserve">TUBO DE PVC, PBL, TIPO LEVE, DN = 300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</si>
  <si>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</si>
  <si>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</si>
  <si>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</si>
  <si>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</si>
  <si>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</si>
  <si>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</si>
  <si>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(200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</si>
  <si>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</si>
  <si>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</si>
  <si>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</si>
  <si>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</si>
  <si>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PARA AGUA QUENTE E FRIA                                                                                                                                                                                                                                                                                                                                                                                                                                                    </t>
  </si>
  <si>
    <t xml:space="preserve">TUBO MONOCAMADA PEX, DN 20 MM, PARA AGUA QUENTE E FRIA                                                                                                                                                                                                                                                                                                                                                                                                                                                    </t>
  </si>
  <si>
    <t xml:space="preserve">TUBO MONOCAMADA PEX, DN 25 MM, PARA AGUA QUENTE E FRIA                                                                                                                                                                                                                                                                                                                                                                                                                                                    </t>
  </si>
  <si>
    <t xml:space="preserve">TUBO MONOCAMADA PEX, DN 32 MM, PARA AGUA QUENTE E FRIA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</si>
  <si>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</si>
  <si>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</si>
  <si>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</si>
  <si>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</si>
  <si>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</si>
  <si>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</si>
  <si>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</si>
  <si>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</si>
  <si>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</si>
  <si>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</si>
  <si>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</si>
  <si>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</si>
  <si>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</si>
  <si>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20, SOLDAVEL, DN 32 MM PARA AGUA FRIA OU QUENTE PREDIAL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</si>
  <si>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</si>
  <si>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</si>
  <si>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</si>
  <si>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</si>
  <si>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</si>
  <si>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</si>
  <si>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</si>
  <si>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</si>
  <si>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</si>
  <si>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</si>
  <si>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</si>
  <si>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</si>
  <si>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DE 160 MM, REDE COLETORA ESGOTO                                                                                                                                                                                                                                                                                                                                                                                                                          </t>
  </si>
  <si>
    <t xml:space="preserve">TUBO PVC CORRUGADO, PAREDE DUPLA, JE, DN 200 MM/ DE 200 MM, REDE COLETORA ESGOTO                                                                                                                                                                                                                                                                                                                                                                                                                          </t>
  </si>
  <si>
    <t xml:space="preserve">TUBO PVC CORRUGADO, PAREDE DUPLA, JE, DN 250 MM/ DE 250 MM, REDE COLETORA ESGOTO                                                                                                                                                                                                                                                                                                                                                                                                                          </t>
  </si>
  <si>
    <t xml:space="preserve">TUBO PVC CORRUGADO, PAREDE DUPLA, JE, DN 300 MM/ DE 315 MM , REDE COLETORA ESGOTO                                                                                                                                                                                                                                                                                                                                                                                                                         </t>
  </si>
  <si>
    <t xml:space="preserve">TUBO PVC CORRUGADO, PAREDE DUPLA, JE, DN 350 MM/ DE 355 MM, REDE COLETORA ESGOTO                                                                                                                                                                                                                                                                                                                                                                                                                          </t>
  </si>
  <si>
    <t xml:space="preserve">TUBO PVC CORRUGADO, PAREDE DUPLA, JE, DN 400 MM/ DE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</si>
  <si>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</si>
  <si>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</si>
  <si>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</si>
  <si>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</si>
  <si>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</si>
  <si>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</si>
  <si>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</si>
  <si>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</si>
  <si>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</si>
  <si>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</si>
  <si>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</si>
  <si>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</si>
  <si>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</si>
  <si>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</si>
  <si>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</si>
  <si>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</si>
  <si>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</si>
  <si>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</si>
  <si>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</si>
  <si>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</si>
  <si>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</si>
  <si>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RIGIDO, CORRUGADO, PERFURADO DN 100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</si>
  <si>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</si>
  <si>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</si>
  <si>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</si>
  <si>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</si>
  <si>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</si>
  <si>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</si>
  <si>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SERIE R, DN 100 MM, PARA ESGOTO OU AGUAS PLUVIAIS PREDIAL (NBR 5688)                                                                                                                                                                                                                                                                                                                                                                                                                            </t>
  </si>
  <si>
    <t xml:space="preserve">TUBO PVC, SERIE R, DN 150 MM, PARA ESGOTO OU AGUAS PLUVIAIS PREDIAL (NBR 5688)                                                                                                                                                                                                                                                                                                                                                                                                                            </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</si>
  <si>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</si>
  <si>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</si>
  <si>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</si>
  <si>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DE 110 MM, AGUA FRIA (NBR-5648)                                                                                                                                                                                                                                                                                                                                                                                                                                                       </t>
  </si>
  <si>
    <t xml:space="preserve">TUBO PVC, SOLDAVEL, DE 20 MM, AGUA FRIA (NBR-5648)                                                                                                                                                                                                                                                                                                                                                                                                                                                        </t>
  </si>
  <si>
    <t xml:space="preserve">TUBO PVC, SOLDAVEL, DE 25 MM, AGUA FRIA (NBR-5648)                                                                                                                                                                                                                                                                                                                                                                                                                                                        </t>
  </si>
  <si>
    <t xml:space="preserve">TUBO PVC, SOLDAVEL, DE 32 MM, AGUA FRIA (NBR-5648)                                                                                                                                                                                                                                                                                                                                                                                                                                                        </t>
  </si>
  <si>
    <t xml:space="preserve">TUBO PVC, SOLDAVEL, DE 40 MM, AGUA FRIA (NBR-5648)                                                                                                                                                                                                                                                                                                                                                                                                                                                        </t>
  </si>
  <si>
    <t xml:space="preserve">TUBO PVC, SOLDAVEL, DE 50 MM, AGUA FRIA (NBR-5648)                                                                                                                                                                                                                                                                                                                                                                                                                                                        </t>
  </si>
  <si>
    <t xml:space="preserve">TUBO PVC, SOLDAVEL, DE 60 MM, AGUA FRIA (NBR-5648)                                                                                                                                                                                                                                                                                                                                                                                                                                                        </t>
  </si>
  <si>
    <t xml:space="preserve">TUBO PVC, SOLDAVEL, DE 75 MM, AGUA FRIA (NBR-5648)                                                                                                                                                                                                                                                                                                                                                                                                                                                        </t>
  </si>
  <si>
    <t xml:space="preserve">TUBO PVC, SOLDAVEL, DE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</si>
  <si>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</si>
  <si>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</si>
  <si>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</si>
  <si>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</si>
  <si>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</si>
  <si>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</si>
  <si>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</si>
  <si>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</si>
  <si>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</si>
  <si>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</si>
  <si>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</si>
  <si>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</si>
  <si>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</si>
  <si>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</si>
  <si>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</si>
  <si>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</si>
  <si>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</si>
  <si>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</si>
  <si>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</si>
  <si>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</si>
  <si>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</si>
  <si>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</si>
  <si>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</si>
  <si>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</si>
  <si>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</si>
  <si>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</si>
  <si>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</si>
  <si>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</si>
  <si>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</si>
  <si>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</si>
  <si>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</si>
  <si>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</si>
  <si>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</si>
  <si>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PVC, ROSCAVEL 1/2",  AGUA FRIA PREDIAL                                                                                                                                                                                                                                                                                                                                                                                                                                                              </t>
  </si>
  <si>
    <t xml:space="preserve">UNIAO PVC, ROSCAVEL, 1 1/2",  AGUA FRIA PREDIAL                                                                                                                                                                                                                                                                                                                                                                                                                                                           </t>
  </si>
  <si>
    <t xml:space="preserve">UNIAO PVC, ROSCAVEL, 1",  AGUA FRIA PREDIAL                                                                                                                                                                                                                                                                                                                                                                                                                                                               </t>
  </si>
  <si>
    <t xml:space="preserve">UNIAO PVC, ROSCAVEL, 3/4",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</si>
  <si>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</si>
  <si>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</si>
  <si>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</si>
  <si>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</si>
  <si>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</si>
  <si>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</si>
  <si>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</si>
  <si>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</si>
  <si>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</si>
  <si>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</si>
  <si>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</si>
  <si>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</si>
  <si>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</si>
  <si>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</si>
  <si>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</si>
  <si>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</si>
  <si>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</si>
  <si>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</si>
  <si>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</si>
  <si>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</si>
  <si>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</si>
  <si>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</si>
  <si>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</si>
  <si>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</si>
  <si>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</si>
  <si>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</si>
  <si>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</si>
  <si>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</si>
  <si>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</si>
  <si>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</si>
  <si>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</si>
  <si>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</si>
  <si>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</si>
  <si>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ESCOAMENTO PARA TANQUE, EM METAL CROMADO, 1.1/2 ", SEM LADRAO, COM TAMPAO PLASTICO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</si>
  <si>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</si>
  <si>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</si>
  <si>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</si>
  <si>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</si>
  <si>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</si>
  <si>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</si>
  <si>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</si>
  <si>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</si>
  <si>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</si>
  <si>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</si>
  <si>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</si>
  <si>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</si>
  <si>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</si>
  <si>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</si>
  <si>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</si>
  <si>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</si>
  <si>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</si>
  <si>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</si>
  <si>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</si>
  <si>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</si>
  <si>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</si>
  <si>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</si>
  <si>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</si>
  <si>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</si>
  <si>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</si>
  <si>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</si>
  <si>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</si>
  <si>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</si>
  <si>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</si>
  <si>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</si>
  <si>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</si>
  <si>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</si>
  <si>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</si>
  <si>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</si>
  <si>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</si>
  <si>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</si>
  <si>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</si>
  <si>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</si>
  <si>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</si>
  <si>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</si>
  <si>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</si>
  <si>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</si>
  <si>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</si>
  <si>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</si>
  <si>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</si>
  <si>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</si>
  <si>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</si>
  <si>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</si>
  <si>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</si>
  <si>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</si>
  <si>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</si>
  <si>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</si>
  <si>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VERGALHAO ZINCADO ROSCA TOTAL, 1/4 " (6,3 MM)                                                                                                                                                                                                                                                                                                                                                                                                                                                             </t>
  </si>
  <si>
    <t xml:space="preserve">VERNIZ A BASE RESINA ALQUIDICA COM POLIURETANO PARA MADEIRA, COM FILTRO SOLAR, BRILHANTE, USO INTERNO E EXTERNO                                                                                                                                                                                                                                                                                                                                                                                           </t>
  </si>
  <si>
    <t xml:space="preserve">VERNIZ MARITIMO PREMIUM PARA MADEIRA, COM FILTRO SOLAR, BRILHANTE, USO INTERNO E EXTERNO                                                                                                                                                                                                                                                                                                                                                                                                                  </t>
  </si>
  <si>
    <t xml:space="preserve">VERNIZ TIPO COPAL PARA MADEIRA, BRILHANTE, USO INTERNO                                                                                                                                                                                                                                                                                                                                                                                                                                                    </t>
  </si>
  <si>
    <t xml:space="preserve">VEU DE POLIESTER PARA IMPERMEABILIZACAO                                                                                                                                                                                                                                                                                                                                                                                                                                                                   </t>
  </si>
  <si>
    <t xml:space="preserve">VEU DE VIDRO/VEU DE SUPERFICIE 30 A 35 G/M2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</si>
  <si>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</si>
  <si>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</si>
  <si>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</si>
  <si>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</si>
  <si>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</si>
  <si>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</si>
  <si>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</si>
  <si>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</si>
  <si>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</si>
  <si>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</si>
  <si>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</si>
  <si>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(HORISTA)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</si>
  <si>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</si>
  <si>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</si>
  <si>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</si>
  <si>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</si>
  <si>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</si>
  <si>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</si>
  <si>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</si>
  <si>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</si>
  <si>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</si>
  <si>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</si>
  <si>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</si>
  <si>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</si>
  <si>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</si>
  <si>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</si>
  <si>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</si>
  <si>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</si>
  <si>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</si>
  <si>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</si>
  <si>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</si>
  <si>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</si>
  <si>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ARAMADO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</si>
  <si>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</si>
  <si>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</si>
  <si>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</si>
  <si>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</si>
  <si>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</si>
  <si>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</si>
  <si>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</si>
  <si>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</si>
  <si>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</si>
  <si>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DE ESCORAMAENTO H20, DE MADEIRA, PESO DE 5,00 A 5,20 KG/M, COM EXTREMIDADES PLASTICAS                                                                                                                                                                                                                                                                                                                                                                                                                </t>
  </si>
  <si>
    <t xml:space="preserve">VIGIA DIURNO (MENSALISTA)                                                                                                                                                                                                                                                                                                                                                                                                                                                                                 </t>
  </si>
  <si>
    <t xml:space="preserve">VIGIA NOTURNO, HORA EFETIVAMENTE TRABALHADA DE 22 H AS 5 H (COM ADICIONAL NOTURNO)                                                                                                                                                                                                                                                                                                                                                                                                                        </t>
  </si>
  <si>
    <t>FABRICAÇÃO E INSTALAÇÃO DE TESOURA INTEIRA EM AÇO, VÃO DE 3 M, PARA TELHA ONDULADA DE FIBROCIMENTO, METÁLICA, PLÁSTICA OU TERMOACÚSTICA, INCLUSO IÇAMENTO. AF_12/2015</t>
  </si>
  <si>
    <t>TUBULÃO A CÉU ABERTO, DIÂMETRO DO FUSTE DE 70CM, ESCAVAÇÃO MANUAL, SEM ALARGAMENTO DE BASE, CONCRETO FEITO EM OBRA E LANÇADO COM JERICA. AF_05/2020_PA</t>
  </si>
  <si>
    <t>TUBULÃO A CÉU ABERTO, DIÂMETRO DO FUSTE DE 80CM, ESCAVAÇÃO MANUAL, SEM ALARGAMENTO DE BASE, CONCRETO FEITO EM OBRA E LANÇADO COM JERICA. AF_05/2020_PA</t>
  </si>
  <si>
    <t>TUBULÃO A CÉU ABERTO, DIÂMETRO DO FUSTE DE 100CM, ESCAVAÇÃO MANUAL, SEM ALARGAMENTO DE BASE, CONCRETO FEITO EM OBRA E LANÇADO COM JERICA. AF_05/2020_PA</t>
  </si>
  <si>
    <t>TUBULÃO A CÉU ABERTO, DIÂMETRO DO FUSTE DE 120CM, ESCAVAÇÃO MANUAL, SEM ALARGAMENTO DE BASE, CONCRETO FEITO EM OBRA E LANÇADO COM JERICA. AF_05/2020_PA</t>
  </si>
  <si>
    <t>TUBULÃO A CÉU ABERTO, DIÂMETRO DO FUSTE DE 70CM, ESCAVAÇÃO MECÂNICA, SEM ALARGAMENTO DE BASE, CONCRETO FEITO EM OBRA E LANÇADO COM JERICA. AF_05/2020_PA</t>
  </si>
  <si>
    <t>TUBULÃO A CÉU ABERTO, DIÂMETRO DO FUSTE DE 80CM, ESCAVAÇÃO MECÂNICA, SEM ALARGAMENTO DE BASE, CONCRETO FEITO EM OBRA E LANÇADO COM JERICA (EXCLUSIVE MOBILIZAÇÃO E DESMOBILIZAÇÃO). AF_05/2020_PA</t>
  </si>
  <si>
    <t>TUBULÃO A CÉU ABERTO, DIÂMETRO DO FUSTE DE 100CM, ESCAVAÇÃO MECÂNICA, SEM ALARGAMENTO DE BASE, CONCRETO FEITO EM OBRA E LANÇADO COM JERICA (EXCLUSIVE MOBILIZAÇÃO E DESMOBILIZAÇÃO). AF_05/2020_PA</t>
  </si>
  <si>
    <t>TUBULÃO A CÉU ABERTO, DIÂMETRO DO FUSTE DE 120CM, ESCAVAÇÃO MECÂNICA, SEM ALARGAMENTO DE BASE, CONCRETO FEITO EM OBRA E LANÇADO COM JERICA (EXCLUSIVE MOBILIZAÇÃO E DESMOBILIZAÇÃO). AF_05/2020_PA</t>
  </si>
  <si>
    <t>TUBULÃO A CÉU ABERTO, DIÂMETRO DO FUSTE DE 70CM, ESCAVAÇÃO MANUAL, SEM ALARGAMENTO DE BASE, CONCRETO USINADO E LANÇADO COM BOMBA OU DIRETAMENTE DO CAMINHÃO (EXCLUSIVE BOMBEAMENTO). AF_05/2020_PA</t>
  </si>
  <si>
    <t>TUBULÃO A CÉU ABERTO, DIÂMETRO DO FUSTE DE 80CM, ESCAVAÇÃO MANUAL, SEM ALARGAMENTO DE BASE, CONCRETO USINADO E LANÇADO COM BOMBA OU DIRETAMENTE DO CAMINHÃO (EXCLUSIVE BOMBEAMENTO). AF_05/2020_PA</t>
  </si>
  <si>
    <t>TUBULÃO A CÉU ABERTO, DIÂMETRO DO FUSTE DE 100CM, ESCAVAÇÃO MANUAL, SEM ALARGAMENTO DE BASE, CONCRETO USINADO E LANÇADO COM BOMBA OU DIRETAMENTE DO CAMINHÃO (EXCLUSIVE BOMBEAMENTO). AF_05/2020_PA</t>
  </si>
  <si>
    <t>TUBULÃO A CÉU ABERTO, DIÂMETRO DO FUSTE DE 120CM, ESCAVAÇÃO MANUAL, SEM ALARGAMENTO DE BASE, CONCRETO USINADO E LANÇADO COM BOMBA OU DIRETAMENTE DO CAMINHÃO (EXCLUSIVE BOMBEAMENTO). AF_05/2020_PA</t>
  </si>
  <si>
    <t>TUBULÃO A CÉU ABERTO, DIÂMETRO DO FUSTE DE 70CM, ESCAVAÇÃO MECÂNICA, SEM ALARGAMENTO DE BASE, CONCRETO USINADO E LANÇADO COM BOMBA OU DIRETAMENTE DO CAMINHÃO (EXCLUSIVE BOMBEAMENTO, MOBILIZAÇÃO E DESMOBILIZAÇÃO). AF_05/2020_PA</t>
  </si>
  <si>
    <t>TUBULÃO A CÉU ABERTO, DIÂMETRO DO FUSTE DE 80CM, ESCAVAÇÃO MECÂNICA, SEM ALARGAMENTO DE BASE, CONCRETO USINADO E LANÇADO COM BOMBA OU DIRETAMENTE DO CAMINHÃO (EXCLUSIVE BOMBEAMENTO, MOBILIZAÇÃO E DESMOBILIZAÇÃO). AF_05/2020_PA</t>
  </si>
  <si>
    <t>TUBULÃO A CÉU ABERTO, DIÂMETRO DO FUSTE DE 100CM, ESCAVAÇÃO MECÂNICA, SEM ALARGAMENTO DE BASE, CONCRETO USINADO E LANÇADO COM BOMBA OU DIRETAMENTE DO CAMINHÃO (EXCLUSIVE BOMBEAMENTO, MOBILIZAÇÃO E DESMOBILIZAÇÃO). AF_05/2020_PA</t>
  </si>
  <si>
    <t>TUBULÃO A CÉU ABERTO, DIÂMETRO DO FUSTE DE 120CM, ESCAVAÇÃO MECÂNICA, SEM ALARGAMENTO DE BASE, CONCRETO USINADO E LANÇADO COM BOMBA OU DIRETAMENTE DO CAMINHÃO (EXCLUSIVE BOMBEAMENTO, MOBILIZAÇÃO E DESMOBILIZAÇÃO). AF_05/2020_PA</t>
  </si>
  <si>
    <t>ALARGAMENTO DE BASE DE TUBULÃO A CÉU ABERTO, ESCAVAÇÃO MANUAL, CONCRETO USINADO E LANÇADO COM BOMBA OU DIRETAMENTE DO CAMINHÃO (EXCLUSIVE BOMBEAMENTO). AF_05/2020</t>
  </si>
  <si>
    <t>CONCRETAGEM DE PILARES, FCK = 25 MPA, COM USO DE BOMBA - LANÇAMENTO, ADENSAMENTO E ACABAMENTO. AF_02/2022_PS</t>
  </si>
  <si>
    <t>CONCRETAGEM DE VIGAS E LAJES, FCK=25 MPA, PARA LAJES PREMOLDADAS COM USO DE BOMBA - LANÇAMENTO, ADENSAMENTO E ACABAMENTO. AF_02/2022_PS</t>
  </si>
  <si>
    <t>CONCRETAGEM DE VIGAS E LAJES, FCK=25 MPA, PARA LAJES MACIÇAS OU NERVURADAS COM USO DE BOMBA - LANÇAMENTO, ADENSAMENTO E ACABAMENTO. AF_02/2022_PS</t>
  </si>
  <si>
    <t>CONCRETAGEM DE RESERVATÓRIOS, FCK=25 MPA, COM USO DE BOMBA - LANÇAMENTO, ADENSAMENTO E ACABAMENTO. AF_02/2022_PS</t>
  </si>
  <si>
    <t>CONCRETAGEM DE MURETAS, FCK=25 MPA, COM USO DE BOMBA - LANÇAMENTO, ADENSAMENTO E ACABAMENTO. AF_02/2022_PS</t>
  </si>
  <si>
    <t>CONCRETAGEM DE ESCADAS, FCK=25 MPA, COM USO DE BOMBA - LANÇAMENTO, ADENSAMENTO E ACABAMENTO. AF_02/2022_PS</t>
  </si>
  <si>
    <t>ESCAVAÇÃO VERTICAL PARA  EDIFICAÇÃO, COM CARGA, DESCARGA E TRANSPORTE DE SOLO DE 1ª CATEGORIA, COM ESCAVADEIRA HIDRÁULICA (CAÇAMBA: 0,8 M³ / 111 HP), FROTA DE 3 CAMINHÕES BASCULANTES DE 14 M³, DMT ATÉ 1 KM E VELOCIDADE MÉDIA 14 KM/H. AF_05/2020</t>
  </si>
  <si>
    <t>ESCAVAÇÃO VERTICAL PARA EDIFICAÇÃO, COM CARGA, DESCARGA E TRANSPORTE DE SOLO DE 1ª CATEGORIA, COM ESCAVADEIRA HIDRÁULICA (CAÇAMBA: 0,8 M³ / 111 HP), FROTA DE 2 CAMINHÕES BASCULANTES DE 18 M³, DMT ATÉ 1 KM E VELOCIDADE MÉDIA 14 KM/H. AF_05/2020</t>
  </si>
  <si>
    <t>ESCAVAÇÃO VERTICAL PARA  EDIFICAÇÃO, COM CARGA, DESCARGA E TRANSPORTE DE SOLO DE 1ª CATEGORIA, COM ESCAVADEIRA HIDRÁULICA (CAÇAMBA: 1,2 M³ / 155 HP), FROTA DE 3 CAMINHÕES BASCULANTES DE 14 M³, DMT ATÉ 1 KM E VELOCIDADE MÉDIA 14 KM/H. AF_05/2020</t>
  </si>
  <si>
    <t>ESCAVAÇÃO VERTICAL PARA  EDIFICAÇÃO, COM CARGA, DESCARGA E TRANSPORTE DE SOLO DE 1ª CATEGORIA, COM ESCAVADEIRA HIDRÁULICA (CAÇAMBA: 1,2 M³ / 155 HP), FROTA DE 3 CAMINHÕES BASCULANTES DE 18 M³, DMT ATÉ 1 KM E VELOCIDADE MÉDIA 14 KM/H. AF_05/2020</t>
  </si>
  <si>
    <t>ESCAVAÇÃO VERTICAL PARA  EDIFICAÇÃO, COM CARGA, DESCARGA E TRANSPORTE DE SOLO DE 1ª CATEGORIA, COM ESCAVADEIRA HIDRÁULICA (CAÇAMBA: 0,8 M³ / 111 HP), FROTA DE 4 CAMINHÕES BASCULANTES DE 14 M³, DMT DE 1,5 KM E VELOCIDADE MÉDIA 18 KM/H. AF_05/2020</t>
  </si>
  <si>
    <t>ESCAVAÇÃO VERTICAL PARA  EDIFICAÇÃO, COM CARGA, DESCARGA E TRANSPORTE DE SOLO DE 1ª CATEGORIA, COM ESCAVADEIRA HIDRÁULICA (CAÇAMBA: 0,8 M³ / 111 HP), FROTA DE 4 CAMINHÕES BASCULANTES DE 14 M³, DMT DE 2 KM E VELOCIDADE MÉDIA 19 KM/H. AF_05/2020</t>
  </si>
  <si>
    <t>ESCAVAÇÃO VERTICAL PARA  EDIFICAÇÃO, COM CARGA, DESCARGA E TRANSPORTE DE SOLO DE 1ª CATEGORIA, COM ESCAVADEIRA HIDRÁULICA (CAÇAMBA: 0,8 M³ / 111 HP), FROTA DE 5 CAMINHÕES BASCULANTES DE 14 M³, DMT DE 3 KM E VELOCIDADE MÉDIA 20 KM/H. AF_05/2020</t>
  </si>
  <si>
    <t>ESCAVAÇÃO VERTICAL PARA  EDIFICAÇÃO, COM CARGA, DESCARGA E TRANSPORTE DE SOLO DE 1ª CATEGORIA, COM ESCAVADEIRA HIDRÁULICA (CAÇAMBA: 0,8 M³ / 111 HP), FROTA DE 6 CAMINHÕES BASCULANTES DE 14 M³, DMT DE 4 KM E VELOCIDADE MÉDIA 22 KM/H. AF_05/2020</t>
  </si>
  <si>
    <t>ESCAVAÇÃO VERTICAL PARA  EDIFICAÇÃO, COM CARGA, DESCARGA E TRANSPORTE DE SOLO DE 1ª CATEGORIA, COM ESCAVADEIRA HIDRÁULICA (CAÇAMBA: 0,8 M³ / 111 HP), FROTA DE 7 CAMINHÕES BASCULANTES DE 14 M³, DMT DE 6 KM E VELOCIDADE MÉDIA 22 KM/H. AF_05/2020</t>
  </si>
  <si>
    <t>ESCAVAÇÃO VERTICAL PARA  EDIFICAÇÃO, COM CARGA, DESCARGA E TRANSPORTE DE SOLO DE 1ª CATEGORIA, COM ESCAVADEIRA HIDRÁULICA (CAÇAMBA: 0,8 M³ / 111 HP), FROTA DE 4 CAMINHÕES BASCULANTES DE 18 M³, DMT DE 1,5 KM E VELOCIDADE MÉDIA 18 KM/H. AF_05/2020</t>
  </si>
  <si>
    <t>ESCAVAÇÃO VERTICAL PARA  EDIFICAÇÃO, COM CARGA, DESCARGA E TRANSPORTE DE SOLO DE 1ª CATEGORIA, COM ESCAVADEIRA HIDRÁULICA (CAÇAMBA: 0,8 M³ / 111 HP), FROTA DE 4 CAMINHÕES BASCULANTES DE 18 M³, DMT DE 2 KM E VELOCIDADE MÉDIA 19 KM/H. AF_05/2020</t>
  </si>
  <si>
    <t>ESCAVAÇÃO VERTICAL PARA  EDIFICAÇÃO, COM CARGA, DESCARGA E TRANSPORTE DE SOLO DE 1ª CATEGORIA, COM ESCAVADEIRA HIDRÁULICA (CAÇAMBA: 0,8 M³ / 111 HP), FROTA DE 5 CAMINHÕES BASCULANTES DE 18 M³, DMT DE 3 KM E VELOCIDADE MÉDIA 20 KM/H. AF_05/2020</t>
  </si>
  <si>
    <t>ESCAVAÇÃO VERTICAL PARA  EDIFICAÇÃO, COM CARGA, DESCARGA E TRANSPORTE DE SOLO DE 1ª CATEGORIA, COM ESCAVADEIRA HIDRÁULICA (CAÇAMBA: 0,8 M³ / 111 HP), FROTA DE 5 CAMINHÕES BASCULANTES DE 18 M³, DMT DE 4 KM E VELOCIDADE MÉDIA 22 KM/H. AF_05/2020</t>
  </si>
  <si>
    <t>ESCAVAÇÃO VERTICAL PARA  EDIFICAÇÃO, COM CARGA, DESCARGA E TRANSPORTE DE SOLO DE 1ª CATEGORIA, COM ESCAVADEIRA HIDRÁULICA (CAÇAMBA: 0,8 M³ / 111 HP), FROTA DE 6 CAMINHÕES BASCULANTES DE 18 M³, DMT DE 6 KM E VELOCIDADE MÉDIA 22 KM/H. AF_05/2020</t>
  </si>
  <si>
    <t>ESCAVAÇÃO VERTICAL PARA  EDIFICAÇÃO, COM CARGA, DESCARGA E TRANSPORTE DE SOLO DE 1ª CATEGORIA, COM ESCAVADEIRA HIDRÁULICA (CAÇAMBA: 1,2 M³ / 155 HP), FROTA DE 5 CAMINHÕES BASCULANTES DE 14 M³, DMT DE 1,5 KM E VELOCIDADE MÉDIA 18 KM/H. AF_05/2020</t>
  </si>
  <si>
    <t>ESCAVAÇÃO VERTICAL PARA  EDIFICAÇÃO, COM CARGA, DESCARGA E TRANSPORTE DE SOLO DE 1ª CATEGORIA, COM ESCAVADEIRA HIDRÁULICA (CAÇAMBA: 1,2 M³ / 155 HP), FROTA DE 5 CAMINHÕES BASCULANTES DE 14 M³, DMT DE 2 KM E VELOCIDADE MÉDIA 19 KM/H. AF_05/2020</t>
  </si>
  <si>
    <t>ESCAVAÇÃO VERTICAL PARA  EDIFICAÇÃO, COM CARGA, DESCARGA E TRANSPORTE DE SOLO DE 1ª CATEGORIA, COM ESCAVADEIRA HIDRÁULICA (CAÇAMBA: 1,2 M³ / 155 HP), FROTA DE 6 CAMINHÕES BASCULANTES DE 14 M³, DMT DE 3 KM E VELOCIDADE MÉDIA 20 KM/H. AF_05/2020</t>
  </si>
  <si>
    <t>ESCAVAÇÃO VERTICAL PARA  EDIFICAÇÃO, COM CARGA, DESCARGA E TRANSPORTE DE SOLO DE 1ª CATEGORIA, COM ESCAVADEIRA HIDRÁULICA (CAÇAMBA: 1,2 M³ / 155 HP), FROTA DE 7 CAMINHÕES BASCULANTES DE 14 M³, DMT DE 4 KM E VELOCIDADE MÉDIA 22 KM/H. AF_05/2020</t>
  </si>
  <si>
    <t>ESCAVAÇÃO VERTICAL PARA  EDIFICAÇÃO, COM CARGA, DESCARGA E TRANSPORTE DE SOLO DE 1ª CATEGORIA, COM ESCAVADEIRA HIDRÁULICA (CAÇAMBA: 1,2 M³ / 155 HP), FROTA DE 9 CAMINHÕES BASCULANTES DE 14 M³, DMT DE 6 KM E VELOCIDADE MÉDIA 22 KM/H. AF_05/2020</t>
  </si>
  <si>
    <t>ESCAVAÇÃO VERTICAL PARA  EDIFICAÇÃO, COM CARGA, DESCARGA E TRANSPORTE DE SOLO DE 1ª CATEGORIA, COM ESCAVADEIRA HIDRÁULICA (CAÇAMBA: 1,2 M³ / 155 HP), FROTA DE 5 CAMINHÕES BASCULANTES DE 18 M³, DMT DE 1,5 KM E VELOCIDADE MÉDIA 18 KM/H. AF_05/2020</t>
  </si>
  <si>
    <t>ESCAVAÇÃO VERTICAL PARA  EDIFICAÇÃO, COM CARGA, DESCARGA E TRANSPORTE DE SOLO DE 1ª CATEGORIA, COM ESCAVADEIRA HIDRÁULICA (CAÇAMBA: 1,2 M³ / 155 HP), FROTA DE 5 CAMINHÕES BASCULANTES DE 18 M³, DMT DE 2 KM E VELOCIDADE MÉDIA 19 KM/H. AF_05/2020</t>
  </si>
  <si>
    <t>ESCAVAÇÃO VERTICAL PARA  EDIFICAÇÃO, COM CARGA, DESCARGA E TRANSPORTE DE SOLO DE 1ª CATEGORIA, COM ESCAVADEIRA HIDRÁULICA (CAÇAMBA: 1,2 M³ / 155 HP), FROTA DE 6 CAMINHÕES BASCULANTES DE 18 M³, DMT DE 3 KM E VELOCIDADE MÉDIA 20 KM/H. AF_05/2020</t>
  </si>
  <si>
    <t>ESCAVAÇÃO VERTICAL PARA  EDIFICAÇÃO, COM CARGA, DESCARGA E TRANSPORTE DE SOLO DE 1ª CATEGORIA, COM ESCAVADEIRA HIDRÁULICA (CAÇAMBA: 1,2 M³ / 155 HP), FROTA DE 6 CAMINHÕES BASCULANTES DE 18 M³, DMT DE 4 KM E VELOCIDADE MÉDIA 22 KM/H. AF_05/2020</t>
  </si>
  <si>
    <t>ESCAVAÇÃO VERTICAL PARA  EDIFICAÇÃO, COM CARGA, DESCARGA E TRANSPORTE DE SOLO DE 1ª CATEGORIA, COM ESCAVADEIRA HIDRÁULICA (CAÇAMBA: 1,2 M³ / 155 HP), FROTA DE 8 CAMINHÕES BASCULANTES DE 18 M³, DMT DE 6 KM E VELOCIDADE MÉDIA 22 KM/H. AF_05/2020</t>
  </si>
  <si>
    <t>ESCAVAÇÃO VERTICAL PARA INFRAESTRUTURA, COM CARGA, DESCARGA E TRANSPORTE DE SOLO DE 1ª CATEGORIA, COM ESCAVADEIRA HIDRÁULICA (CAÇAMBA: 0,8 M³ / 111 HP), FROTA DE 3 CAMINHÕES BASCULANTES DE 14 M³, DMT ATÉ 1 KM E VELOCIDADE MÉDIA14 KM/H. AF_05/2020</t>
  </si>
  <si>
    <t>ESCAVAÇÃO VERTICAL PARA INFRAESTRUTURA, COM CARGA, DESCARGA E TRANSPORTE DE SOLO DE 1ª CATEGORIA, COM ESCAVADEIRA HIDRÁULICA (CAÇAMBA: 0,8 M³ / 111 HP), FROTA DE 3 CAMINHÕES BASCULANTES DE 18 M³, DMT ATÉ 1 KM E VELOCIDADE MÉDIA14 KM/H. AF_05/2020</t>
  </si>
  <si>
    <t>ESCAVAÇÃO VERTICAL PARA INFRAESTRUTURA, COM CARGA, DESCARGA E TRANSPORTE DE SOLO DE 1ª CATEGORIA, COM ESCAVADEIRA HIDRÁULICA (CAÇAMBA: 1,2 M³ / 155 HP), FROTA DE 3 CAMINHÕES BASCULANTES DE 14 M³, DMT ATÉ 1 KM E VELOCIDADE MÉDIA14 KM/H. AF_05/2020</t>
  </si>
  <si>
    <t>ESCAVAÇÃO VERTICAL PARA INFRAESTRUTURA, COM CARGA, DESCARGA E TRANSPORTE DE SOLO DE 1ª CATEGORIA, COM ESCAVADEIRA HIDRÁULICA (CAÇAMBA: 1,2 M³ / 155 HP), FROTA DE 3 CAMINHÕES BASCULANTES DE 18 M³, DMT ATÉ 1 KM E VELOCIDADE MÉDIA14 KM/H. AF_05/2020</t>
  </si>
  <si>
    <t>ESCAVAÇÃO VERTICAL PARA INFRAESTRUTURA, COM CARGA, DESCARGA E TRANSPORTE DE SOLO DE 1ª CATEGORIA, COM ESCAVADEIRA HIDRÁULICA (CAÇAMBA: 0,8 M³ / 111HP), FROTA DE 5 CAMINHÕES BASCULANTES DE 14 M³, DMT DE 1,5 KM E VELOCIDADE MÉDIA18 KM/H. AF_05/2020</t>
  </si>
  <si>
    <t>ESCAVAÇÃO VERTICAL PARA INFRAESTRUTURA, COM CARGA, DESCARGA E TRANSPORTE DE SOLO DE 1ª CATEGORIA, COM ESCAVADEIRA HIDRÁULICA (CAÇAMBA: 0,8 M³ / 111HP), FROTA DE 5 CAMINHÕES BASCULANTES DE 14 M³, DMT DE 2 KM E VELOCIDADE MÉDIA 19 KM/H. AF_05/2020</t>
  </si>
  <si>
    <t>ESCAVAÇÃO VERTICAL PARA INFRAESTRUTURA, COM CARGA, DESCARGA E TRANSPORTE DE SOLO DE 1ª CATEGORIA, COM ESCAVADEIRA HIDRÁULICA (CAÇAMBA: 0,8 M³ / 111HP), FROTA DE 6 CAMINHÕES BASCULANTES DE 14 M³, DMT DE 3 KM E VELOCIDADE MÉDIA 20 KM/H. AF_05/2020</t>
  </si>
  <si>
    <t>ESCAVAÇÃO VERTICAL PARA INFRAESTRUTURA, COM CARGA, DESCARGA E TRANSPORTE DE SOLO DE 1ª CATEGORIA, COM ESCAVADEIRA HIDRÁULICA (CAÇAMBA: 0,8 M³ / 111HP), FROTA DE 6 CAMINHÕES BASCULANTES DE 14 M³, DMT DE 4 KM E VELOCIDADE MÉDIA 22 KM/H. AF_05/2020</t>
  </si>
  <si>
    <t>ESCAVAÇÃO VERTICAL PARA INFRAESTRUTURA, COM CARGA, DESCARGA E TRANSPORTE DE SOLO DE 1ª CATEGORIA, COM ESCAVADEIRA HIDRÁULICA (CAÇAMBA: 0,8 M³ / 111HP), FROTA DE 8 CAMINHÕES BASCULANTES DE 14 M³, DMT DE 6 KM E VELOCIDADE MÉDIA 22 KM/H. AF_05/2020</t>
  </si>
  <si>
    <t>ESCAVAÇÃO VERTICAL PARA INFRAESTRUTURA, COM CARGA, DESCARGA E TRANSPORTE DE SOLO DE 1ª CATEGORIA, COM ESCAVADEIRA HIDRÁULICA (CAÇAMBA: 0,8 M³ / 111HP), FROTA DE 4 CAMINHÕES BASCULANTES DE 18 M³, DMT DE 1,5 KM E VELOCIDADE MÉDIA18 KM/H. AF_05/2020</t>
  </si>
  <si>
    <t>ESCAVAÇÃO VERTICAL PARA INFRAESTRUTURA, COM CARGA, DESCARGA E TRANSPORTE DE SOLO DE 1ª CATEGORIA, COM ESCAVADEIRA HIDRÁULICA (CAÇAMBA: 0,8 M³ / 111HP), FROTA DE 4 CAMINHÕES BASCULANTES DE 18 M³, DMT DE 2 KM E VELOCIDADE MÉDIA 19 KM/H. AF_05/2020</t>
  </si>
  <si>
    <t>ESCAVAÇÃO VERTICAL PARA INFRAESTRUTURA, COM CARGA, DESCARGA E TRANSPORTE DE SOLO DE 1ª CATEGORIA, COM ESCAVADEIRA HIDRÁULICA (CAÇAMBA: 0,8 M³ / 111HP), FROTA DE 5 CAMINHÕES BASCULANTES DE 18 M³, DMT DE 3 KM E VELOCIDADE MÉDIA 20 KM/H. AF_05/2020</t>
  </si>
  <si>
    <t>ESCAVAÇÃO VERTICAL PARA INFRAESTRUTURA, COM CARGA, DESCARGA E TRANSPORTE DE SOLO DE 1ª CATEGORIA, COM ESCAVADEIRA HIDRÁULICA (CAÇAMBA: 0,8 M³ / 111HP), FROTA DE 6 CAMINHÕES BASCULANTES DE 18 M³, DMT DE 4 KM E VELOCIDADE MÉDIA 22 KM/H. AF_05/2020</t>
  </si>
  <si>
    <t>ESCAVAÇÃO VERTICAL PARA INFRAESTRUTURA, COM CARGA, DESCARGA E TRANSPORTE DE SOLO DE 1ª CATEGORIA, COM ESCAVADEIRA HIDRÁULICA (CAÇAMBA: 0,8 M³ / 111HP), FROTA DE 7 CAMINHÕES BASCULANTES DE 18 M³, DMT DE 6 KM E VELOCIDADE MÉDIA 22 KM/H. AF_05/2020</t>
  </si>
  <si>
    <t>ESCAVAÇÃO VERTICAL PARA INFRAESTRUTURA, COM CARGA, DESCARGA E TRANSPORTE DE SOLO DE 1ª CATEGORIA, COM ESCAVADEIRA HIDRÁULICA (CAÇAMBA: 1,2M³ / 155HP), FROTA DE 6 CAMINHÕES BASCULANTES DE 14 M³, DMT DE 1,5 KM E VELOCIDADE MÉDIA18 KM/H. AF_05/2020</t>
  </si>
  <si>
    <t>ESCAVAÇÃO VERTICAL PARA INFRAESTRUTURA, COM CARGA, DESCARGA E TRANSPORTE DE SOLO DE 1ª CATEGORIA, COM ESCAVADEIRA HIDRÁULICA (CAÇAMBA: 1,2 M³ / 155HP), FROTA DE 6 CAMINHÕES BASCULANTES DE 14 M³, DMT DE 2 KM E VELOCIDADE MÉDIA 19 KM/H. AF_05/2020</t>
  </si>
  <si>
    <t>ESCAVAÇÃO VERTICAL PARA INFRAESTRUTURA, COM CARGA, DESCARGA E TRANSPORTE DE SOLO DE 1ª CATEGORIA, COM ESCAVADEIRA HIDRÁULICA (CAÇAMBA: 1,2 M³ / 155HP), FROTA DE 7 CAMINHÕES BASCULANTES DE 14 M³, DMT DE 3 KM E VELOCIDADE MÉDIA 20 KM/H. AF_05/2020</t>
  </si>
  <si>
    <t>ESCAVAÇÃO VERTICAL PARA INFRAESTRUTURA, COM CARGA, DESCARGA E TRANSPORTE DE SOLO DE 1ª CATEGORIA, COM ESCAVADEIRA HIDRÁULICA (CAÇAMBA: 1,2 M³ / 155HP), FROTA DE 8 CAMINHÕES BASCULANTES DE 14 M³, DMT DE 4 KM E VELOCIDADE MÉDIA 22 KM/H. AF_05/2020</t>
  </si>
  <si>
    <t>ESCAVAÇÃO VERTICAL PARA INFRAESTRUTURA, COM CARGA, DESCARGA E TRANSPORTE DE SOLO DE 1ª CATEGORIA, COM ESCAVADEIRA HIDRÁULICA (CAÇAMBA: 1,2 M³ / 155HP), FROTA DE 10 CAMINHÕES BASCULANTES DE 14 M³, DMT DE 6 KM E VELOCIDADE MÉDIA22 KM/H. AF_05/2020</t>
  </si>
  <si>
    <t>ESCAVAÇÃO VERTICAL PARA INFRAESTRUTURA, COM CARGA, DESCARGA E TRANSPORTE DE SOLO DE 1ª CATEGORIA, COM ESCAVADEIRA HIDRÁULICA (CAÇAMBA: 1,2 M³ / 155HP), FROTA DE 5 CAMINHÕES BASCULANTES DE 18 M³, DMT DE 1,5 KM E VELOCIDADE MÉDIA18 KM/H. AF_05/2020</t>
  </si>
  <si>
    <t>ESCAVAÇÃO VERTICAL PARA INFRAESTRUTURA, COM CARGA, DESCARGA E TRANSPORTE DE SOLO DE 1ª CATEGORIA, COM ESCAVADEIRA HIDRÁULICA (CAÇAMBA: 1,2 M³ / 155HP), FROTA DE 6 CAMINHÕES BASCULANTES DE 18 M³, DMT DE 2 KM E VELOCIDADE MÉDIA 19 KM/H. AF_05/2020</t>
  </si>
  <si>
    <t>ESCAVAÇÃO VERTICAL PARA INFRAESTRUTURA, COM CARGA, DESCARGA E TRANSPORTE DE SOLO DE 1ª CATEGORIA, COM ESCAVADEIRA HIDRÁULICA (CAÇAMBA: 1,2 M³ / 155HP), FROTA DE 6 CAMINHÕES BASCULANTES DE 18 M³, DMT DE 3 KM E VELOCIDADE MÉDIA 20 KM/H. AF_05/2020</t>
  </si>
  <si>
    <t>ESCAVAÇÃO VERTICAL PARA INFRAESTRUTURA, COM CARGA, DESCARGA E TRANSPORTE DE SOLO DE 1ª CATEGORIA, COM ESCAVADEIRA HIDRÁULICA (CAÇAMBA: 1,2 M³ / 155HP), FROTA DE 7 CAMINHÕES BASCULANTES DE 18 M³, DMT DE 4 KM E VELOCIDADE MÉDIA 22 KM/H. AF_05/2020</t>
  </si>
  <si>
    <t>ESCAVAÇÃO VERTICAL PARA INFRAESTRUTURA, COM CARGA, DESCARGA E TRANSPORTE DE SOLO DE 1ª CATEGORIA, COM ESCAVADEIRA HIDRÁULICA (CAÇAMBA: 1,2 M³ / 155HP), FROTA DE 9 CAMINHÕES BASCULANTES DE 18 M³, DMT DE 6 KM E VELOCIDADE MÉDIA 22 KM/H. AF_05/2020</t>
  </si>
  <si>
    <t>ESCAVAÇÃO VERTICAL PARA  EDIFICAÇÃO, COM CARGA, DESCARGA E TRANSPORTE DE SOLO DE 1ª CATEGORIA, COM ESCAVADEIRA HIDRÁULICA (CAÇAMBA: 0,8 M³ / 111HP), FROTA DE 3 CAMINHÕES BASCULANTES DE 10 M³, DMT ATÉ 1 KM E VELOCIDADE MÉDIA 14 KM/H. AF_05/2020</t>
  </si>
  <si>
    <t>ESCAVAÇÃO VERTICAL PARA  EDIFICAÇÃO, COM CARGA, DESCARGA E TRANSPORTE DE SOLO DE 1ª CATEGORIA, COM ESCAVADEIRA HIDRÁULICA (CAÇAMBA: 1,2 M³ / 155HP), FROTA DE 3 CAMINHÕES BASCULANTES DE 10 M³, DMT ATÉ 1 KM E VELOCIDADE MÉDIA 14 KM/H. AF_05/2020</t>
  </si>
  <si>
    <t>ESCAVAÇÃO VERTICAL PARA  EDIFICAÇÃO, COM CARGA, DESCARGA E TRANSPORTE DE SOLO DE 1ª CATEGORIA, COM ESCAVADEIRA HIDRÁULICA (CAÇAMBA: 0,8 M³ / 111HP), FROTA DE 5 CAMINHÕES BASCULANTES DE 10 M³, DMT DE 1,5 KM E VELOCIDADE MÉDIA 18 KM/H. AF_05/2020</t>
  </si>
  <si>
    <t>ESCAVAÇÃO VERTICAL PARA  EDIFICAÇÃO, COM CARGA, DESCARGA E TRANSPORTE DE SOLO DE 1ª CATEGORIA, COM ESCAVADEIRA HIDRÁULICA (CAÇAMBA: 0,8 M³ / 111HP), FROTA DE 5 CAMINHÕES BASCULANTES DE 10 M³, DMT DE 2 KM E VELOCIDADE MÉDIA 19 KM/H. AF_05/2020</t>
  </si>
  <si>
    <t>ESCAVAÇÃO VERTICAL PARA  EDIFICAÇÃO, COM CARGA, DESCARGA E TRANSPORTE DE SOLO DE 1ª CATEGORIA, COM ESCAVADEIRA HIDRÁULICA (CAÇAMBA: 0,8 M³ / 111HP), FROTA DE 6 CAMINHÕES BASCULANTES DE 10 M³, DMT DE 3 KM E VELOCIDADE MÉDIA 20 KM/H. AF_05/2020</t>
  </si>
  <si>
    <t>ESCAVAÇÃO VERTICAL PARA  EDIFICAÇÃO, COM CARGA, DESCARGA E TRANSPORTE DE SOLO DE 1ª CATEGORIA, COM ESCAVADEIRA HIDRÁULICA (CAÇAMBA: 0,8 M³ / 111HP), FROTA DE 7 CAMINHÕES BASCULANTES DE 10 M³, DMT DE 4 KM E VELOCIDADE MÉDIA 22 KM/H. AF_05/2020</t>
  </si>
  <si>
    <t>ESCAVAÇÃO VERTICAL PARA  EDIFICAÇÃO, COM CARGA, DESCARGA E TRANSPORTE DE SOLO DE 1ª CATEGORIA, COM ESCAVADEIRA HIDRÁULICA (CAÇAMBA: 0,8 M³ / 111HP), FROTA DE 9 CAMINHÕES BASCULANTES DE 10 M³, DMT DE 6 KM E VELOCIDADE MÉDIA 22 KM/H. AF_05/2020</t>
  </si>
  <si>
    <t>ESCAVAÇÃO VERTICAL PARA  EDIFICAÇÃO, COM CARGA, DESCARGA E TRANSPORTE DE SOLO DE 1ª CATEGORIA, COM ESCAVADEIRA HIDRÁULICA (CAÇAMBA: 1,2 M³ / 155HP), FROTA DE 6 CAMINHÕES BASCULANTES DE 10 M³, DMT DE 1,5 KM E VELOCIDADE MÉDIA 18 KM/H. AF_05/2020</t>
  </si>
  <si>
    <t>ESCAVAÇÃO VERTICAL PARA  EDIFICAÇÃO, COM CARGA, DESCARGA E TRANSPORTE DE SOLO DE 1ª CATEGORIA, COM ESCAVADEIRA HIDRÁULICA (CAÇAMBA: 1,2 M³ / 155HP), FROTA DE 6 CAMINHÕES BASCULANTES DE 10 M³, DMT DE 2 KM E VELOCIDADE MÉDIA 19 KM/H. AF_05/2020</t>
  </si>
  <si>
    <t>ESCAVAÇÃO VERTICAL PARA  EDIFICAÇÃO, COM CARGA, DESCARGA E TRANSPORTE DE SOLO DE 1ª CATEGORIA, COM ESCAVADEIRA HIDRÁULICA (CAÇAMBA: 1,2 M³ / 155HP), FROTA DE 7 CAMINHÕES BASCULANTES DE 10 M³, DMT DE 3 KM E VELOCIDADE MÉDIA 20 KM/H. AF_05/2020</t>
  </si>
  <si>
    <t>ESCAVAÇÃO VERTICAL PARA  EDIFICAÇÃO, COM CARGA, DESCARGA E TRANSPORTE DE SOLO DE 1ª CATEGORIA, COM ESCAVADEIRA HIDRÁULICA (CAÇAMBA: 1,2 M³ / 155HP), FROTA DE 8 CAMINHÕES BASCULANTES DE 10 M³, DMT DE 4 KM E VELOCIDADE MÉDIA 22 KM/H. AF_05/2020</t>
  </si>
  <si>
    <t>ESCAVAÇÃO VERTICAL PARA  EDIFICAÇÃO, COM CARGA, DESCARGA E TRANSPORTE DE SOLO DE 1ª CATEGORIA, COM ESCAVADEIRA HIDRÁULICA (CAÇAMBA: 1,2 M³ / 155HP), FROTA DE 10 CAMINHÕES BASCULANTES DE 10 M³, DMT DE 6 KM E VELOCIDADE MÉDIA 22 KM/H. AF_05/2020</t>
  </si>
  <si>
    <t>ESCAVAÇÃO VERTICAL PARA INFRAESTRUTURA, COM CARGA, DESCARGA E TRANSPORTE DE SOLO DE 1ª CATEGORIA, COM ESCAVADEIRA HIDRÁULICA (CAÇAMBA: 0,8 M³ / 111HP), FROTA DE 3 CAMINHÕES BASCULANTES DE 10 M³, DMT ATÉ 1 KM E VELOCIDADE MÉDIA14 KM/H. AF_05/2020</t>
  </si>
  <si>
    <t>ESCAVAÇÃO VERTICAL PARA INFRAESTRUTURA, COM CARGA, DESCARGA E TRANSPORTE DE SOLO DE 1ª CATEGORIA, COM ESCAVADEIRA HIDRÁULICA (CAÇAMBA: 1,2 M³ / 155HP), FROTA DE 4 CAMINHÕES BASCULANTES DE 10 M³, DMT ATÉ 1 KM E VELOCIDADE MÉDIA14 KM/H. AF_05/2020</t>
  </si>
  <si>
    <t>ESCAVAÇÃO VERTICAL PARA INFRAESTRUTURA, COM CARGA, DESCARGA E TRANSPORTE DE SOLO DE 1ª CATEGORIA, COM ESCAVADEIRA HIDRÁULICA (CAÇAMBA: 0,8 M³ / 111HP), FROTA DE 5 CAMINHÕES BASCULANTES DE 10 M³, DMT DE 1,5 KM E VELOCIDADE MÉDIA18 KM/H. AF_05/2020</t>
  </si>
  <si>
    <t>ESCAVAÇÃO VERTICAL PARA INFRAESTRUTURA, COM CARGA, DESCARGA E TRANSPORTE DE SOLO DE 1ª CATEGORIA, COM ESCAVADEIRA HIDRÁULICA (CAÇAMBA: 0,8 M³ / 111HP), FROTA DE 6 CAMINHÕES BASCULANTES DE 10 M³, DMT DE 2 KM E VELOCIDADE MÉDIA 19 KM/H. AF_05/2020</t>
  </si>
  <si>
    <t>ESCAVAÇÃO VERTICAL PARA INFRAESTRUTURA, COM CARGA, DESCARGA E TRANSPORTE DE SOLO DE 1ª CATEGORIA, COM ESCAVADEIRA HIDRÁULICA (CAÇAMBA: 0,8 M³ / 111HP), FROTA DE 7 CAMINHÕES BASCULANTES DE 10 M³, DMT DE 3 KM E VELOCIDADE MÉDIA 20 KM/H. AF_05/2020</t>
  </si>
  <si>
    <t>ESCAVAÇÃO VERTICAL PARA INFRAESTRUTURA, COM CARGA, DESCARGA E TRANSPORTE DE SOLO DE 1ª CATEGORIA, COM ESCAVADEIRA HIDRÁULICA (CAÇAMBA: 0,8 M³ / 111HP), FROTA DE 8 CAMINHÕES BASCULANTES DE 10 M³, DMT DE 4 KM E VELOCIDADE MÉDIA 22 KM/H. AF_05/2020</t>
  </si>
  <si>
    <t>ESCAVAÇÃO VERTICAL PARA INFRAESTRUTURA, COM CARGA, DESCARGA E TRANSPORTE DE SOLO DE 1ª CATEGORIA, COM ESCAVADEIRA HIDRÁULICA (CAÇAMBA: 0,8 M³ / 111HP), FROTA DE 10 CAMINHÕES BASCULANTES DE 10 M³, DMT DE 6 KM E VELOCIDADE MÉDIA22 KM/H. AF_05/2020</t>
  </si>
  <si>
    <t>ESCAVAÇÃO VERTICAL PARA INFRAESTRUTURA, COM CARGA, DESCARGA E TRANSPORTE DE SOLO DE 1ª CATEGORIA, COM ESCAVADEIRA HIDRÁULICA (CAÇAMBA: 1,2 M³ / 155HP), FROTA DE 6 CAMINHÕES BASCULANTES DE 10 M³, DMT DE 1,5 KM E VELOCIDADE MÉDIA18 KM/H. AF_05/2020</t>
  </si>
  <si>
    <t>ESCAVAÇÃO VERTICAL PARA INFRAESTRUTURA, COM CARGA, DESCARGA E TRANSPORTE DE SOLO DE 1ª CATEGORIA, COM ESCAVADEIRA HIDRÁULICA (CAÇAMBA: 1,2 M³ / 155HP), FROTA DE 7 CAMINHÕES BASCULANTES DE 10 M³, DMT DE 2 KM E VELOCIDADE MÉDIA 19 KM/H. AF_05/2020</t>
  </si>
  <si>
    <t>ESCAVAÇÃO VERTICAL PARA INFRAESTRUTURA, COM CARGA, DESCARGA E TRANSPORTE DE SOLO DE 1ª CATEGORIA, COM ESCAVADEIRA HIDRÁULICA (CAÇAMBA: 1,2 M³ / 155HP), FROTA DE 8 CAMINHÕES BASCULANTES DE 10 M³, DMT DE 3 KM E VELOCIDADE MÉDIA 20 KM/H. AF_05/2020</t>
  </si>
  <si>
    <t>ESCAVAÇÃO VERTICAL PARA INFRAESTRUTURA, COM CARGA, DESCARGA E TRANSPORTE DE SOLO DE 1ª CATEGORIA, COM ESCAVADEIRA HIDRÁULICA (CAÇAMBA: 1,2 M³ / 155HP), FROTA DE 9 CAMINHÕES BASCULANTES DE 10 M³, DMT DE 4 KM E VELOCIDADE MÉDIA 22 KM/H. AF_05/2020</t>
  </si>
  <si>
    <t>ESCAVAÇÃO VERTICAL PARA INFRAESTRUTURA, COM CARGA, DESCARGA E TRANSPORTE DE SOLO DE 1ª CATEGORIA, COM ESCAVADEIRA HIDRÁULICA (CAÇAMBA: 1,2 M³ / 155HP), FROTA DE 12 CAMINHÕES BASCULANTES DE 10 M³, DMT DE 6 KM E VELOCIDADE MÉDIA22 KM/H. AF_05/2020</t>
  </si>
  <si>
    <t>DIVISÓRIA FIXA EM VIDRO TEMPERADO 10 MM, SEM ABERTURA. AF_01/2021_PS</t>
  </si>
  <si>
    <t>FORNECIMENTO E INSTALAÇÃO DE PLACA DE OBRA COM CHAPA GALVANIZADA E ESTRUTURA DE MADEIRA. AF_03/2022_PS</t>
  </si>
  <si>
    <t>FUNDO SELADOR ACRÍLICO, APLICAÇÃO MANUAL EM TETO, UMA DEMÃO. AF_04/2023</t>
  </si>
  <si>
    <t>FUNDO SELADOR ACRÍLICO, APLICAÇÃO MANUAL EM PAREDE, UMA DEMÃO. AF_04/2023</t>
  </si>
  <si>
    <t>PINTURA LÁTEX ACRÍLICA PREMIUM, APLICAÇÃO MANUAL EM TETO, DUAS DEMÃOS. AF_04/2023</t>
  </si>
  <si>
    <t>PINTURA LÁTEX ACRÍLICA PREMIUM, APLICAÇÃO MANUAL EM PAREDES, DUAS DEMÃOS. AF_04/2023</t>
  </si>
  <si>
    <t>EMASSAMENTO COM MASSA LÁTEX, APLICAÇÃO EM TETO, UMA DEMÃO, LIXAMENTO MANUAL. AF_04/2023</t>
  </si>
  <si>
    <t>EMASSAMENTO COM MASSA LÁTEX, APLICAÇÃO EM PAREDE, UMA DEMÃO, LIXAMENTO MANUAL. AF_04/2023</t>
  </si>
  <si>
    <t>EMASSAMENTO COM MASSA LÁTEX, APLICAÇÃO EM TETO, DUAS DEMÃOS, LIXAMENTO MANUAL. AF_04/2023</t>
  </si>
  <si>
    <t>EMASSAMENTO COM MASSA LÁTEX, APLICAÇÃO EM PAREDE, DUAS DEMÃOS, LIXAMENTO MANUAL. AF_04/2023</t>
  </si>
  <si>
    <t>TEXTURA ACRÍLICA, APLICAÇÃO MANUAL EM PAREDE, UMA DEMÃO. AF_04/2023</t>
  </si>
  <si>
    <t>TEXTURA ACRÍLICA, APLICAÇÃO MANUAL EM TETO, UMA DEMÃO. AF_04/2023</t>
  </si>
  <si>
    <t>PINTURA LÁTEX ACRÍLICA ECONÔMICA, APLICAÇÃO MANUAL EM TETO, DUAS DEMÃOS. AF_04/2023</t>
  </si>
  <si>
    <t>PINTURA LÁTEX ACRÍLICA STANDARD, APLICAÇÃO MANUAL EM TETO, DUAS DEMÃOS. AF_04/2023</t>
  </si>
  <si>
    <t>PINTURA LÁTEX ACRÍLICA ECONÔMICA, APLICAÇÃO MANUAL EM PAREDES, DUAS DEMÃOS. AF_04/2023</t>
  </si>
  <si>
    <t>PINTURA LÁTEX ACRÍLICA STANDARD, APLICAÇÃO MANUAL EM PAREDES, DUAS DEMÃOS. AF_04/2023</t>
  </si>
  <si>
    <t>SINAPI</t>
  </si>
  <si>
    <t>E8889-P</t>
  </si>
  <si>
    <t>E8889-I</t>
  </si>
  <si>
    <t>EQUIPE</t>
  </si>
  <si>
    <t>EQUIPAMENTOS</t>
  </si>
  <si>
    <t>MOBILIÁRIO</t>
  </si>
  <si>
    <t>COMP-009</t>
  </si>
  <si>
    <t>COMP-010</t>
  </si>
  <si>
    <t>MESES</t>
  </si>
  <si>
    <t>INFRAESTRUTURA</t>
  </si>
  <si>
    <t>COMP-011</t>
  </si>
  <si>
    <t>COTAÇÃO</t>
  </si>
  <si>
    <t>EMPRESA</t>
  </si>
  <si>
    <t>AirView Drones</t>
  </si>
  <si>
    <t>Outer Space Films</t>
  </si>
  <si>
    <t>EvDrones</t>
  </si>
  <si>
    <t>FOTO E VÍDEO POR DRONE - 2 VEZES POR SEMANA</t>
  </si>
  <si>
    <t>COMP-012</t>
  </si>
  <si>
    <t>TÉCNICO EM MEIO AMBIENTE COM ENCARGOS COMPLEMENTARES</t>
  </si>
  <si>
    <t>COMP-013</t>
  </si>
  <si>
    <t>MONITORAMENTO POR DRONE</t>
  </si>
  <si>
    <t>MONITORAMENTO DO CANTEIRO DE OBRAS</t>
  </si>
  <si>
    <t>COMP-014</t>
  </si>
  <si>
    <t>TÉCNICO DE OBRAS COM ENCARGOS COMPLEMENTARES</t>
  </si>
  <si>
    <t>COMP-015</t>
  </si>
  <si>
    <t>COMP-016</t>
  </si>
  <si>
    <t>AGÊNCIA DE ASSUNTOS METROPOLITANOS DO PARANÁ - AMEP</t>
  </si>
  <si>
    <t>EXECUÇÃO DE OBRA DE ENGENHARIA PARA PAVIMENTAÇÃO DA ESTRADA DE LIGAÇÃO ENTRE SÃO JOSÉ DOS PINHAIS E MANDIRITUBA</t>
  </si>
  <si>
    <t>RESPONSÁVEL PELO ORÇAMENTO: ENGª CIBELE CRISTINE MELLO FRANCZAK | CREA: 148.511-D/PR | ART 1720234517267</t>
  </si>
  <si>
    <t>COTAÇÕES DE MERCADO</t>
  </si>
  <si>
    <t>COT-01</t>
  </si>
  <si>
    <t>UNIDADE:</t>
  </si>
  <si>
    <t>CUSTO TOTAL:</t>
  </si>
  <si>
    <t>DATA DA COTAÇÃO</t>
  </si>
  <si>
    <t>E-MAIL</t>
  </si>
  <si>
    <t>TELEFONE</t>
  </si>
  <si>
    <t>Média</t>
  </si>
  <si>
    <t>COT-02</t>
  </si>
  <si>
    <t>MONITORAMENTO POR DRONO, 2 VEZES POR SEMANA</t>
  </si>
  <si>
    <t>MONITORAMENTO CFTV CANTEIRO DE OBRAS</t>
  </si>
  <si>
    <t xml:space="preserve">PREÇO TOTAL = </t>
  </si>
  <si>
    <t>airviewdronescwb@gmail.com</t>
  </si>
  <si>
    <t>diogo@outerspacefilms.com.br</t>
  </si>
  <si>
    <t>contato@evdrones.com.br</t>
  </si>
  <si>
    <t>(41) 99611-9608</t>
  </si>
  <si>
    <t>(41) 3073-1813</t>
  </si>
  <si>
    <t>(41) 99201-7360</t>
  </si>
  <si>
    <t>Precisão Segurança</t>
  </si>
  <si>
    <t>precisaoseguranca@hotmail.com</t>
  </si>
  <si>
    <t>(41) 3287-6868</t>
  </si>
  <si>
    <t>COMPOSIÇÃO DA TAXA DE BENEFÍCIOS E DESPESAS INDIRETAS - BDI - ACÓRDÃO 2.622/2013 - TCU - PLENÁRIO</t>
  </si>
  <si>
    <t>DESCRIÇÃO</t>
  </si>
  <si>
    <t>SITUAÇÃO DO INTERVALO ADMISSIVEL</t>
  </si>
  <si>
    <t>PARCELAS DO BDI PARA RODOVIAS (%)</t>
  </si>
  <si>
    <t>1º Quartil</t>
  </si>
  <si>
    <t>2º Quartil</t>
  </si>
  <si>
    <t>3º Quartil</t>
  </si>
  <si>
    <t>Parâmetros da fórmula utilizada:</t>
  </si>
  <si>
    <t>vendas@martinsdeoliveira.com.br</t>
  </si>
  <si>
    <t>Martins de Oliveira</t>
  </si>
  <si>
    <t>(41) 3022-7572</t>
  </si>
  <si>
    <t>APOIO À FISCALIZAÇÃO DA OBRA DE PAVIMENTAÇÃO DAS ESTRADAS RURAIS DE LIGAÇÃO ENTRE SÃO JOSÉ DOS PINHAIS E MANDIRITUBA</t>
  </si>
  <si>
    <t>1.1.1</t>
  </si>
  <si>
    <t>2.1.1</t>
  </si>
  <si>
    <t>2.1.2</t>
  </si>
  <si>
    <t>2.2.1</t>
  </si>
  <si>
    <t>2.3.1</t>
  </si>
  <si>
    <t>2.3.2</t>
  </si>
  <si>
    <t>2.4.1</t>
  </si>
  <si>
    <t>3.1.1</t>
  </si>
  <si>
    <t>ISS (conforme legislações municipais)</t>
  </si>
  <si>
    <t>2.5.1</t>
  </si>
  <si>
    <t>TÉCNICO EM CONSTRUÇÃO CIVIL COM ENCARGOS COMPLEMENTARES</t>
  </si>
  <si>
    <t>GRUPO SPECIALSEG MONITORAMENTO</t>
  </si>
  <si>
    <t>CONTATO@SPECIALSEG.COM.BR</t>
  </si>
  <si>
    <t>(41) 3534-3195</t>
  </si>
  <si>
    <t>Grupo Quality</t>
  </si>
  <si>
    <t>(41) 3392-1760</t>
  </si>
  <si>
    <t>PLANEJAMENTO DA FISCALIZAÇÃO DA OBRA</t>
  </si>
  <si>
    <t>COORDENAÇÃO GERAL E SUPERVISÃO DO APOIO À FISCALIZAÇÃO DA OBRA</t>
  </si>
  <si>
    <t>APOIO À FISCALIZAÇÃO DA OBRA - CONTROLE DE EXECUÇÃO</t>
  </si>
  <si>
    <t>APOIO À FISCALIZAÇÃO DA OBRA - CONTROLE GEOMÉTRICO</t>
  </si>
  <si>
    <t>APOIO À FISCALIZAÇÃO DA OBRA - CONTROLE TECNOLÓGICO DE CAMPO</t>
  </si>
  <si>
    <t>APOIO À FISCALIZAÇÃO DA OBRA - CONTROLE TECNOLÓGICO DE LABORATÓRIO</t>
  </si>
  <si>
    <t>APOIO À FISCALIZAÇÃO DA OBRA - ACOMPANHAMENTO E SUPERVISÃO AMBIENTAL</t>
  </si>
  <si>
    <t>APOIO À FISCALIZAÇÃO DA OBRA - ACOMPANHAMENTO E SUPERVISÃO DE RDU E ILUMINAÇÃO PÚBLICA</t>
  </si>
  <si>
    <t>ACOMPANHAMENTO E APOIO AO RECEBIMENTO DA OBRA</t>
  </si>
  <si>
    <t>GOVERNO DO ESTADO DO PARANÁ
AGÊNCIA DE ASSUNTOS METROPOLITANOS DO PARANÁ
APOIO À FISCALIZAÇÃO DA OBRA DE PAVIMENTAÇÃO DAS ESTRADAS RURAIS DE LIGAÇÃO ENTRE SÃO JOSÉ DOS PINHAIS E MANDIRITUBA</t>
  </si>
  <si>
    <t>1.</t>
  </si>
  <si>
    <t>ETAPA DE PLANEJAMENTO</t>
  </si>
  <si>
    <t>RELATÓRIO TÉCNICO DE PLANEJAMENTO</t>
  </si>
  <si>
    <t>1.1.</t>
  </si>
  <si>
    <t>2.</t>
  </si>
  <si>
    <t>ETAPA DE EXECUÇÃO DE OBRA</t>
  </si>
  <si>
    <t>2.1</t>
  </si>
  <si>
    <t>RELATÓRIO TÉCNICO MENSAL DE FISCALIZAÇÃO</t>
  </si>
  <si>
    <t>2.2</t>
  </si>
  <si>
    <t>RELATÓRIO TÉCNICO MENSAL DE CONTROLE GEOMÉTRICO</t>
  </si>
  <si>
    <t>2.3</t>
  </si>
  <si>
    <t>RELATÓRIO TÉCNICO MENSAL DE CONTROLE TECNOLÓGICO</t>
  </si>
  <si>
    <t>2.4</t>
  </si>
  <si>
    <t>RELATÓRIO TÉCNICO MENSAL DE ACOMPANHAMENTO DE RDU E ILUMINAÇÃO</t>
  </si>
  <si>
    <t>2.5</t>
  </si>
  <si>
    <t>RELATÓRIO TÉCNICO MENSAL DE ACOMPANHAMENTO AMBIENTAL</t>
  </si>
  <si>
    <t>3.</t>
  </si>
  <si>
    <t>ETAPA DE ENTREGA DE OBRA</t>
  </si>
  <si>
    <t>3.1</t>
  </si>
  <si>
    <t>RELATÓRIO TÉCNICO FINAL DE FISCALIZAÇÃO</t>
  </si>
  <si>
    <t>PLANILHA RESUMO</t>
  </si>
  <si>
    <t>VALOR TOTAL</t>
  </si>
  <si>
    <t>RESPONSÁVEL PELO ORÇAMENTO: ENGª CIBELE CRISTINE MELLO FRANCZAK | CREA: 148.511-D/PR</t>
  </si>
  <si>
    <t>PLANILHA ORÇAMENTÁRIA SINTÉTICA - DESONERADA</t>
  </si>
  <si>
    <t>PLANILHA ANALÍTICA - DESONERADA</t>
  </si>
  <si>
    <t>COT-03</t>
  </si>
  <si>
    <t>COT-04</t>
  </si>
  <si>
    <t>VIGA BENKELMAN</t>
  </si>
  <si>
    <t>ENGETOTUS COMERCIO DE EQUIPAMENTOS LTDA. ME</t>
  </si>
  <si>
    <t>comercial@engetotus.com.br</t>
  </si>
  <si>
    <t xml:space="preserve">(31) 3050-2011 </t>
  </si>
  <si>
    <t>COMP-017</t>
  </si>
  <si>
    <t>COMP-018</t>
  </si>
  <si>
    <t>MEDIDOR DE IRREGULARIDADE - MERLIN</t>
  </si>
  <si>
    <t>VIATEST INDUSTRIA E COMERCIO DE EQ. LTDA</t>
  </si>
  <si>
    <t>(31)3492-9514</t>
  </si>
  <si>
    <t>SOLOTEST APARELHOS PARA MECÂNICA DOS SOLOS LTDA.</t>
  </si>
  <si>
    <t>(11) 3289-0211</t>
  </si>
  <si>
    <t>solotest@solotest.com</t>
  </si>
  <si>
    <t>Testepetro Comercio De Equipamentos Ltda</t>
  </si>
  <si>
    <t>CONTROLE DEFLECTOMÉTRICO</t>
  </si>
  <si>
    <t>CONTROLE DE ACABAMENTO LONGITUDINAL (IRI)</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</si>
  <si>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</si>
  <si>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</si>
  <si>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</si>
  <si>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</si>
  <si>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AJUDANTE DE ESTRUTURAS METALICAS (HORISTA)                                                                                                                                                                                                                                                                                                                                                                                                                                                                </t>
  </si>
  <si>
    <t xml:space="preserve">AR CONDICIONADO SPLIT INVERTER, HI-WALL (PAREDE), 24000 BTU/H, CICLO FRIO, 60HZ, CLASSIFICACAO A (SELO PROCEL), GAS HFC, CONTROLE S/FIO                                                                                                                                                                                                                                                                                                                                                                   </t>
  </si>
  <si>
    <t xml:space="preserve">ARGAMASSA POLIMERICA IMPERMEABILIZANTE SEMIFLEXIVEL, BICOMPONENTE, A BASE DE CIMENTO E ADITIVOS                                                                                                                                                                                                                                                                                                                                                                                                           </t>
  </si>
  <si>
    <t xml:space="preserve">ARQUITETO JUNIOR (HORISTA)                                                                                                                                                                                                                                                                                                                                                                                                                                                                                </t>
  </si>
  <si>
    <t xml:space="preserve">ARQUITETO PLENO (HORISTA)                                                                                                                                                                                                                                                                                                                                                                                                                                                                                 </t>
  </si>
  <si>
    <t xml:space="preserve">ARQUITETO SENIOR (HORISTA)                                                                                                                                                                                                                                                                                                                                                                                                                                                                                </t>
  </si>
  <si>
    <t xml:space="preserve">ASSENTADOR DE MANILHAS (HORISTA)                                                                                                                                                                                                                                                                                                                                                                                                                                                                          </t>
  </si>
  <si>
    <t xml:space="preserve">AUXILIAR DE MECANICO (HORISTA)                                                                                                                                                                                                                                                                                                                                                                                                                                                                            </t>
  </si>
  <si>
    <t xml:space="preserve">AUXILIAR DE SERVICOS GERAIS (HORISTA)                                                                                                                                                                                                                                                                                                                                                                                                                                                                     </t>
  </si>
  <si>
    <t xml:space="preserve">AUXILIAR TECNICO / ASSISTENTE DE ENGENHARIA (HORISTA)                                                                                                                                                                                                                                                                                                                                                                                                                                                     </t>
  </si>
  <si>
    <t xml:space="preserve">BLASTER, DINAMITADOR OU CABO DE FOGO (HORISTA)                                                                                                                                                                                                                                                                                                                                                                                                                                                            </t>
  </si>
  <si>
    <t xml:space="preserve">BOLSA DE LIGACAO EM PVC FLEXIVEL PARA VASO SANITARIO 40 MM (1 1/2")                                                                                                                                                                                                                                                                                                                                                                                                                                       </t>
  </si>
  <si>
    <t xml:space="preserve">CAIBRO APARELHADO *6 X 8* CM, EM MACARANDUBA/MASSARANDUBA, ANGELIM OU EQUIVALENTE DA REGIAO                                                                                                                                                                                                                                                                                                                                                                                                               </t>
  </si>
  <si>
    <t xml:space="preserve">CAIBRO APARELHADO *7,5 X 7,5* CM, EM MACARANDUBA/MASSARANDUBA, ANGELIM OU EQUIVALENTE DA REGIAO                                                                                                                                                                                                                                                                                                                                                                                                           </t>
  </si>
  <si>
    <t xml:space="preserve">CAIBRO NAO APARELHADO *5 X 6* CM, EM MACARANDUBA/MASSARANDUBA, ANGELIM OU EQUIVALENTE DA REGIAO - BRUTA                                                                                                                                                                                                                                                                                                                                                                                                   </t>
  </si>
  <si>
    <t xml:space="preserve">CAIBRO NAO APARELHADO *6 X 6* CM, EM MACARANDUBA/MASSARANDUBA, ANGELIM OU EQUIVALENTE DA REGIAO - BRUTA                                                                                                                                                                                                                                                                                                                                                                                                   </t>
  </si>
  <si>
    <t xml:space="preserve">CAIBRO NAO APARELHADO, *6 X 8* CM, EM MACARANDUBA/MASSARANDUBA, ANGELIM OU EQUIVALENTE DA REGIAO - BRUTA                                                                                                                                                                                                                                                                                                                                                                                                  </t>
  </si>
  <si>
    <t xml:space="preserve">CAIXA DE DESCARGA PLASTICA PARA BACIA / VASO SANITARIO DE EMBUTIR, COM ESPELHO ACIONADOR EM PLASTICO, CAPACIDADE 6 A 10 LITROS, (COMPLETA - ACESSORIOS INCLUSOS)                                                                                                                                                                                                                                                                                                                                          </t>
  </si>
  <si>
    <t xml:space="preserve">CAIXA DE DESCARGA PLASTICA PARA BACIA / VASO SANITARIO, EXTERNA, CAPACIDADE 9 LITROS, PUXADOR FIO DE NYLON, NAO INCLUSO CANO, BOLSA, ENGATE                                                                                                                                                                                                                                                                                                                                                               </t>
  </si>
  <si>
    <t xml:space="preserve">CALCETEIRO / RASTELEIRO (HORISTA)                                                                                                                                                                                                                                                                                                                                                                                                                                                                         </t>
  </si>
  <si>
    <t xml:space="preserve">CALCETEIRO / RASTELEIRO (MENSALISTA)                                                                                                                                                                                                                                                                                                                                                                                                                                                                      </t>
  </si>
  <si>
    <t xml:space="preserve">CANTONEIRA EM ALUMINIO, ABAS IGUAIS, LARGURA DE 25,40 MM (1"), ESPESSURA DE 3,17 MM (1/8") E PESO LINEAR DE APROXIMADAMENTE 0,408 KG/M                                                                                                                                                                                                                                                                                                                                                                    </t>
  </si>
  <si>
    <t xml:space="preserve">CANTONEIRA EM ALUMINIO, ABAS IGUAIS, LARGURA DE 25,40 MM (1"), ESPESSURA DE 4,76 MM (3/16") E PESO LINEAR DE APROXIMADAMENTEO 0,593 KG/M                                                                                                                                                                                                                                                                                                                                                                  </t>
  </si>
  <si>
    <t xml:space="preserve">CANTONEIRA EM ALUMINIO, ABAS IGUAIS, LARGURA DE 31,75 MM (1 1/4"), ESPESSURA DE 4,76 MM (3/16") E PESO LINEAR DE APROXIMADAMENTE 0,755 KG/M                                                                                                                                                                                                                                                                                                                                                               </t>
  </si>
  <si>
    <t xml:space="preserve">CANTONEIRA EM ALUMINIO, ABAS IGUAIS, LARGURA DE 38,10 MM (1 1/2"), ESPESSURA DE 4,76 MM (3/16") E PESO LINEAR DE APROXIMADAMENTE 0,915 KG/M                                                                                                                                                                                                                                                                                                                                                               </t>
  </si>
  <si>
    <t xml:space="preserve">CANTONEIRA EM ALUMINIO, ABAS IGUAIS, LARGURA DE 50,80 MM (2") , ESPESSURA DE 3,17 MM (1/8") E PESO LINEAR DE APROXIMADAMENTE 0,842 KG/M                                                                                                                                                                                                                                                                                                                                                                   </t>
  </si>
  <si>
    <t xml:space="preserve">CANTONEIRA EM ALUMINIO, ABAS IGUAIS, LARGURA DE 50,80 MM (2"), ESPESSURA DE 6,35 MM (1/4") E PESO LINEAR DE APROXIMADAMENTE 1,630 KG/M                                                                                                                                                                                                                                                                                                                                                                    </t>
  </si>
  <si>
    <t xml:space="preserve">CARENAGEM /TAMPA, EM PLASTICO, COR BRANCA, UTILIZADO EM KIT CHASSI METALICO PARA INSTAL. HIDRAULICA DE CUBA SIMPLES SEM MAQUINA DE LAVAR ROUPA, *355* X *670* MM (L X H) (COM FUROS E DEMAIS ENCAIXES)                                                                                                                                                                                                                                                                                                    </t>
  </si>
  <si>
    <t xml:space="preserve">CARENAGEM /TAMPA, EM PLASTICO, COR BRANCA, UTILIZADO EM KIT CHASSI METALICO PARA INSTAL. HIDRAULICA DE TANQUE COM MAQUINA DE LAVAR ROUPA, *360* X *470* MM (L X H) (COM FUROS E DEMAIS ENCAIXES)                                                                                                                                                                                                                                                                                                          </t>
  </si>
  <si>
    <t xml:space="preserve">CAVOUQUEIRO OU OPERADOR DE PERFURATRIZ / ROMPEDOR (HORISTA)                                                                                                                                                                                                                                                                                                                                                                                                                                               </t>
  </si>
  <si>
    <t xml:space="preserve">CHAPA DE LAMINADO MELAMINICO, LISO BRILHANTE, DE 1,25 X 3,08 METROS, ESPESSURA = 0,8 MILIMETROS                                                                                                                                                                                                                                                                                                                                                                                                           </t>
  </si>
  <si>
    <t xml:space="preserve">CHAPA DE LAMINADO MELAMINICO, LISO FOSCO, DE 1,25 X 3,08 METROS, ESPESSURA = 0,8 MILIMETROS                                                                                                                                                                                                                                                                                                                                                                                                               </t>
  </si>
  <si>
    <t xml:space="preserve">CHAPA DE LAMINADO MELAMINICO, TEXTURIZADO, DE 1,25 X 3,08 METROS, ESPESSURA = 0,8 MILIMETROS                                                                                                                                                                                                                                                                                                                                                                                                              </t>
  </si>
  <si>
    <t xml:space="preserve">CHUMBADOR DE ACO GALVANIZADO, 1" X 600 MM, PARA POSTES DE ACO COM BASE, INCLUSO PORCA E ARRUELA                                                                                                                                                                                                                                                                                                                                                                                                           </t>
  </si>
  <si>
    <t xml:space="preserve">COMPACTADOR DE SOLO A PERCUSSAO (SOQUETE), A GASOLINA 4 TEMPOS, PESO 55 A 65 KG, FORCA DE IMPACTO 1.000 A 1.500 KGF, FREQ. 600 A 700 GOLPES P/ MINUTO, VELOCIDADE TRABALHO DE 10 A 15 M/MIN, POT. DE 2,00 A 3,00 HP                                                                                                                                                                                                                                                                                       </t>
  </si>
  <si>
    <t xml:space="preserve">COMPACTADOR DE SOLO TIPO PLACA VIBRATORIA REVERSIVEL, A GASOLINA 4 TEMPOS, PESO 125 A 150 KG, FORCA CENTRIF. 2500 A 2800 KGF, LARG. TRABALHO 400 A 450 MM, FREQ. VIBRACAO 4300 A 4500 RPM, VELOC. TRABALHO 15 A 20 M/MIN, POT. 5,5 A 6,0 HP                                                                                                                                                                                                                                                               </t>
  </si>
  <si>
    <t xml:space="preserve">COMPACTADOR DE SOLO TIPO PLACA VIBRATORIA REVERSIVEL, A GASOLINA 4 TEMPOS, PESO 150 A 175 KG, FORCA CENTRIF. 2800 A 3100 KGF, LARG. TRABALHO DE 450 A 520 MM, FREQ. VIBRACAO 4000 A 4300 RPM, VELOC. TRABALHO DE 15 A 20 M/MIN, POT. DE 6,0 A 7,0 HP                                                                                                                                                                                                                                                      </t>
  </si>
  <si>
    <t xml:space="preserve">COMPACTADOR DE SOLO, TIPO PLACA VIBRATORIA NAO REVERSIVEL, A GASOLINA 4 TEMPOS, PESO 80 A 120 KG, FORCA CENTRIF. DE 1300 A 2000 KGF, LARG. TRABALHO DE 400 A 500 MM, FREQ. VIBRACAO DE 4800 A 6000 RPM, VELOCIDADE TRABALHO DE 20 A 30 M/MIN, POT. DE 5,0 A 6,0 HP                                                                                                                                                                                                                                        </t>
  </si>
  <si>
    <t xml:space="preserve">COMPACTADOR DE SOLO, TIPO PLACA VIBRATORIA REVERSIVEL, A DIESEL, PESO 700 A 820 KG, FORCA CENTRIF. DE 6.200 A 10.000 KGF, LARG. TRABALHO DE 650 A 720 MM, FREQ. VIBRACAO DE 3.000 A 3.500 RPM, VELOCIDADE TRABALHO DE 25 A 30 M/MIN, POT. DE 13,0 A 15,0 HP                                                                                                                                                                                                                                               </t>
  </si>
  <si>
    <t xml:space="preserve">COMPACTADOR DE SOLO, TIPO PLACA VIBRATORIA REVERSIVEL, A GASOLINA 4 TEMPOS, PESO 160 A 265 KG, FORCA CENTRIF. DE 2750 A 4000 KGF, LARG. TRABALHO DE 430 A 550 MM, FREQ. VIBRACAO DE 4000 A 5500 RPM, VELOCIDADE TRABALHO DE 20 A 25 M/MIN, POT. DE 7,5 A 9,0 HP                                                                                                                                                                                                                                           </t>
  </si>
  <si>
    <t xml:space="preserve">COMPRESSOR DE AR REBOCAVEL, VAZAO 89 PCM, PRESSAO EFETIVA DE TRABALHO *102* PSI, MOTOR DIESEL, POTENCIA *20* CV                                                                                                                                                                                                                                                                                                                                                                                           </t>
  </si>
  <si>
    <t xml:space="preserve">CONECTOR, CPVC, SOLDAVEL, 114 MM X 4", PARA AGUA QUENTE                                                                                                                                                                                                                                                                                                                                                                                                                                                   </t>
  </si>
  <si>
    <t xml:space="preserve">CONECTOR, CPVC, SOLDAVEL, 54 MM X 2", PARA AGUA QUENTE                                                                                                                                                                                                                                                                                                                                                                                                                                                    </t>
  </si>
  <si>
    <t xml:space="preserve">CONECTOR, CPVC, SOLDAVEL, 73 MM X 2 1/2", PARA AGUA QUENTE                                                                                                                                                                                                                                                                                                                                                                                                                                                </t>
  </si>
  <si>
    <t xml:space="preserve">CONECTOR, CPVC, SOLDAVEL, 89 MM X 3", PARA AGUA QUENTE                                                                                                                                                                                                                                                                                                                                                                                                                                                    </t>
  </si>
  <si>
    <t xml:space="preserve">CONJUNTO DE LIGACAO AJUSTAVEL, PARA VASO / BACIA SANITARIA , EM PLASTICO BRANCO, COM TUBO, CANOPLA E ESPUDE                                                                                                                                                                                                                                                                                                                                                                                               </t>
  </si>
  <si>
    <t xml:space="preserve">CONJUNTO DE LIGACAO PARA VASO / BACIA SANITARIA, EM PLASTICO BRANCO, COM TUBO, CANOPLA E ANEL DE EXPANSAO (TUBO 1.1/2" X 20 CM)                                                                                                                                                                                                                                                                                                                                                                           </t>
  </si>
  <si>
    <t xml:space="preserve">CURVA 90 GRAUS DE BARRA CHATA EM ALUMINIO 3/4" X 1/4" X 300 MM                                                                                                                                                                                                                                                                                                                                                                                                                                            </t>
  </si>
  <si>
    <t xml:space="preserve">DISJUNTOR TERMOMAGNETICO AJUSTAVEL, TRIPOLAR DE 100 ATE 250A, CAPACIDADE DE INTERRUPCAO DE 35KA                                                                                                                                                                                                                                                                                                                                                                                                           </t>
  </si>
  <si>
    <t xml:space="preserve">DISJUNTOR TERMOMAGNETICO AJUSTAVEL, TRIPOLAR DE 300 ATE 400A, CAPACIDADE DE INTERRUPCAO DE 35KA                                                                                                                                                                                                                                                                                                                                                                                                           </t>
  </si>
  <si>
    <t xml:space="preserve">DISJUNTOR TERMOMAGNETICO AJUSTAVEL, TRIPOLAR DE 450 ATE 600A, CAPACIDADE DE INTERRUPCAO DE 35KA                                                                                                                                                                                                                                                                                                                                                                                                           </t>
  </si>
  <si>
    <t xml:space="preserve">DISJUNTOR TERMOMAGNETICO PARA TRILHO DIN (IEC), BIPOLAR, 40 - 50 A                                                                                                                                                                                                                                                                                                                                                                                                                                        </t>
  </si>
  <si>
    <t xml:space="preserve">DISJUNTOR TERMOMAGNETICO PARA TRILHO DIN (IEC), BIPOLAR, 6 - 32 A                                                                                                                                                                                                                                                                                                                                                                                                                                         </t>
  </si>
  <si>
    <t xml:space="preserve">DISJUNTOR TERMOMAGNETICO PARA TRILHO DIN (IEC), BIPOLAR, 63 A                                                                                                                                                                                                                                                                                                                                                                                                                                             </t>
  </si>
  <si>
    <t xml:space="preserve">DISJUNTOR TERMOMAGNETICO PARA TRILHO DIN (IEC), MONOPOLAR, 40 - 50 A, ICC - 5KA / 250 VCA                                                                                                                                                                                                                                                                                                                                                                                                                 </t>
  </si>
  <si>
    <t xml:space="preserve">DISJUNTOR TERMOMAGNETICO PARA TRILHO DIN (IEC), MONOPOLAR, 6 - 32 A                                                                                                                                                                                                                                                                                                                                                                                                                                       </t>
  </si>
  <si>
    <t xml:space="preserve">DISJUNTOR TERMOMAGNETICO PARA TRILHO DIN (IEC), MONOPOLAR, 63 A                                                                                                                                                                                                                                                                                                                                                                                                                                           </t>
  </si>
  <si>
    <t xml:space="preserve">DISJUNTOR TERMOMAGNETICO PARA TRILHO DIN (IEC), TRIPOLAR, 10 - 50 A                                                                                                                                                                                                                                                                                                                                                                                                                                       </t>
  </si>
  <si>
    <t xml:space="preserve">DISJUNTOR TERMOMAGNETICO PARA TRILHO DIN (IEC), TRIPOLAR, 63 A                                                                                                                                                                                                                                                                                                                                                                                                                                            </t>
  </si>
  <si>
    <t xml:space="preserve">DISJUNTOR TERMOMAGNETICO TRIPOLAR 125 A / 425 V / ICC - 25 KA                                                                                                                                                                                                                                                                                                                                                                                                                                             </t>
  </si>
  <si>
    <t xml:space="preserve">DOBRADEIRA ELETROMECANICA DE VERGALHAO, PARA ACO DE DIAMETRO ATE 1 1/2", MOTOR ELETRICO TRIFASICO, POTENCIA DE 3 HP ATE 5 HP                                                                                                                                                                                                                                                                                                                                                                              </t>
  </si>
  <si>
    <t xml:space="preserve">ELETRODUTO/DUTO PEAD FLEXIVEL PAREDE SIMPLES, CORRUGACAO HELICOIDAL, COR PRETA, SEM ROSCA, DE 1 1/2", CRC 680 N, PARA CABEAMENTO SUBTERRANEO (NBR 15715)                                                                                                                                                                                                                                                                                                                                                  </t>
  </si>
  <si>
    <t xml:space="preserve">ELETRODUTO/DUTO PEAD FLEXIVEL PAREDE SIMPLES, CORRUGACAO HELICOIDAL, COR PRETA, SEM ROSCA, DE 1 1/4", CRC 680 N, PARA CABEAMENTO SUBTERRANEO (NBR 15715)                                                                                                                                                                                                                                                                                                                                                  </t>
  </si>
  <si>
    <t xml:space="preserve">ELETRODUTO/DUTO PEAD FLEXIVEL PAREDE SIMPLES, CORRUGACAO HELICOIDAL, COR PRETA, SEM ROSCA, DE 2", CRC 680 N, PARA CABEAMENTO SUBTERRANEO (NBR 15715)                                                                                                                                                                                                                                                                                                                                                      </t>
  </si>
  <si>
    <t xml:space="preserve">ELETRODUTO/DUTO PEAD FLEXIVEL PAREDE SIMPLES, CORRUGACAO HELICOIDAL, COR PRETA, SEM ROSCA, DE 3", CRC 680 N, PARA CABEAMENTO SUBTERRANEO (NBR 15715)                                                                                                                                                                                                                                                                                                                                                      </t>
  </si>
  <si>
    <t xml:space="preserve">ELETRODUTO/DUTO PEAD FLEXIVEL PAREDE SIMPLES, CORRUGACAO HELICOIDAL, COR PRETA, SEM ROSCA, DE 4", CRC 680 N, PARA CABEAMENTO SUBTERRANEO (NBR 15715)                                                                                                                                                                                                                                                                                                                                                      </t>
  </si>
  <si>
    <t xml:space="preserve">ENGENHEIRO CIVIL DE OBRA JUNIOR (HORISTA)                                                                                                                                                                                                                                                                                                                                                                                                                                                                 </t>
  </si>
  <si>
    <t xml:space="preserve">ENGENHEIRO CIVIL DE OBRA PLENO (HORISTA)                                                                                                                                                                                                                                                                                                                                                                                                                                                                  </t>
  </si>
  <si>
    <t xml:space="preserve">ENGENHEIRO CIVIL DE OBRA SENIOR (HORISTA)                                                                                                                                                                                                                                                                                                                                                                                                                                                                 </t>
  </si>
  <si>
    <t xml:space="preserve">EQUIPAMENTO P/ DEMARCACAO DE FAIXAS DE TRAFEGO A QUENTE, A SER MONTADO SOBRE CAMINHAO DE PBT MIN. DE 17 T, DIST. MIN. ENTRE EIXOS 5,2 M, CAPACIDADE PARA 1.000 KG DE MATERIAL TERMOPLASTICO (INCLUI MONTAGEM, NAO INCLUI CAMINHAO, NEM COMPRESSOR DE AR)                                                                                                                                                                                                                                                  </t>
  </si>
  <si>
    <t xml:space="preserve">GRAXA LUBRIFICANTE A BASE DE LITIO, DE MULTIPLAS APLICACOES E CONTENDO ADITIVOS DE EXTREMA PRESSAO (GRAU DE VISCOSIDADE NLGI 2)                                                                                                                                                                                                                                                                                                                                                                           </t>
  </si>
  <si>
    <t xml:space="preserve">INSTALADOR DE TUBULACOES - TUBOS/EQUIPAMENTOS (HORISTA)                                                                                                                                                                                                                                                                                                                                                                                                                                                   </t>
  </si>
  <si>
    <t xml:space="preserve">KIT CHASSI COZINHA, CUBA SIMPLES SEM MAQUINA LAVAR LOUCA, INSTAL. PEX, QUADRO METALICO C/ TRAVESSA C/ FURO P/ESGOTO DN 50 MM E FUROS SUPERIORES P/AGUA, *340* X *650* MM (L X H), P/ CONEXAO COM ANEL DESLIZANTE (CONJUNTO COMPLETO)                                                                                                                                                                                                                                                                      </t>
  </si>
  <si>
    <t xml:space="preserve">KIT CHASSI COZINHA, CUBA SIMPLES SEM MAQUINA LAVAR LOUCA, INSTAL. PEX, QUADRO METALICO C/ TRAVESSA COM FURO P/ESGOTO DN 50 MM E FUROS SUPERIORES P/AGUA, *340* X *650* MM (L X H), P/ CONEXAO COM CRIMPAGEM (CONJUNTO COMPLETO)                                                                                                                                                                                                                                                                           </t>
  </si>
  <si>
    <t xml:space="preserve">KIT CHASSI TANQUE E MAQUINA LAVAR ROUPA, INSTAL. PEX, QUADRO METALICO C/ TRAVESSA C/ FURO P/ ESGOTO DN 50 MM, FURO LATERAL P/ MAQUINA E FUROS SUPERIORES P/ AGUA, *344* X *442* MM (L X H), P/ CONEXAO COM ANEL DESLIZANTE (CONJUNTO COMPLETO)                                                                                                                                                                                                                                                            </t>
  </si>
  <si>
    <t xml:space="preserve">KIT CHASSI TANQUE E MAQUINA LAVAR ROUPA, INSTAL. PEX, QUADRO METALICO C/ TRAVESSA C/ FURO P/ ESGOTO DN 50 MM, FURO LATERAL P/MAQUINA E FUROS SUPERIORES P/AGUA, *344* X *442* MM (L X H), P/ CONEXAO COM CRIMPAGEM (CONJUNTO COMPLETO)                                                                                                                                                                                                                                                                    </t>
  </si>
  <si>
    <t xml:space="preserve">KIT CHUVEIRO, INSTAL. PEX, QUADRO METALICO C/ 2 TRAVESSAS, SUPERIOR C/ ESPERA P/ CHUVEIRO, INFERIOR C/ 2 REGISTROS DE PRESSAO 1/2 ", *390* X *900* MM (L X H), CONEXAO COM ANEL DESLIZANTE (CONJUNTO COMPLETO)                                                                                                                                                                                                                                                                                            </t>
  </si>
  <si>
    <t xml:space="preserve">KIT CHUVEIRO, INSTAL. PEX, QUADRO METALICO C/2 TRAVESSAS, SUPERIOR C/ ESPERA P/ CHUVEIRO E INFERIOR C/2 REGISTROS DE PRESSAO 1/2 ", *390* X *900* MM (L X H), CONEXAO COM CRIMPAGEM (CONJUNTO COMPLETO)                                                                                                                                                                                                                                                                                                   </t>
  </si>
  <si>
    <t xml:space="preserve">LOCACAO DE ANDAIME METALICO TIPO FACHADEIRO, PECAS COM APROXIMADAMENTE 1,20 M DE LARGURA E 2,0 M DE ALTURA, INCLUINDO DIAGONAIS EM X, BARRAS DE LIGACAO, SAPATAS E DEMAIS ITENS NECESSARIOS A MONTAGEM (NAO INCLUI INSTALACAO)                                                                                                                                                                                                                                                                            </t>
  </si>
  <si>
    <t xml:space="preserve">LOCACAO DE CRUZETA, SIMPLES, PARA ESCORA METALICA, COMPRIMENTO ENTRE 50 A 60 CM, PARA ESCORA DE 1,80 A 3,20 METROS E TUBO EXTERNO ATE 48 MM DE DIAMETRO                                                                                                                                                                                                                                                                                                                                                   </t>
  </si>
  <si>
    <t xml:space="preserve">LUBRIFICANTE REDUTOR DE TORQUE E ARRASTO DE ALTO DESEMPENHO, PARA PERFURACAO HORIZONTAL DIRECIONAL, HDD                                                                                                                                                                                                                                                                                                                                                                                                   </t>
  </si>
  <si>
    <t xml:space="preserve">LUVA/UNIAO DE REDUCAO, PLASTICA, PARA CONEXAO COM CRIMPAGEM, DN 20 X 16 MM, EM TUBO PEX PARA INST. AGUA QUENTE/FRIA                                                                                                                                                                                                                                                                                                                                                                                       </t>
  </si>
  <si>
    <t xml:space="preserve">LUVA/UNIAO DE REDUCAO, PLASTICA, PARA CONEXAO COM CRIMPAGEM, DN 25 X 16 MM, EM TUBO PEX PARA INST. AGUA QUENTE/FRIA                                                                                                                                                                                                                                                                                                                                                                                       </t>
  </si>
  <si>
    <t xml:space="preserve">LUVA/UNIAO DE REDUCAO, PLASTICA, PARA CONEXAO COM CRIMPAGEM, DN 32 X 25 MM, EM TUBO PEX PARA INST. AGUA QUENTE/FRIA                                                                                                                                                                                                                                                                                                                                                                                       </t>
  </si>
  <si>
    <t xml:space="preserve">LUVA/UNIAO, PLASTICA, PARA CONEXAO COM CRIMPAGEM, DN 25 MM, EM TUBO PEX PARA INST. AGUA QUENTE/FRIA                                                                                                                                                                                                                                                                                                                                                                                                       </t>
  </si>
  <si>
    <t xml:space="preserve">LUVA/UNIAO, PLASTICA, PARA CONEXAO COM CRIMPAGEM, DN 32 MM, EM TUBO PEX PARA INST. AGUA QUENTE/FRIA                                                                                                                                                                                                                                                                                                                                                                                                       </t>
  </si>
  <si>
    <t xml:space="preserve">MAQUINA TIPO VASO/TANQUE/JATO DE PRESSAO PORTATIL P/ JATEAMENTO, CONTROLE AUTOMATICO E REMOTO, CAMARA DE 1 SAIDA, 280 L, DIAM. *670* MM, BICO JATO CURTO VENTURI 5/16", MANGUEIRA 1" DE 10 M, COMPLETA (VALVULAS POP UP E DOSADORA, FUNDO CONICO ETC)                                                                                                                                                                                                                                                     </t>
  </si>
  <si>
    <t xml:space="preserve">MECANICO DE EQUIPAMENTOS PESADOS (HORISTA)                                                                                                                                                                                                                                                                                                                                                                                                                                                                </t>
  </si>
  <si>
    <t xml:space="preserve">MICTORIO INDIVIDUAL, SIFONADO, DE LOUCA BRANCA, SEM COMPLEMENTOS                                                                                                                                                                                                                                                                                                                                                                                                                                          </t>
  </si>
  <si>
    <t xml:space="preserve">MOTORISTA DE CAMINHAO (HORISTA)                                                                                                                                                                                                                                                                                                                                                                                                                                                                           </t>
  </si>
  <si>
    <t xml:space="preserve">MOTORISTA DE CAMINHAO BETONEIRA (HORISTA)                                                                                                                                                                                                                                                                                                                                                                                                                                                                 </t>
  </si>
  <si>
    <t xml:space="preserve">MOTORISTA DE CAMINHAO-BASCULANTE (HORISTA)                                                                                                                                                                                                                                                                                                                                                                                                                                                                </t>
  </si>
  <si>
    <t xml:space="preserve">MOTORISTA DE CAMINHAO-CARRETA (HORISTA)                                                                                                                                                                                                                                                                                                                                                                                                                                                                   </t>
  </si>
  <si>
    <t xml:space="preserve">MOTORISTA DE CARRO DE PASSEIO (HORISTA)                                                                                                                                                                                                                                                                                                                                                                                                                                                                   </t>
  </si>
  <si>
    <t xml:space="preserve">MOTORISTA OPERADOR DE CAMINHAO COM MUNCK (HORISTA)                                                                                                                                                                                                                                                                                                                                                                                                                                                        </t>
  </si>
  <si>
    <t xml:space="preserve">OLEO DIESEL COMBUSTIVEL COMUM METROPOLITANO S-10 OU S-500                                                                                                                                                                                                                                                                                                                                                                                                                                                 </t>
  </si>
  <si>
    <t xml:space="preserve">OLEO LUBRIFICANTE MINERAL MONOVISCOSO, SAE 40, PARA MOTORES DE EQUIPAMENTOS PESADOS (CAMINHOES, TRATORES, RETROS E ETC)                                                                                                                                                                                                                                                                                                                                                                                   </t>
  </si>
  <si>
    <t xml:space="preserve">OPERADOR DE BATE-ESTACAS (HORISTA)                                                                                                                                                                                                                                                                                                                                                                                                                                                                        </t>
  </si>
  <si>
    <t xml:space="preserve">OPERADOR DE BETONEIRA ESTACIONARIA / MISTURADOR (HORISTA)                                                                                                                                                                                                                                                                                                                                                                                                                                                 </t>
  </si>
  <si>
    <t xml:space="preserve">OPERADOR DE COMPRESSOR DE AR OU COMPRESSORISTA (HORISTA)                                                                                                                                                                                                                                                                                                                                                                                                                                                  </t>
  </si>
  <si>
    <t xml:space="preserve">OPERADOR DE DEMARCADORA DE FAIXAS DE TRAFEGO (HORISTA)                                                                                                                                                                                                                                                                                                                                                                                                                                                    </t>
  </si>
  <si>
    <t xml:space="preserve">OPERADOR DE ESCAVADEIRA (HORISTA)                                                                                                                                                                                                                                                                                                                                                                                                                                                                         </t>
  </si>
  <si>
    <t xml:space="preserve">OPERADOR DE GUINCHO OU GUINCHEIRO (HORISTA)                                                                                                                                                                                                                                                                                                                                                                                                                                                               </t>
  </si>
  <si>
    <t xml:space="preserve">OPERADOR DE GUINDASTE (HORISTA)                                                                                                                                                                                                                                                                                                                                                                                                                                                                           </t>
  </si>
  <si>
    <t xml:space="preserve">OPERADOR DE JATO ABRASIVO OU JATISTA (HORISTA)                                                                                                                                                                                                                                                                                                                                                                                                                                                            </t>
  </si>
  <si>
    <t xml:space="preserve">OPERADOR DE MAQUINAS E TRATORES DIVERSOS - TERRAPLANAGEM (HORISTA)                                                                                                                                                                                                                                                                                                                                                                                                                                        </t>
  </si>
  <si>
    <t xml:space="preserve">OPERADOR DE MAQUINAS E TRATORES DIVERSOS - TERRAPLANAGEM (MENSALISTA)                                                                                                                                                                                                                                                                                                                                                                                                                                     </t>
  </si>
  <si>
    <t xml:space="preserve">OPERADOR DE MARTELETE OU MARTELETEIRO (HORISTA)                                                                                                                                                                                                                                                                                                                                                                                                                                                           </t>
  </si>
  <si>
    <t xml:space="preserve">OPERADOR DE MOTO SCRAPER (HORISTA)                                                                                                                                                                                                                                                                                                                                                                                                                                                                        </t>
  </si>
  <si>
    <t xml:space="preserve">OPERADOR DE MOTONIVELADORA (HORISTA)                                                                                                                                                                                                                                                                                                                                                                                                                                                                      </t>
  </si>
  <si>
    <t xml:space="preserve">OPERADOR DE PA CARREGADEIRA (HORISTA)                                                                                                                                                                                                                                                                                                                                                                                                                                                                     </t>
  </si>
  <si>
    <t xml:space="preserve">OPERADOR DE PAVIMENTADORA / MESA VIBROACABADORA (HORISTA)                                                                                                                                                                                                                                                                                                                                                                                                                                                 </t>
  </si>
  <si>
    <t xml:space="preserve">OPERADOR DE ROLO COMPACTADOR (HORISTA)                                                                                                                                                                                                                                                                                                                                                                                                                                                                    </t>
  </si>
  <si>
    <t xml:space="preserve">OPERADOR DE USINA DE ASFALTO, DE SOLOS OU DE CONCRETO (HORISTA)                                                                                                                                                                                                                                                                                                                                                                                                                                           </t>
  </si>
  <si>
    <t xml:space="preserve">PARAFUSO, AUTO ATARRACHANTE, CABECA CHATA, FENDA SIMPLES, 1/4" (6,35 MM) X 25 MM                                                                                                                                                                                                                                                                                                                                                                                                                          </t>
  </si>
  <si>
    <t xml:space="preserve">PERFIL EM ALUMINIO, FORMATO U, ABAS IGUAIS, LARGURA DE 25,4 MM (1"), ESPESSURA DE 2,38 MM (3/32") E PESO LINEAR DE APROXIMADAMENTE 0,460 KG/M                                                                                                                                                                                                                                                                                                                                                             </t>
  </si>
  <si>
    <t xml:space="preserve">PILAR QUADRADO NAO APARELHADO *10 X 10* CM, EM MACARANDUBA/MASSARANDUBA, ANGELIM OU EQUIVALENTE DA REGIAO - BRUTA                                                                                                                                                                                                                                                                                                                                                                                         </t>
  </si>
  <si>
    <t xml:space="preserve">PILAR QUADRADO NAO APARELHADO *15 X 15* CM, EM MACARANDUBA/MASSARANDUBA, ANGELIM OU EQUIVALENTE DA REGIAO - BRUTA                                                                                                                                                                                                                                                                                                                                                                                         </t>
  </si>
  <si>
    <t xml:space="preserve">PILAR QUADRADO NAO APARELHADO *20 X 20* CM, EM MACARANDUBA/MASSARANDUBA, ANGELIM OU EQUIVALENTE DA REGIAO - BRUTA                                                                                                                                                                                                                                                                                                                                                                                         </t>
  </si>
  <si>
    <t xml:space="preserve">PLACA ORIENTATIVA SOBRE EXERCICIOS, 2,00 M X 1,00 M ( CHAPA GALVANIZADA #20), ESTRUTURA EM TUBOS REDONDOS DE ACO CARBONO, PINTURA NO PROCESSO ELETROSTATICO, ADESIVO FRENTE E VERSO - PARA ACADEMIA AO AR LIVRE / ACADEMIA DA TERCEIRA IDADE - ATI                                                                                                                                                                                                                                                        </t>
  </si>
  <si>
    <t xml:space="preserve">POCEIRO / ESCAVADOR DE VALAS E TUBULOES (HORISTA)                                                                                                                                                                                                                                                                                                                                                                                                                                                         </t>
  </si>
  <si>
    <t xml:space="preserve">PRANCHA APARELHADA *4 X 30* CM, EM MACARANDUBA/MASSARANDUBA, ANGELIM OU EQUIVALENTE DA REGIAO                                                                                                                                                                                                                                                                                                                                                                                                             </t>
  </si>
  <si>
    <t xml:space="preserve">PRANCHA NAO APARELHADA *6 X 25* CM, EM MACARANDUBA/MASSARANDUBA, ANGELIM OU EQUIVALENTE DA REGIAO - BRUTA                                                                                                                                                                                                                                                                                                                                                                                                 </t>
  </si>
  <si>
    <t xml:space="preserve">PRANCHA NAO APARELHADA *6 X 30* CM, EM MACARANDUBA/MASSARANDUBA, ANGELIM OU EQUIVALENTE DA REGIAO - BRUTA                                                                                                                                                                                                                                                                                                                                                                                                 </t>
  </si>
  <si>
    <t xml:space="preserve">PRANCHA NAO APARELHADA *6 X 40* CM, EM MACARANDUBA/MASSARANDUBA, ANGELIM OU EQUIVALENTE DA REGIAO - BRUTA                                                                                                                                                                                                                                                                                                                                                                                                 </t>
  </si>
  <si>
    <t xml:space="preserve">PRANCHAO APARELHADO *7,5 X 23* CM, EM MACARANDUBA/MASSARANDUBA, ANGELIM OU EQUIVALENTE DA REGIAO                                                                                                                                                                                                                                                                                                                                                                                                          </t>
  </si>
  <si>
    <t xml:space="preserve">PRANCHAO APARELHADO *8 X 30* CM, EM MACARANDUBA/MASSARANDUBA, ANGELIM OU EQUIVALENTE DA REGIAO                                                                                                                                                                                                                                                                                                                                                                                                            </t>
  </si>
  <si>
    <t xml:space="preserve">PRANCHAO NAO APARELHADO *7,5 X 23* CM, EM MACARANDUBA/MASSARANDUBA, ANGELIM OU EQUIVALENTE DA REGIAO - BRUTA                                                                                                                                                                                                                                                                                                                                                                                              </t>
  </si>
  <si>
    <t xml:space="preserve">PRANCHAO NAO APARELHADO *8 X 30* CM, EM MACARANDUBA/MASSARANDUBA, ANGELIM OU EQUIVALENTE DA REGIAO - BRUTA                                                                                                                                                                                                                                                                                                                                                                                                </t>
  </si>
  <si>
    <t xml:space="preserve">REBITE DE REPUXO EM ALUMINIO VAZADO, DIAMETRO 3,2 X 8 MM DE COMPRIMENTO (1KG = 1025 UNIDADES)                                                                                                                                                                                                                                                                                                                                                                                                             </t>
  </si>
  <si>
    <t xml:space="preserve">RIPA APARELHADA *1,5 X 5* CM, EM MACARANDUBA/MASSARANDUBA, ANGELIM OU EQUIVALENTE DA REGIAO                                                                                                                                                                                                                                                                                                                                                                                                               </t>
  </si>
  <si>
    <t xml:space="preserve">RIPA NAO APARELHADA *1 X 3* CM, EM MACARANDUBA/MASSARANDUBA, ANGELIM OU EQUIVALENTE DA REGIAO - BRUTA                                                                                                                                                                                                                                                                                                                                                                                                     </t>
  </si>
  <si>
    <t xml:space="preserve">RIPA NAO APARELHADA, *1,5 X 5* CM, EM MACARANDUBA/MASSARANDUBA, ANGELIM OU EQUIVALENTE DA REGIAO - BRUTA                                                                                                                                                                                                                                                                                                                                                                                                  </t>
  </si>
  <si>
    <t xml:space="preserve">SARRAFO APARELHADO *2 X 10* CM, EM MACARANDUBA/MASSARANDUBA, ANGELIM OU EQUIVALENTE DA REGIAO                                                                                                                                                                                                                                                                                                                                                                                                             </t>
  </si>
  <si>
    <t xml:space="preserve">SARRAFO NAO APARELHADO *2,5 X 10* CM, EM MACARANDUBA/MASSARANDUBA, ANGELIM OU EQUIVALENTE DA REGIAO - BRUTA                                                                                                                                                                                                                                                                                                                                                                                               </t>
  </si>
  <si>
    <t xml:space="preserve">SARRAFO NAO APARELHADO *2,5 X 5* CM, EM MACARANDUBA/MASSARANDUBA, ANGELIM, PEROBA-ROSA OU EQUIVALENTE DA REGIAO - BRUTA                                                                                                                                                                                                                                                                                                                                                                                   </t>
  </si>
  <si>
    <t xml:space="preserve">SARRAFO NAO APARELHADO *2,5 X 7* CM, EM MACARANDUBA/MASSARANDUBA, ANGELIM, PEROBA-ROSA OU EQUIVALENTE DA REGIAO - BRUTA                                                                                                                                                                                                                                                                                                                                                                                   </t>
  </si>
  <si>
    <t xml:space="preserve">SERVENTE DE OBRAS (HORISTA)                                                                                                                                                                                                                                                                                                                                                                                                                                                                               </t>
  </si>
  <si>
    <t xml:space="preserve">TABUA APARELHADA *2,5 X 15* CM, EM MACARANDUBA/MASSARANDUBA, ANGELIM OU EQUIVALENTE DA REGIAO                                                                                                                                                                                                                                                                                                                                                                                                             </t>
  </si>
  <si>
    <t xml:space="preserve">TABUA APARELHADA *2,5 X 25* CM, EM MACARANDUBA/MASSARANDUBA, ANGELIM OU EQUIVALENTE DA REGIAO                                                                                                                                                                                                                                                                                                                                                                                                             </t>
  </si>
  <si>
    <t xml:space="preserve">TABUA APARELHADA *2,5 X 30* CM, EM MACARANDUBA/MASSARANDUBA, ANGELIM OU EQUIVALENTE DA REGIAO                                                                                                                                                                                                                                                                                                                                                                                                             </t>
  </si>
  <si>
    <t xml:space="preserve">TABUA NAO APARELHADA *2,5 X 15* CM, EM MACARANDUBA/MASSARANDUBA, ANGELIM OU EQUIVALENTE DA REGIAO - BRUTA                                                                                                                                                                                                                                                                                                                                                                                                 </t>
  </si>
  <si>
    <t xml:space="preserve">TABUA NAO APARELHADA *2,5 X 20* CM, EM MACARANDUBA/MASSARANDUBA, ANGELIM OU EQUIVALENTE DA REGIAO - BRUTA                                                                                                                                                                                                                                                                                                                                                                                                 </t>
  </si>
  <si>
    <t xml:space="preserve">TABUA NAO APARELHADA *2,5 X 30* CM, EM MACARANDUBA/MASSARANDUBA, ANGELIM OU EQUIVALENTE DA REGIAO - BRUTA                                                                                                                                                                                                                                                                                                                                                                                                 </t>
  </si>
  <si>
    <t xml:space="preserve">TAMPAO FOFO SIMPLES COM BASE / REQUADRO, CLASSE A15 CARGA MAX. 1,5 T, 300 X 300 MM (COM INSCRICAO EM RELEVO DO TIPO DE REDE)                                                                                                                                                                                                                                                                                                                                                                              </t>
  </si>
  <si>
    <t xml:space="preserve">TAMPAO FOFO SIMPLES COM BASE / REQUADRO, CLASSE A15 CARGA MAX. 1,5 T, 400 X 400 MM (COM INSCRICAO EM RELEVO DO TIPO DE REDE)                                                                                                                                                                                                                                                                                                                                                                              </t>
  </si>
  <si>
    <t xml:space="preserve">TAMPAO FOFO SIMPLES COM BASE / REQUADRO, CLASSE A15 CARGA MAX. 1,5 T, 400 X 600 MM (COM INSCRICAO EM RELEVO DO TIPO DE REDE)                                                                                                                                                                                                                                                                                                                                                                              </t>
  </si>
  <si>
    <t xml:space="preserve">TAMPAO FOFO SIMPLES COM BASE / REQUADRO, CLASSE B125 CARGA MAX. 12,5 T, REDONDO, TAMPA 500 MM (COM INSCRICAO EM RELEVO DO TIPO DE REDE)                                                                                                                                                                                                                                                                                                                                                                   </t>
  </si>
  <si>
    <t xml:space="preserve">TAMPAO FOFO SIMPLES COM BASE / REQUADRO, CLASSE B125 CARGA MAX. 12,5 T, REDONDO, TAMPA 600 MM (COM INSCRICAO EM RELEVO DO TIPO DE REDE)                                                                                                                                                                                                                                                                                                                                                                   </t>
  </si>
  <si>
    <t xml:space="preserve">TAMPAO FOFO SIMPLES COM BASE / REQUADRO, CLASSE D400 CARGA MAX. 40 T, REDONDO, TAMPA 600 MM, REDE PLUVIAL/ESGOTO (COM INSCRICAO EM RELEVO DO TIPO DE REDE)                                                                                                                                                                                                                                                                                                                                                </t>
  </si>
  <si>
    <t xml:space="preserve">TAMPAO FOFO SIMPLES COM BASE / REQUADRO, CLASSE D400 CARGA MAX. 40 T, REDONDO, TAMPA 900 MM (COM INSCRICAO EM RELEVO DO TIPO DE REDE)                                                                                                                                                                                                                                                                                                                                                                     </t>
  </si>
  <si>
    <t xml:space="preserve">TAMPAO FOFO SIMPLES COM BASE / REQUADRO, R-2, CLASSE A15 CARGA MAX. 1,5 T, 550 X 1100 MM (COM INSCRICAO EM RELEVO DO TIPO DE REDE)                                                                                                                                                                                                                                                                                                                                                                        </t>
  </si>
  <si>
    <t xml:space="preserve">TE, PLASTICO, DN 16 MM, PARA CONEXAO COM CRIMPAGEM, EM TUBO PEX PARA INST. AGUA QUENTE/FRIA                                                                                                                                                                                                                                                                                                                                                                                                               </t>
  </si>
  <si>
    <t xml:space="preserve">TECNICO EM SONDAGEM (HORISTA)                                                                                                                                                                                                                                                                                                                                                                                                                                                                             </t>
  </si>
  <si>
    <t xml:space="preserve">TUBO DE DESCIDA EXTERNO, DE PVC, PARA CAIXA DE DESCARGA EXTERNA ALTA - DIAMETRO DE 40 MM E ALTURA DE APROXIMADAMENTE 1,55 M                                                                                                                                                                                                                                                                                                                                                                               </t>
  </si>
  <si>
    <t xml:space="preserve">UNIAO COM FLANGE PPR, COM PARAFUSOS, DN 40 MM, PARA AGUA QUENTE PREDIAL                                                                                                                                                                                                                                                                                                                                                                                                                                   </t>
  </si>
  <si>
    <t xml:space="preserve">VIGA APARELHADA *6 X 12* CM, EM MACARANDUBA/MASSARANDUBA, ANGELIM OU EQUIVALENTE DA REGIAO                                                                                                                                                                                                                                                                                                                                                                                                                </t>
  </si>
  <si>
    <t xml:space="preserve">VIGA APARELHADA *6 X 16* CM, EM MACARANDUBA/MASSARANDUBA, ANGELIM OU EQUIVALENTE DA REGIAO                                                                                                                                                                                                                                                                                                                                                                                                                </t>
  </si>
  <si>
    <t xml:space="preserve">VIGA NAO APARELHADA *6 X 12* CM, EM MACARANDUBA/MASSARANDUBA, ANGELIM OU EQUIVALENTE DA REGIAO - BRUTA                                                                                                                                                                                                                                                                                                                                                                                                    </t>
  </si>
  <si>
    <t xml:space="preserve">VIGA NAO APARELHADA *6 X 16* CM, EM MACARANDUBA/MASSARANDUBA, ANGELIM OU EQUIVALENTE DA REGIAO - BRUTA                                                                                                                                                                                                                                                                                                                                                                                                    </t>
  </si>
  <si>
    <t xml:space="preserve">VIGA NAO APARELHADA *6 X 20* CM, EM MACARANDUBA/MASSARANDUBA, ANGELIM OU EQUIVALENTE DA REGIAO - BRUTA                                                                                                                                                                                                                                                                                                                                                                                                    </t>
  </si>
  <si>
    <t xml:space="preserve">VIGA NAO APARELHADA *8 X 16* CM EM MACARANDUBA/MASSARANDUBA, ANGELIM OU EQUIVALENTE DA REGIAO - BRUTA                                                                                                                                                                                                                                                                                                                                                                                                     </t>
  </si>
  <si>
    <t xml:space="preserve">VIGIA DIURNO (HORISTA)                                                                                                                                                                                                                                                                                                                                                                                                                                                                                    </t>
  </si>
  <si>
    <t>TANQUE DE ASFALTO ESTACIONÁRIO COM SERPENTINA, CAPACIDADE 30.000 L - CHP DIURNO. AF_05/2023</t>
  </si>
  <si>
    <t>ESPARGIDOR DE ASFALTO PRESSURIZADO, TANQUE 6 M3 COM ISOLAÇÃO TÉRMICA, AQUECIDO COM 2 MAÇARICOS, COM BARRA ESPARGIDORA 3,60 M, MONTADO SOBRE CAMINHÃO  TOCO, PBT 14.300 KG, POTÊNCIA 185 CV - CHP DIURNO. AF_05/2023</t>
  </si>
  <si>
    <t>BETONEIRA CAPACIDADE NOMINAL 400 L, CAPACIDADE DE MISTURA 310 L, MOTOR A DIESEL POTÊNCIA 5,0 HP, SEM CARREGADOR - CHP DIURNO. AF_05/2023</t>
  </si>
  <si>
    <t>MISTURADOR DE ARGAMASSA, EIXO HORIZONTAL, CAPACIDADE DE MISTURA 300 KG, MOTOR ELÉTRICO POTÊNCIA 5 CV - CHP DIURNO. AF_05/2023</t>
  </si>
  <si>
    <t>MISTURADOR DE ARGAMASSA, EIXO HORIZONTAL, CAPACIDADE DE MISTURA 600 KG, MOTOR ELÉTRICO POTÊNCIA 7,5 CV - CHP DIURNO. AF_05/2023</t>
  </si>
  <si>
    <t>MISTURADOR DE ARGAMASSA, EIXO HORIZONTAL, CAPACIDADE DE MISTURA 160 KG, MOTOR ELÉTRICO POTÊNCIA 3 CV - CHP DIURNO. AF_05/2023</t>
  </si>
  <si>
    <t>BETONEIRA CAPACIDADE NOMINAL DE 400 L, CAPACIDADE DE MISTURA 280 L, MOTOR ELÉTRICO TRIFÁSICO POTÊNCIA DE 2 CV, SEM CARREGADOR - CHP DIURNO. AF_05/2023</t>
  </si>
  <si>
    <t>TANQUE DE ASFALTO ESTACIONÁRIO COM MAÇARICO, CAPACIDADE 20.000 L - CHP DIURNO. AF_05/2023</t>
  </si>
  <si>
    <t>BETONEIRA CAPACIDADE NOMINAL DE 600 L, CAPACIDADE DE MISTURA 360 L, MOTOR ELÉTRICO TRIFÁSICO POTÊNCIA DE 4 CV, SEM CARREGADOR - CHP DIURNO. AF_05/2023</t>
  </si>
  <si>
    <t>BETONEIRA CAPACIDADE NOMINAL DE 600 L, CAPACIDADE DE MISTURA 440 L, MOTOR A DIESEL POTÊNCIA 10 HP, COM CARREGADOR - CHP DIURNO. AF_05/2023</t>
  </si>
  <si>
    <t>PROJETOR PNEUMÁTICO DE ARGAMASSA PARA CHAPISCO E REBOCO COM RECIPIENTE ACOPLADO, TIPO CANEQUINHA, COM COMPRESSOR DE AR REBOCÁVEL VAZÃO 89 PCM E MOTOR DIESEL DE 20 CV - CHP DIURNO. AF_05/2023</t>
  </si>
  <si>
    <t>MANIPULADOR TELESCÓPICO, POTÊNCIA DE 85 HP, CAPACIDADE DE CARGA DE 3.500 KG, ALTURA MÁXIMA DE ELEVAÇÃO DE 12,3 M - CHP DIURNO. AF_05/2023</t>
  </si>
  <si>
    <t>CAMINHÃO PARA EQUIPAMENTO DE LIMPEZA A SUCÇÃO, COM CAMINHÃO TRUCADO DE PESO BRUTO TOTAL 23000 KG, CARGA ÚTIL MÁXIMA 15935 KG, DISTÂNCIA ENTRE EIXOS 4,80 M, POTÊNCIA 230 CV, INCLUSIVE LIMPADORA A SUCÇÃO, TANQUE 12000 L - CHP DIURNO. AF_05/2023</t>
  </si>
  <si>
    <t>PENEIRA ROTATIVA COM MOTOR ELÉTRICO TRIFÁSICO DE 2 CV, CILINDRO DE 1 M X 0,60 M, COM FUROS DE 3,17 MM - CHP DIURNO. AF_05/2023</t>
  </si>
  <si>
    <t>DOSADOR DE AREIA, CAPACIDADE DE 26 LITROS - CHP DIURNO. AF_05/2023</t>
  </si>
  <si>
    <t>APARELHO PARA CORTE E SOLDA OXI-ACETILENO SOBRE RODAS, INCLUSIVE CILINDROS E MAÇARICOS - CHP DIURNO. AF_05/2023</t>
  </si>
  <si>
    <t>GRUA ASCENSIONAL, LANCA DE 30 M, CAPACIDADE DE 1,0 T A 30 M, ALTURA ATE 39 M - CHP DIURNO. AF_05/2023</t>
  </si>
  <si>
    <t>MÁQUINA JATO DE PRESSAO PORTÁTIL, CAMARA DE 1 SAIDA, CAPACIDADE 280 L, DIAMETRO 670 MM, BICO DE JATO CURTO VENTURI DE 5/16 , MANGUEIRA DE 1 COM COMPRESSOR DE AR REBOCÁVEL 189 PCM E MOTOR DIESEL 63 CV - CHP DIURNO. AF_05/2023</t>
  </si>
  <si>
    <t>USINA DE MISTURA ASFÁLTICA À QUENTE, TIPO CONTRA FLUXO, PROD 40 A 80 TON/HORA - CHP DIURNO. AF_05/2023</t>
  </si>
  <si>
    <t>USINA DE ASFALTO À FRIO, CAPACIDADE DE 40 A 60 TON/HORA, ELÉTRICA POTÊNCIA 30 CV - CHP DIURNO. AF_05/2023</t>
  </si>
  <si>
    <t>GRUA ASCENCIONAL, LANCA DE 42 M, CAPACIDADE DE 1,5 T A 30 M, ALTURA ATE 39 M - CHP DIURNO. AF_05/2023</t>
  </si>
  <si>
    <t>POLIDORA DE PISO (POLITRIZ), PESO DE 100KG, DIÂMETRO 450 MM, MOTOR ELÉTRICO, POTÊNCIA 4 HP - CHP DIURNO. AF_05/2023</t>
  </si>
  <si>
    <t>DESEMPENADEIRA DE CONCRETO, PESO DE 78 KG, 4 PÁS, MOTOR A GASOLINA, POTÊNCIA 5,5 HP - CHP DIURNO. AF_05/2023</t>
  </si>
  <si>
    <t>LAVADORA DE ALTA PRESSAO (LAVA-JATO) PARA AGUA FRIA, PRESSAO DE OPERACAO ENTRE 1400 E 1900 LIB/POL2, VAZAO MAXIMA ENTRE 400 E 700 L/H - CHP DIURNO. AF_05/2023</t>
  </si>
  <si>
    <t>TANQUE DE ASFALTO ESTACIONÁRIO COM SERPENTINA, CAPACIDADE 30.000 L - CHI DIURNO. AF_05/2023</t>
  </si>
  <si>
    <t>BETONEIRA CAPACIDADE NOMINAL 400 L, CAPACIDADE DE MISTURA 310 L, MOTOR A DIESEL POTÊNCIA 5,0 HP, SEM CARREGADOR - CHI DIURNO. AF_05/2023</t>
  </si>
  <si>
    <t>MISTURADOR DE ARGAMASSA, EIXO HORIZONTAL, CAPACIDADE DE MISTURA 300 KG, MOTOR ELÉTRICO POTÊNCIA 5 CV - CHI DIURNO. AF_05/2023</t>
  </si>
  <si>
    <t>MISTURADOR DE ARGAMASSA, EIXO HORIZONTAL, CAPACIDADE DE MISTURA 600 KG, MOTOR ELÉTRICO POTÊNCIA 7,5 CV - CHI DIURNO. AF_05/2023</t>
  </si>
  <si>
    <t>MISTURADOR DE ARGAMASSA, EIXO HORIZONTAL, CAPACIDADE DE MISTURA 160 KG, MOTOR ELÉTRICO POTÊNCIA 3 CV - CHI DIURNO. AF_05/2023</t>
  </si>
  <si>
    <t>BETONEIRA CAPACIDADE NOMINAL DE 400 L, CAPACIDADE DE MISTURA 280 L, MOTOR ELÉTRICO TRIFÁSICO POTÊNCIA DE 2 CV, SEM CARREGADOR - CHI DIURNO. AF_05/2023</t>
  </si>
  <si>
    <t>TANQUE DE ASFALTO ESTACIONÁRIO COM MAÇARICO, CAPACIDADE 20.000 L - CHI DIURNO. AF_05/2023</t>
  </si>
  <si>
    <t>BETONEIRA CAPACIDADE NOMINAL DE 600 L, CAPACIDADE DE MISTURA 360 L, MOTOR ELÉTRICO TRIFÁSICO POTÊNCIA DE 4 CV, SEM CARREGADOR - CHI DIURNO. AF_05/2023</t>
  </si>
  <si>
    <t>BETONEIRA CAPACIDADE NOMINAL DE 600 L, CAPACIDADE DE MISTURA 440 L, MOTOR A DIESEL POTÊNCIA 10 HP, COM CARREGADOR - CHI DIURNO. AF_05/2023</t>
  </si>
  <si>
    <t>PROJETOR PNEUMÁTICO DE ARGAMASSA PARA CHAPISCO E REBOCO COM RECIPIENTE ACOPLADO, TIPO CANEQUINHA, COM COMPRESSOR DE AR REBOCÁVEL VAZÃO 89 PCM E MOTOR DIESEL DE 20 CV - CHI DIURNO. AF_05/2023</t>
  </si>
  <si>
    <t>MANIPULADOR TELESCÓPICO, POTÊNCIA DE 85 HP, CAPACIDADE DE CARGA DE 3.500 KG, ALTURA MÁXIMA DE ELEVAÇÃO DE 12,3 M - CHI DIURNO. AF_05/2023</t>
  </si>
  <si>
    <t>ESPARGIDOR DE ASFALTO PRESSURIZADO, TANQUE 6 M3 COM ISOLAÇÃO TÉRMICA, AQUECIDO COM 2 MAÇARICOS, COM BARRA ESPARGIDORA 3,60 M, MONTADO SOBRE CAMINHÃO  TOCO, PBT 14.300 KG, POTÊNCIA 185 CV - CHI DIURNO. AF_05/2023</t>
  </si>
  <si>
    <t>CAMINHÃO PARA EQUIPAMENTO DE LIMPEZA A SUCÇÃO COM CAMINHÃO TRUCADO DE PESO BRUTO TOTAL 23000 KG, CARGA ÚTIL MÁXIMA 15935 KG, DISTÂNCIA ENTRE EIXOS 4,80 M, POTÊNCIA 230 CV, INCLUSIVE LIMPADORA A SUCÇÃO, TANQUE 12000 L - CHI DIURNO. AF_05/2023</t>
  </si>
  <si>
    <t>PENEIRA ROTATIVA COM MOTOR ELÉTRICO TRIFÁSICO DE 2 CV, CILINDRO DE 1 M X 0,60 M, COM FUROS DE 3,17 MM - CHI DIURNO. AF_05/2023</t>
  </si>
  <si>
    <t>DOSADOR DE AREIA, CAPACIDADE DE 26 LITROS - CHI DIURNO. AF_05/2023</t>
  </si>
  <si>
    <t>APARELHO PARA CORTE E SOLDA OXI-ACETILENO SOBRE RODAS, INCLUSIVE CILINDROS E MAÇARICOS - CHI DIURNO. AF_05/2023</t>
  </si>
  <si>
    <t>GRUA ASCENSIONAL, LANÇA DE 30 M, CAPACIDADE DE 1,0 T A 30 M, ALTURA ATÉ 39 M - CHI DIURNO. AF_05/2023</t>
  </si>
  <si>
    <t>MÁQUINA JATO DE PRESSAO PORTÁTIL, CAMARA DE 1 SAIDA, CAPACIDADE 280 L, DIAMETRO 670 MM, BICO DE JATO CURTO VENTURI DE 5/16 , MANGUEIRA DE 1 COM COMPRESSOR DE AR REBOCÁVEL 189 PCM E MOTOR DIESEL 63 CV - CHI DIURNO. AF_05/2023</t>
  </si>
  <si>
    <t>USINA DE MISTURA ASFÁLTICA À QUENTE, TIPO CONTRA FLUXO, PROD 40 A 80 TON/HORA - CHI DIURNO. AF_05/2023</t>
  </si>
  <si>
    <t>USINA DE ASFALTO À FRIO, CAPACIDADE DE 40 A 60 TON/HORA, ELÉTRICA POTÊNCIA 30 CV - CHI DIURNO. AF_05/2023</t>
  </si>
  <si>
    <t>GRUA ASCENCIONAL, LANÇA DE 42 M, CAPACIDADE DE 1,5 T A 30 M, ALTURA ATÉ 39 M - CHI DIURNO. AF_05/2023</t>
  </si>
  <si>
    <t>POLIDORA DE PISO (POLITRIZ), PESO DE 100KG, DIÂMETRO 450 MM, MOTOR ELÉTRICO, POTÊNCIA 4 HP - CHI DIURNO. AF_05/2023</t>
  </si>
  <si>
    <t>DESEMPENADEIRA DE CONCRETO, PESO DE 78 KG, 4 PÁS, MOTOR A GASOLINA, POTÊNCIA 5,5 HP - CHI DIURNO. AF_05/2023</t>
  </si>
  <si>
    <t>LAVADORA DE ALTA PRESSAO (LAVA-JATO) PARA AGUA FRIA, PRESSAO DE OPERACAO ENTRE 1400 E 1900 LIB/POL2, VAZAO MAXIMA ENTRE 400 E 700 L/H - CHI DIURNO. AF_05/2023</t>
  </si>
  <si>
    <t>TANQUE DE ASFALTO ESTACIONÁRIO COM SERPENTINA, CAPACIDADE 30.000 L - DEPRECIAÇÃO. AF_05/2023</t>
  </si>
  <si>
    <t>TANQUE DE ASFALTO ESTACIONÁRIO COM SERPENTINA, CAPACIDADE 30.000 L - JUROS. AF_05/2023</t>
  </si>
  <si>
    <t>TANQUE DE ASFALTO ESTACIONÁRIO COM SERPENTINA, CAPACIDADE 30.000 L - MANUTENÇÃO. AF_05/2023</t>
  </si>
  <si>
    <t>TANQUE DE ASFALTO ESTACIONÁRIO COM SERPENTINA, CAPACIDADE 30.000 L - MATERIAIS NA OPERAÇÃO. AF_05/2023</t>
  </si>
  <si>
    <t>BETONEIRA CAPACIDADE NOMINAL 400 L, CAPACIDADE DE MISTURA 310 L, MOTOR A DIESEL POTÊNCIA 5,0 CV, SEM CARREGADOR - DEPRECIAÇÃO. AF_05/2023</t>
  </si>
  <si>
    <t>BETONEIRA CAPACIDADE NOMINAL 400 L, CAPACIDADE DE MISTURA 310 L, MOTOR A DIESEL POTÊNCIA 5,0 CV, SEM CARREGADOR - JUROS. AF_05/2023</t>
  </si>
  <si>
    <t>BETONEIRA CAPACIDADE NOMINAL 400 L, CAPACIDADE DE MISTURA 310 L, MOTOR A DIESEL POTÊNCIA 5,0 CV, SEM CARREGADOR - MANUTENÇÃO. AF_05/2023</t>
  </si>
  <si>
    <t>BETONEIRA CAPACIDADE NOMINAL 400 L, CAPACIDADE DE MISTURA 310 L, MOTOR A DIESEL POTÊNCIA 5,0 CV, SEM CARREGADOR - MATERIAIS NA OPERAÇÃO. AF_05/2023</t>
  </si>
  <si>
    <t>MISTURADOR DE ARGAMASSA, EIXO HORIZONTAL, CAPACIDADE DE MISTURA 300 KG, MOTOR ELÉTRICO POTÊNCIA 5 CV - DEPRECIAÇÃO. AF_05/2023</t>
  </si>
  <si>
    <t>MISTURADOR DE ARGAMASSA, EIXO HORIZONTAL, CAPACIDADE DE MISTURA 300 KG, MOTOR ELÉTRICO POTÊNCIA 5 CV - JUROS. AF_05/2023</t>
  </si>
  <si>
    <t>MISTURADOR DE ARGAMASSA, EIXO HORIZONTAL, CAPACIDADE DE MISTURA 300 KG, MOTOR ELÉTRICO POTÊNCIA 5 CV - MANUTENÇÃO. AF_05/2023</t>
  </si>
  <si>
    <t>MISTURADOR DE ARGAMASSA, EIXO HORIZONTAL, CAPACIDADE DE MISTURA 300 KG, MOTOR ELÉTRICO POTÊNCIA 5 CV - MATERIAIS NA OPERAÇÃO. AF_05/2023</t>
  </si>
  <si>
    <t>MISTURADOR DE ARGAMASSA, EIXO HORIZONTAL, CAPACIDADE DE MISTURA 600 KG, MOTOR ELÉTRICO POTÊNCIA 7,5 CV - DEPRECIAÇÃO. AF_05/2023</t>
  </si>
  <si>
    <t>MISTURADOR DE ARGAMASSA, EIXO HORIZONTAL, CAPACIDADE DE MISTURA 600 KG, MOTOR ELÉTRICO POTÊNCIA 7,5 CV - JUROS. AF_05/2023</t>
  </si>
  <si>
    <t>MISTURADOR DE ARGAMASSA, EIXO HORIZONTAL, CAPACIDADE DE MISTURA 600 KG, MOTOR ELÉTRICO POTÊNCIA 7,5 CV - MANUTENÇÃO. AF_05/2023</t>
  </si>
  <si>
    <t>MISTURADOR DE ARGAMASSA, EIXO HORIZONTAL, CAPACIDADE DE MISTURA 600 KG, MOTOR ELÉTRICO POTÊNCIA 7,5 CV - MATERIAIS NA OPERAÇÃO. AF_05/2023</t>
  </si>
  <si>
    <t>MISTURADOR DE ARGAMASSA, EIXO HORIZONTAL, CAPACIDADE DE MISTURA 160 KG, MOTOR ELÉTRICO POTÊNCIA 3 CV - DEPRECIAÇÃO. AF_05/2023</t>
  </si>
  <si>
    <t>MISTURADOR DE ARGAMASSA, EIXO HORIZONTAL, CAPACIDADE DE MISTURA 160 KG, MOTOR ELÉTRICO POTÊNCIA 3 CV - JUROS. AF_05/2023</t>
  </si>
  <si>
    <t>MISTURADOR DE ARGAMASSA, EIXO HORIZONTAL, CAPACIDADE DE MISTURA 160 KG, MOTOR ELÉTRICO POTÊNCIA 3 CV - MANUTENÇÃO. AF_05/2023</t>
  </si>
  <si>
    <t>MISTURADOR DE ARGAMASSA, EIXO HORIZONTAL, CAPACIDADE DE MISTURA 160 KG, MOTOR ELÉTRICO POTÊNCIA 3 CV - MATERIAIS NA OPERAÇÃO. AF_05/2023</t>
  </si>
  <si>
    <t>BETONEIRA CAPACIDADE NOMINAL DE 400 L, CAPACIDADE DE MISTURA 280 L, MOTOR ELÉTRICO TRIFÁSICO POTÊNCIA DE 2 CV, SEM CARREGADOR - DEPRECIAÇÃO. AF_05/2023</t>
  </si>
  <si>
    <t>BETONEIRA CAPACIDADE NOMINAL DE 400 L, CAPACIDADE DE MISTURA 280 L, MOTOR ELÉTRICO TRIFÁSICO POTÊNCIA DE 2 CV, SEM CARREGADOR - JUROS. AF_05/2023</t>
  </si>
  <si>
    <t>BETONEIRA CAPACIDADE NOMINAL DE 400 L, CAPACIDADE DE MISTURA 280 L, MOTOR ELÉTRICO TRIFÁSICO POTÊNCIA DE 2 CV, SEM CARREGADOR - MANUTENÇÃO. AF_05/2023</t>
  </si>
  <si>
    <t>BETONEIRA CAPACIDADE NOMINAL DE 400 L, CAPACIDADE DE MISTURA 280 L, MOTOR ELÉTRICO TRIFÁSICO POTÊNCIA DE 2 CV, SEM CARREGADOR - MATERIAIS NA OPERAÇÃO. AF_05/2023</t>
  </si>
  <si>
    <t>TANQUE DE ASFALTO ESTACIONÁRIO COM MAÇARICO, CAPACIDADE 20.000 L - DEPRECIAÇÃO. AF_05/2023</t>
  </si>
  <si>
    <t>TANQUE DE ASFALTO ESTACIONÁRIO COM MAÇARICO, CAPACIDADE 20.000 L - JUROS. AF_05/2023</t>
  </si>
  <si>
    <t>TANQUE DE ASFALTO ESTACIONÁRIO COM MAÇARICO, CAPACIDADE 20.000 L - MANUTENÇÃO. AF_05/2023</t>
  </si>
  <si>
    <t>TANQUE DE ASFALTO ESTACIONÁRIO COM MAÇARICO, CAPACIDADE 20.000 L - MATERIAIS NA OPERAÇÃO. AF_05/2023</t>
  </si>
  <si>
    <t>BETONEIRA CAPACIDADE NOMINAL DE 600 L, CAPACIDADE DE MISTURA 360 L, MOTOR ELÉTRICO TRIFÁSICO POTÊNCIA DE 4 CV, SEM CARREGADOR - DEPRECIAÇÃO. AF_05/2023</t>
  </si>
  <si>
    <t>BETONEIRA CAPACIDADE NOMINAL DE 600 L, CAPACIDADE DE MISTURA 360 L, MOTOR ELÉTRICO TRIFÁSICO POTÊNCIA DE 4 CV, SEM CARREGADOR - JUROS. AF_05/2023</t>
  </si>
  <si>
    <t>BETONEIRA CAPACIDADE NOMINAL DE 600 L, CAPACIDADE DE MISTURA 360 L, MOTOR ELÉTRICO TRIFÁSICO POTÊNCIA DE 4 CV, SEM CARREGADOR - MANUTENÇÃO. AF_05/2023</t>
  </si>
  <si>
    <t>BETONEIRA CAPACIDADE NOMINAL DE 600 L, CAPACIDADE DE MISTURA 360 L, MOTOR ELÉTRICO TRIFÁSICO POTÊNCIA DE 4 CV, SEM CARREGADOR - MATERIAIS NA OPERAÇÃO. AF_05/2023</t>
  </si>
  <si>
    <t>BETONEIRA CAPACIDADE NOMINAL DE 600 L, CAPACIDADE DE MISTURA 440 L, MOTOR A DIESEL POTÊNCIA 10 CV, COM CARREGADOR - DEPRECIAÇÃO. AF_05/2023</t>
  </si>
  <si>
    <t>BETONEIRA CAPACIDADE NOMINAL DE 600 L, CAPACIDADE DE MISTURA 440 L, MOTOR A DIESEL POTÊNCIA 10 CV, COM CARREGADOR - JUROS. AF_05/2023</t>
  </si>
  <si>
    <t>BETONEIRA CAPACIDADE NOMINAL DE 600 L, CAPACIDADE DE MISTURA 440 L, MOTOR A DIESEL POTÊNCIA 10 CV, COM CARREGADOR - MANUTENÇÃO. AF_05/2023</t>
  </si>
  <si>
    <t>BETONEIRA CAPACIDADE NOMINAL DE 600 L, CAPACIDADE DE MISTURA 440 L, MOTOR A DIESEL POTÊNCIA 10 CV, COM CARREGADOR - MATERIAIS NA OPERAÇÃO. AF_05/2023</t>
  </si>
  <si>
    <t>PROJETOR PNEUMÁTICO DE ARGAMASSA PARA CHAPISCO E REBOCO COM RECIPIENTE ACOPLADO, TIPO CANEQUINHA, COM COMPRESSOR DE AR REBOCÁVEL VAZÃO 89 PCM E MOTOR DIESEL DE 20 CV - DEPRECIAÇÃO. AF_05/2023</t>
  </si>
  <si>
    <t>PROJETOR PNEUMÁTICO DE ARGAMASSA PARA CHAPISCO E REBOCO COM RECIPIENTE ACOPLADO, TIPO CANEQUINHA, COM COMPRESSOR DE AR REBOCÁVEL VAZÃO 89 PCM E MOTOR DIESEL DE 20 CV - JUROS. AF_05/2023</t>
  </si>
  <si>
    <t>PROJETOR PNEUMÁTICO DE ARGAMASSA PARA CHAPISCO E REBOCO COM RECIPIENTE ACOPLADO, TIPO CANEQUINHA, COM COMPRESSOR DE AR REBOCÁVEL VAZÃO 89 PCM E MOTOR DIESEL DE 20 CV - MANUTENÇÃO. AF_05/2023</t>
  </si>
  <si>
    <t>PROJETOR PNEUMÁTICO DE ARGAMASSA PARA CHAPISCO E REBOCO COM RECIPIENTE ACOPLADO, TIPO CANEQUINHA, COM COMPRESSOR DE AR REBOCÁVEL VAZÃO 89 PCM E MOTOR DIESEL DE 20 CV - MATERIAIS NA OPERAÇÃO. AF_05/2023</t>
  </si>
  <si>
    <t>MANIPULADOR TELESCÓPICO, POTÊNCIA DE 85 HP, CAPACIDADE DE CARGA DE 3.500 KG, ALTURA MÁXIMA DE ELEVAÇÃO DE 12,3 M - DEPRECIAÇÃO. AF_05/2023</t>
  </si>
  <si>
    <t>MANIPULADOR TELESCÓPICO, POTÊNCIA DE 85 HP, CAPACIDADE DE CARGA DE 3.500 KG, ALTURA MÁXIMA DE ELEVAÇÃO DE 12,3 M - JUROS. AF_05/2023</t>
  </si>
  <si>
    <t>MANIPULADOR TELESCÓPICO, POTÊNCIA DE 85 HP, CAPACIDADE DE CARGA DE 3.500 KG, ALTURA MÁXIMA DE ELEVAÇÃO DE 12,3 M - MANUTENÇÃO. AF_05/2023</t>
  </si>
  <si>
    <t>MANIPULADOR TELESCÓPICO, POTÊNCIA DE 85 HP, CAPACIDADE DE CARGA DE 3.500 KG, ALTURA MÁXIMA DE ELEVAÇÃO DE 12,3 M - MATERIAIS NA OPERAÇÃO. AF_05/2023</t>
  </si>
  <si>
    <t>ESPARGIDOR DE ASFALTO PRESSURIZADO, TANQUE 6 M3 COM ISOLAÇÃO TÉRMICA, AQUECIDO COM 2 MAÇARICOS, COM BARRA ESPARGIDORA 3,60 M, MONTADO SOBRE CAMINHÃO  TOCO, PBT 14.300 KG, POTÊNCIA 185 CV - DEPRECIAÇÃO. AF_05/2023</t>
  </si>
  <si>
    <t>ESPARGIDOR DE ASFALTO PRESSURIZADO, TANQUE 6 M3 COM ISOLAÇÃO TÉRMICA, AQUECIDO COM 2 MAÇARICOS, COM BARRA ESPARGIDORA 3,60 M, MONTADO SOBRE CAMINHÃO  TOCO, PBT 14.300 KG, POTÊNCIA 185 CV - JUROS. AF_05/2023</t>
  </si>
  <si>
    <t>ESPARGIDOR DE ASFALTO PRESSURIZADO, TANQUE 6 M3 COM ISOLAÇÃO TÉRMICA, AQUECIDO COM 2 MAÇARICOS, COM BARRA ESPARGIDORA 3,60 M, MONTADO SOBRE CAMINHÃO  TOCO, PBT 14.300 KG, POTÊNCIA 185 CV - IMPOSTOS E SEGUROS. AF_05/2023</t>
  </si>
  <si>
    <t>ESPARGIDOR DE ASFALTO PRESSURIZADO, TANQUE 6 M3 COM ISOLAÇÃO TÉRMICA, AQUECIDO COM 2 MAÇARICOS, COM BARRA ESPARGIDORA 3,60 M, MONTADO SOBRE CAMINHÃO  TOCO, PBT 14.300 KG, POTÊNCIA 185 CV - MATERIAIS NA OPERAÇÃO. AF_05/2023</t>
  </si>
  <si>
    <t>CAMINHÃO PARA EQUIPAMENTO DE LIMPEZA A SUCÇÃO COM CAMINHÃO TRUCADO DE PESO BRUTO TOTAL 23000 KG, CARGA ÚTIL MÁXIMA 15935 KG, DISTÂNCIA ENTRE EIXOS 4,80 M, POTÊNCIA 230 CV, INCLUSIVE LIMPADORA A SUCÇÃO, TANQUE 12000 L - DEPRECIAÇÃO. AF_05/2023</t>
  </si>
  <si>
    <t>CAMINHÃO PARA EQUIPAMENTO DE LIMPEZA A SUCÇÃO COM CAMINHÃO TRUCADO DE PESO BRUTO TOTAL 23000 KG, CARGA ÚTIL MÁXIMA 15935 KG, DISTÂNCIA ENTRE EIXOS 4,80 M, POTÊNCIA 230 CV, INCLUSIVE LIMPADORA A SUCÇÃO, TANQUE 12000 L - JUROS. AF_05/2023</t>
  </si>
  <si>
    <t>CAMINHÃO PARA EQUIPAMENTO DE LIMPEZA A SUCÇÃO COM CAMINHÃO TRUCADO DE PESO BRUTO TOTAL 23000 KG, CARGA ÚTIL MÁXIMA 15935 KG, DISTÂNCIA ENTRE EIXOS 4,80 M, POTÊNCIA 230 CV, INCLUSIVE LIMPADORA A SUCÇÃO, TANQUE 12000 L - IMPOSTOS E SEGUROS. AF_05/2023</t>
  </si>
  <si>
    <t>CAMINHÃO PARA EQUIPAMENTO DE LIMPEZA A SUCÇÃO COM CAMINHÃO TRUCADO DE PESO BRUTO TOTAL 23000 KG, CARGA ÚTIL MÁXIMA 15935 KG, DISTÂNCIA ENTRE EIXOS 4,80 M, POTÊNCIA 230 CV, INCLUSIVE LIMPADORA A SUCÇÃO, TANQUE 12000 L - MANUTENÇÃO. AF_05/2023</t>
  </si>
  <si>
    <t>CAMINHÃO PARA EQUIPAMENTO DE LIMPEZA A SUCÇÃO COM CAMINHÃO TRUCADO DE PESO BRUTO TOTAL 23000 KG, CARGA ÚTIL MÁX. 15935 KG, DISTÂNCIA ENTRE EIXOS 4,80 M, POTÊNCIA 230 CV, INCLUSIVE LIMPADORA A SUCÇÃO, TANQUE 12000 L - MATERIAIS NA OPERAÇÃO. AF_05/2023</t>
  </si>
  <si>
    <t>PENEIRA ROTATIVA COM MOTOR ELÉTRICO TRIFÁSICO DE 2 CV, CILINDRO DE 1 M X 0,60 M, COM FUROS DE 3,17 MM - DEPRECIAÇÃO. AF_05/2023</t>
  </si>
  <si>
    <t>PENEIRA ROTATIVA COM MOTOR ELÉTRICO TRIFÁSICO DE 2 CV, CILINDRO DE 1 M X 0,60 M, COM FUROS DE 3,17 MM - JUROS. AF_05/2023</t>
  </si>
  <si>
    <t>PENEIRA ROTATIVA COM MOTOR ELÉTRICO TRIFÁSICO DE 2 CV, CILINDRO DE 1 M X 0,60 M, COM FUROS DE 3,17 MM - MANUTENÇÃO. AF_05/2023</t>
  </si>
  <si>
    <t>PENEIRA ROTATIVA COM MOTOR ELÉTRICO TRIFÁSICO DE 2 CV, CILINDRO DE 1 M X 0,60 M, COM FUROS DE 3,17 MM - MATERIAIS NA OPERAÇÃO. AF_05/2023</t>
  </si>
  <si>
    <t>DOSADOR DE AREIA, CAPACIDADE DE 26 LITROS - DEPRECIAÇÃO. AF_05/2023</t>
  </si>
  <si>
    <t>DOSADOR DE AREIA, CAPACIDADE DE 26 LITROS - JUROS. AF_05/2023</t>
  </si>
  <si>
    <t>DOSADOR DE AREIA, CAPACIDADE DE 26 LITROS - MANUTENÇÃO. AF_05/2023</t>
  </si>
  <si>
    <t>APARELHO PARA CORTE E SOLDA OXI-ACETILENO SOBRE RODAS, INCLUSIVE CILINDROS E MAÇARICOS - DEPRECIAÇÃO. AF_05/2023</t>
  </si>
  <si>
    <t>APARELHO PARA CORTE E SOLDA OXI-ACETILENO SOBRE RODAS, INCLUSIVE CILINDROS E MAÇARICOS - JUROS. AF_05/2023</t>
  </si>
  <si>
    <t>APARELHO PARA CORTE E SOLDA OXI-ACETILENO SOBRE RODAS, INCLUSIVE CILINDROS E MAÇARICOS - MANUTENÇÃO. AF_05/2023</t>
  </si>
  <si>
    <t>APARELHO PARA CORTE E SOLDA OXI-ACETILENO SOBRE RODAS, INCLUSIVE CILINDROS E MAÇARICOS - MATERIAIS NA OPERAÇÃO. AF_05/2023</t>
  </si>
  <si>
    <t>GRUA ASCENCIONAL, LANÇA DE 30 M, CAPACIDADE DE 1,0 T A 30 M, ALTURA ATÉ 39 M   DEPRECIAÇÃO. AF_05/2023</t>
  </si>
  <si>
    <t>GRUA ASCENCIONAL, LANÇA DE 30 M, CAPACIDADE DE 1,0 T A 30 M, ALTURA ATÉ 39 M   JUROS. AF_05/2023</t>
  </si>
  <si>
    <t>GRUA ASCENCIONAL, LANÇA DE 30 M, CAPACIDADE DE 1,0 T A 30 M, ALTURA ATÉ 39 M   MANUTENÇÃO. AF_05/2023</t>
  </si>
  <si>
    <t>GRUA ASCENCIONAL, LANÇA DE 30 M, CAPACIDADE DE 1,0 T A 30 M, ALTURA ATÉ 39 M   MATERIAIS NA OPERAÇÃO. AF_05/2023</t>
  </si>
  <si>
    <t>MÁQUINA JATO DE PRESSAO PORTÁTIL, CAMARA DE 1 SAIDA, CAPACIDADE 280 L, DIAMETRO 670 MM, BICO DE JATO CURTO VENTURI DE 5/16 , MANGUEIRA DE 1 COM COMPRESSOR DE AR REBOCÁVEL 189 PCM E MOTOR DIESEL 63 CV - DEPRECIAÇÃO. AF_05/2023</t>
  </si>
  <si>
    <t>MÁQUINA JATO DE PRESSAO PORTÁTIL, CAMARA DE 1 SAIDA, CAPACIDADE 280 L, DIAMETRO 670 MM, BICO DE JATO CURTO VENTURI DE 5/16 , MANGUEIRA DE 1 COM COMPRESSOR DE AR REBOCÁVEL 189 PCM E MOTOR DIESEL 63 CV - JUROS. AF_05/2023</t>
  </si>
  <si>
    <t>MÁQUINA JATO DE PRESSAO PORTÁTIL, CAMARA DE 1 SAIDA, CAPACIDADE 280 L, DIAMETRO 670 MM, BICO DE JATO CURTO VENTURI DE 5/16 , MANGUEIRA DE 1 COM COMPRESSOR DE AR REBOCÁVEL 189 PCM E MOTOR DIESEL 63 CV - MANUTENÇÃO. AF_05/2023</t>
  </si>
  <si>
    <t>MÁQUINA JATO DE PRESSAO PORTÁTIL, CAMARA DE 1 SAIDA, CAPACIDADE 280 L, DIAMETRO 670 MM, BICO DE JATO CURTO VENTURI DE 5/16 , MANGUEIRA DE 1 COM COMPRESSOR DE AR REBOCÁVEL 189 PCM E MOTOR DIESEL 63 CV - MATERIAIS NA OPERAÇÃO. AF_05/2023</t>
  </si>
  <si>
    <t>USINA DE MISTURA ASFÁLTICA À QUENTE, TIPO CONTRA FLUXO, PROD 40 A 80 TON/HORA - DEPRECIAÇÃO. AF_05/2023</t>
  </si>
  <si>
    <t>USINA DE MISTURA ASFÁLTICA À QUENTE, TIPO CONTRA FLUXO, PROD 40 A 80 TON/HORA - JUROS. AF_05/2023</t>
  </si>
  <si>
    <t>USINA DE MISTURA ASFÁLTICA À QUENTE, TIPO CONTRA FLUXO, PROD 40 A 80 TON/HORA - MANUTENÇÃO. AF_05/2023</t>
  </si>
  <si>
    <t>USINA DE MISTURA ASFÁLTICA À QUENTE, TIPO CONTRA FLUXO, PROD 40 A 80 TON/HORA - MATERIAIS NA OPERAÇÃO. AF_05/2023</t>
  </si>
  <si>
    <t>USINA DE ASFALTO À FRIO, CAPACIDADE DE 40 A 60 TON/HORA, ELÉTRICA POTÊNCIA 30 CV - DEPRECIAÇÃO. AF_05/2023</t>
  </si>
  <si>
    <t>USINA DE ASFALTO À FRIO, CAPACIDADE DE 40 A 60 TON/HORA, ELÉTRICA POTÊNCIA 30 CV - JUROS. AF_05/2023</t>
  </si>
  <si>
    <t>USINA DE ASFALTO À FRIO, CAPACIDADE DE 40 A 60 TON/HORA, ELÉTRICA POTÊNCIA 30 CV - MANUTENÇÃO. AF_05/2023</t>
  </si>
  <si>
    <t>USINA DE ASFALTO À FRIO, CAPACIDADE DE 40 A 60 TON/HORA, ELÉTRICA POTÊNCIA 30 CV - MATERIAIS NA OPERAÇÃO. AF_05/2023</t>
  </si>
  <si>
    <t>GRUA ASCENCIONAL, LANÇA DE 42 M, CAPACIDADE DE 1,5 T A 30 M, ALTURA ATÉ 39 M   DEPRECIAÇÃO. AF_05/2023</t>
  </si>
  <si>
    <t>GRUA ASCENCIONAL, LANCA DE 42 M, CAPACIDADE DE 1,5 T A 30 M, ALTURA ATE 39 M   JUROS. AF_05/2023</t>
  </si>
  <si>
    <t>GRUA ASCENCIONAL, LANCA DE 42 M, CAPACIDADE DE 1,5 T A 30 M, ALTURA ATE 39 M   MANUTENÇÃO. AF_05/2023</t>
  </si>
  <si>
    <t>GRUA ASCENCIONAL, LANCA DE 42 M, CAPACIDADE DE 1,5 T A 30 M, ALTURA ATE 39 M   MATERIAIS NA OPERAÇÃO. AF_05/2023</t>
  </si>
  <si>
    <t>PULVERIZADOR DE TINTA ELÉTRICO/MÁQUINA DE PINTURA AIRLESS, VAZÃO 2 L/MIN - MATERIAIS NA OPERAÇÃO. AF_05/2023</t>
  </si>
  <si>
    <t>POLIDORA DE PISO (POLITRIZ), PESO DE 100KG, DIÂMETRO 450 MM, MOTOR ELÉTRICO, POTÊNCIA 4 HP - DEPRECIAÇÃO. AF_05/2023</t>
  </si>
  <si>
    <t>POLIDORA DE PISO (POLITRIZ), PESO DE 100KG, DIÂMETRO 450 MM, MOTOR ELÉTRICO, POTÊNCIA 4 HP - JUROS. AF_05/2023</t>
  </si>
  <si>
    <t>POLIDORA DE PISO (POLITRIZ), PESO DE 100KG, DIÂMETRO 450 MM, MOTOR ELÉTRICO, POTÊNCIA 4 HP - MANUTENÇÃO. AF_05/2023</t>
  </si>
  <si>
    <t>POLIDORA DE PISO (POLITRIZ), PESO DE 100KG, DIÂMETRO 450 MM, MOTOR ELÉTRICO, POTÊNCIA 4 HP - MATERIAIS NA OPERAÇÃO. AF_05/2023</t>
  </si>
  <si>
    <t>DESEMPENADEIRA DE CONCRETO, PESO DE 78 KG, 4 PÁS, MOTOR A GASOLINA, POTÊNCIA 5,5 HP - DEPRECIAÇÃO. AF_05/2023</t>
  </si>
  <si>
    <t>DESEMPENADEIRA DE CONCRETO, PESO DE 78 KG, 4 PÁS, MOTOR A GASOLINA, POTÊNCIA 5,5 HP - JUROS. AF_05/2023</t>
  </si>
  <si>
    <t>DESEMPENADEIRA DE CONCRETO, PESO DE 78 KG, 4 PÁS, MOTOR A GASOLINA, POTÊNCIA 5,5 HP - MANUTENÇÃO. AF_05/2023</t>
  </si>
  <si>
    <t>DESEMPENADEIRA DE CONCRETO, PESO DE 78 KG, 4 PÁS, MOTOR A GASOLINA, POTÊNCIA 5,5 HP   MATERIAIS NA OPERAÇÃO. AF_05/2023</t>
  </si>
  <si>
    <t>LAVADORA DE ALTA PRESSAO (LAVA-JATO) PARA AGUA FRIA, PRESSAO DE OPERACAO ENTRE 1400 E 1900 LIB/POL2, VAZAO MAXIMA ENTRE 400 E 700 L/H - DEPRECIAÇÃO. AF_05/2023</t>
  </si>
  <si>
    <t>LAVADORA DE ALTA PRESSAO (LAVA-JATO) PARA AGUA FRIA, PRESSAO DE OPERACAO ENTRE 1400 E 1900 LIB/POL2, VAZAO MAXIMA ENTRE 400 E 700 L/H - JUROS. AF_05/2023</t>
  </si>
  <si>
    <t>LAVADORA DE ALTA PRESSAO (LAVA-JATO) PARA AGUA FRIA, PRESSAO DE OPERACAO ENTRE 1400 E 1900 LIB/POL2, VAZAO MAXIMA ENTRE 400 E 700 L/H - MANUTENÇÃO. AF_05/2023</t>
  </si>
  <si>
    <t>LAVADORA DE ALTA PRESSAO (LAVA-JATO) PARA AGUA FRIA, PRESSAO DE OPERACAO ENTRE 1400 E 1900 LIB/POL2, VAZAO MAXIMA ENTRE 400 E 700 L/H - MATERIAIS NA OPERAÇÃO. AF_05/2023</t>
  </si>
  <si>
    <t>CALDEIRA A GÁS COM TERMOSTATO, CAPACIDADE 100 LITROS - MATERIAIS NA OPERAÇÃO. AF_05/2023</t>
  </si>
  <si>
    <t>CONJUNTO MACACO E BOMBA HIDRÁULICA PARA PROTENSAO DE CORDOALHAS, ESFORÇO MAXIMO DE 115 TONELADAS - MATERIAIS NA OPERAÇÃO. AF_05/2023</t>
  </si>
  <si>
    <t>CONJUNTO CILINDRO E BOMBA HIDRÁULICA PARA PROTENSÃO DE MONOBARRAS PARA TIRANTES, ESFORÇO MÁXIMO DE 30 TONELADAS  - MATERIAIS NA OPERAÇÃO. AF_05/2023</t>
  </si>
  <si>
    <t>MÁQUINA FORMER DOBRAS DIVERSAS: 220V/380V TRIFÁSICO OU MONOFÁSICO, CAPACIDADE 0,5-1,27MM, MOTOR 2CV - MATERIAIS NA OPERAÇÃO. AF_05/2023</t>
  </si>
  <si>
    <t>MÁQUINA SOLDA ARCO COM PISTOLA DE SOLDAGEM PARA STUD BOLT DE 5 MM A 22 MM - MATERIAIS NA OPERAÇÃO. AF_05/2023</t>
  </si>
  <si>
    <t>TORRE, COMPOSTA POR GUINCHO MECÂNICO, GUINCHO MANUAL, CABOS DE AÇO, PITEIRA E SOQUETE  - MATERIAIS NA OPERAÇÃO. AF_05/2023</t>
  </si>
  <si>
    <t>UNIDADE DOSADORA AIRLESS TIPO HOT SPRAY - MATERIAIS NA OPERAÇÃO. AF_05/2023</t>
  </si>
  <si>
    <t>ENCERADEIRA INDUSTRIAL, 400 MM, 220V, 1 HP - MATERIAIS NA OPERAÇÃO. AF_05/2023</t>
  </si>
  <si>
    <t>SERRA FITA HORIZONTAL, ELÉTRICA, COM CONTROLE HIDRÁULICO, PAINEL DE COMANDO EM 24 V, MOTOR ELÉTRICO 1,5 CV, DIMENSÕES DA FITA 3880 X 27 X 0,9 MM, TRIFÁSICA - MATERIAIS NA OPERAÇÃO. AF_05/2023</t>
  </si>
  <si>
    <t>MÁQUINA METALEIRA UNIVERSAL MODELO IW 110/180 BTD - MATERIAIS NA OPERAÇÃO. AF_05/2023</t>
  </si>
  <si>
    <t>TARTARUGA DE OXICORTE CG1, MONOFÁSICA, 220 V, FREQUÊNCIA 50 HZ, VELOCIDADE DE CORTE (MM/MIN) 50 A 750, DIÂMETRO MÍNIMO DO COMPASSO MM 200 - MATERIAIS NA OPERAÇÃO. AF_05/2023</t>
  </si>
  <si>
    <t>BETONEIRA CAPACIDADE NOMINAL DE 250 L, CAPACIDADE DE MISTURA DE 175 L, MOTOR ELÉTRICO MONOFÁSICO POTÊNCIA 1CV - MATERIAIS NA OPERAÇÃO. AF_05/2023</t>
  </si>
  <si>
    <t>COMPRESSOR DE AR, VAZAO DE 10 PCM, RESERVATORIO 100 L, PRESSAO DE TRABALHO ENTRE 6,9 E 9,7 BAR, POTENCIA 2 HP, TENSAO 110/220 V - MATERIAIS NA OPERAÇÃO. AF_05/2023</t>
  </si>
  <si>
    <t>MÁQUINA PARA SOLDA POR ELETROFUSÃO PARA TUBOS DE POLIETILENO DE ALTA DENSIDADE (PEAD) COM DIÂMETRO EXTERNO DE 20 A 800 MM, POTÊNCIA ENTRE 2750 E 3000 W - MATERIAIS NA OPERAÇÃO. AF_05/2023</t>
  </si>
  <si>
    <t>MÁQUINA PARA SOLDA POR ELETROFUSÃO PARA TUBOS DE POLIETILENO DE ALTA DENSIDADE (PEAD) COM DIÂMETRO EXTERNO DE 20 A 1600 MM, POTÊNCIA DE 3500 W - MATERIAIS NA OPERAÇÃO. AF_05/2023</t>
  </si>
  <si>
    <t>MÁQUINA PARA SOLDA POR TERMOFUSÃO PARA TUBOS DE POLIETILENO DE ALTA DENSIDADE (PEAD) COM DIÂMETRO EXTERNO DE 90 A 315 MM, POTÊNCIA ENTRE 2500 E 5350 W - MATERIAIS NA OPERAÇÃO. AF_05/2023</t>
  </si>
  <si>
    <t>MÁQUINA PARA SOLDA POR TERMOFUSÃO PARA TUBOS DE POLIETILENO DE ALTA DENSIDADE (PEAD) COM DIÂMETRO EXTERNO DE 315 A 630 MM, POTÊNCIA ENTRE 8000 E 12350 W - MATERIAIS NA OPERAÇÃO. AF_05/2023</t>
  </si>
  <si>
    <t>MÁQUINA PARA SOLDA POR TERMOFUSÃO PARA TUBOS DE POLIETILENO DE ALTA DENSIDADE (PEAD) COM DIÂMETRO EXTERNO DE 710 A 1200 MM, POTÊNCIA ENTRE 16000 E 29500 W - MATERIAIS NA OPERAÇÃO. AF_05/2023</t>
  </si>
  <si>
    <t>PERFURATRIZ PARA FURO DIRECIONAL HORIZONTAL (HDD) COM CAPACIDADE ATÉ 89 KN, POTÊNCIA 24,8 HP A 80 HP (INCLUSO FERRAMENTAS E LOCALIZADOR) - MATERIAIS NA OPERAÇÃO. AF_05/2023</t>
  </si>
  <si>
    <t>PERFURATRIZ PARA FURO DIRECIONAL HORIZONTAL (HDD) COM CAPACIDADE DE 90 KN A 200 KN, POTÊNCIA 100 HP A 160 HP (INCLUSO FERRAMENTAS E LOCALIZADOR) - MATERIAIS NA OPERAÇÃO. AF_05/2023</t>
  </si>
  <si>
    <t>PERFURATRIZ PARA FURO DIRECIONAL HORIZONTAL (HDD) COM CAPACIDADE DE 201 KN A 560 KN, POTÊNCIA 200 HP A 260 HP (INCLUSO FERRAMENTAS E LOCALIZADOR) - MATERIAIS NA OPERAÇÃO. AF_05/2023</t>
  </si>
  <si>
    <t>MISTURADOR PARA PREPARO DE LAMA ESTABILIZANTE COM CAPACIDADE DE *4000* L, COM BOMBA CENTRÍFUGA 5,5 HP A 23,07 HP, PARA SISTEMA DE FURO DIRECIONAL - MATERIAIS NA OPERAÇÃO. AF_05/2023</t>
  </si>
  <si>
    <t>VARREDEIRA DE GRAMA SINTÉTICA A GASOLINA, 2,4 CV, 4 TEMPOS - MATERIAIS NA OPERAÇÃO. AF_05/2023</t>
  </si>
  <si>
    <t>BATE ESTACA PARA INSTALAÇÃO DE DEFENSAS METÁLICAS (GUARD RAIL) FIXO, INCLUSIVE CAMINHÃO TOCO PBT 9.700 KG, POTÊNCIA DE 160 CV - MATERIAIS NA OPERAÇÃO. AF_05/2023</t>
  </si>
  <si>
    <t>MARTELETE PERFURADOR/ ROMPEDOR ELÉTRICO, POTÊNCIA 800 W, 220 V - MATERIAIS NA OPERAÇÃO. AF_05/2023</t>
  </si>
  <si>
    <t>GRUPO GERADOR DIESEL, COM CARENAGEM, POTÊNCIA STANDART ENTRE 400 E 460 KVA, VELOCIDADE DE 1800 RPM, FREQUÊNCIA DE 60 HZ - MATERIAIS NA OPERAÇÃO. AF_05/2023</t>
  </si>
  <si>
    <t>PERFURATRIZ DE COROA DIAMANTADA PARA CONCRETO, DIÂMETRO ATÉ 250 MM, MOTOR ELÉTRICO 220 V, POTÊNCIA 2.500 W - MATERIAIS NA OPERAÇÃO. AF_05/2023</t>
  </si>
  <si>
    <t>CAMINHÃO TANQUE PARA HIDROSSEMEADURA, COM CAPACIDADE DE 8.000 LITROS, INCLUINDO BOMBA PARA LANÇAMENTO COM MOTOR DIESEL COM POTÊNCIA DE 105 CV - MATERIAIS NA OPERAÇÃO. AF_06/2023</t>
  </si>
  <si>
    <t>GUINDASTE HIDRÁULICO AUTOPROPELIDO, COM LANÇA TRELICADA 41 M, CAPACIDADE MÁXIMA DE ELEVAÇÃO 43 T, POTÊNCIA 230 KW, EQUIPADO COM CAÇAMBA DE ARRASTO (DRAGLINE) DE 0,76 M3 - MATERIAIS NA OPERAÇÃO. AF_06/2023</t>
  </si>
  <si>
    <t>ESCAVADEIRA HIDRÁULICA DE BRAÇO LONGO (LONGO ALCANCE) SOBRE ESTEIRAS, CAÇAMBA 0,52 M3, PESO OPERACIONAL 24 T, POTÊNCIA LÍQUIDA 155 HP  - MATERIAIS NA OPERAÇÃO. AF_06/2023</t>
  </si>
  <si>
    <t>KIT DE PORTA-PRONTA DE MADEIRA EM ACABAMENTO MELAMÍNICO BRANCO, FOLHA PESADA OU SUPERPESADA, E BATENTE METÁLICO, 80X210CM, FIXAÇÃO COM ARGAMASSA - FORNECIMENTO E INSTALAÇÃO. AF_12/2019_PS</t>
  </si>
  <si>
    <t>KIT DE PORTA-PRONTA DE MADEIRA EM ACABAMENTO MELAMÍNICO BRANCO, FOLHA PESADA OU SUPERPESADA, E BATENTE METÁLICO, 90X210CM, FIXAÇÃO COM ARGAMASSA - FORNECIMENTO E INSTALAÇÃO. AF_12/2019_PS</t>
  </si>
  <si>
    <t>ESTACA HÉLICE CONTÍNUA, DIÂMETRO DE 30 CM, INCLUSO CONCRETO FCK=30MPA E ARMADURA MÍNIMA (EXCLUSIVE BOMBEAMENTO, MOBILIZAÇÃO E DESMOBILIZAÇÃO). AF_12/2019_PA</t>
  </si>
  <si>
    <t>ESTACA HÉLICE CONTÍNUA , DIÂMETRO DE 50 CM, INCLUSO CONCRETO FCK=30MPA E ARMADURA MÍNIMA (EXCLUSIVE BOMBEAMENTO, MOBILIZAÇÃO E DESMOBILIZAÇÃO). AF_12/2019_PA</t>
  </si>
  <si>
    <t>ESTACA HÉLICE CONTÍNUA, DIÂMETRO DE 70 CM, INCLUSO CONCRETO FCK=30MPA E ARMADURA MÍNIMA (EXCLUSIVE BOMBEAMENTO, MOBILIZAÇÃO E DESMOBILIZAÇÃO). AF_12/2019_PA</t>
  </si>
  <si>
    <t>ESTACA HÉLICE CONTÍNUA, DIÂMETRO DE 80 CM, INCLUSO CONCRETO FCK=30MPA E ARMADURA MÍNIMA (EXCLUSIVE BOMBEAMENTO, MOBILIZAÇÃO E DESMOBILIZAÇÃO). AF_12/2019_PA</t>
  </si>
  <si>
    <t>ESTACA HÉLICE CONTÍNUA, DIÂMETRO DE 90 CM, INCLUSO CONCRETO FCK=30MPA E ARMADURA MÍNIMA (EXCLUSIVE BOMBEAMENTO, MOBILIZAÇÃO E DESMOBILIZAÇÃO). AF_12/2019_PA</t>
  </si>
  <si>
    <t>ESTACA ESCAVADA MECANICAMENTE, SEM FLUIDO ESTABILIZANTE, COM 25CM DE DIÂMETRO, CONCRETO LANÇADO POR CAMINHÃO BETONEIRA (EXCLUSIVE MOBILIZAÇÃO E DESMOBILIZAÇÃO). AF_01/2020_PA</t>
  </si>
  <si>
    <t>ESTACA ESCAVADA MECANICAMENTE, SEM FLUIDO ESTABILIZANTE, COM 40CM DE DIÂMETRO, CONCRETO LANÇADO POR CAMINHÃO BETONEIRA (EXCLUSIVE MOBILIZAÇÃO E DESMOBILIZAÇÃO). AF_01/2020_PA</t>
  </si>
  <si>
    <t>ESTACA ESCAVADA MECANICAMENTE, SEM FLUIDO ESTABILIZANTE, COM 60CM DE DIÂMETRO, CONCRETO LANÇADO POR CAMINHÃO BETONEIRA (EXCLUSIVE MOBILIZAÇÃO E DESMOBILIZAÇÃO). AF_01/2020_PA</t>
  </si>
  <si>
    <t>ESTACA ESCAVADA MECANICAMENTE, SEM FLUIDO ESTABILIZANTE, COM 25CM DE DIÂMETRO, CONCRETO LANÇADO MANUALMENTE (EXCLUSIVE MOBILIZAÇÃO E DESMOBILIZAÇÃO). AF_01/2020_PA</t>
  </si>
  <si>
    <t>ESTACA ESCAVADA MECANICAMENTE, SEM FLUIDO ESTABILIZANTE, COM 60CM DE DIÂMETRO, CONCRETO LANÇADO POR BOMBA LANÇA (EXCLUSIVE BOMBEAMENTO, MOBILIZAÇÃO E DESMOBILIZAÇÃO). AF_01/2020_PA</t>
  </si>
  <si>
    <t>ESTACA BROCA DE CONCRETO, DIÂMETRO DE 30CM, ESCAVAÇÃO MANUAL COM TRADO CONCHA, INTEIRAMENTE ARMADA. AF_05/2020_PA</t>
  </si>
  <si>
    <t>ESCADA EM CONCRETO ARMADO MOLDADO IN LOCO, FCK 25 MPA, COM 1 LANCE E LAJE PLANA, FÔRMA EM CHAPA DE MADEIRA COMPENSADA RESINADA. AF_11/2020_PA</t>
  </si>
  <si>
    <t>ESCADA EM CONCRETO ARMADO MOLDADO IN LOCO, FCK 25 MPA, COM 2 LANCES EM  U  E LAJE PLANA, FÔRMA EM CHAPA DE MADEIRA COMPENSADA RESINADA. AF_11/2020_PA</t>
  </si>
  <si>
    <t>ESCADA EM CONCRETO ARMADO MOLDADO IN LOCO, FCK 25 MPA, COM 2 LANCES EM  L  E LAJE PLANA, FÔRMA EM CHAPA DE MADEIRA COMPENSADA RESINADA. AF_11/2020_PA</t>
  </si>
  <si>
    <t>ESCADA EM CONCRETO ARMADO MOLDADO IN LOCO, FCK 25 MPA, COM 2 LANCES EM  X  E LAJE PLANA, FÔRMA EM CHAPA DE MADEIRA COMPENSADA RESINADA. AF_11/2020_PA</t>
  </si>
  <si>
    <t>ESCADA EM CONCRETO ARMADO MOLDADO IN LOCO, FCK 25 MPA, COM 1 LANCE E LAJE CASCATA, FÔRMA EM CHAPA DE MADEIRA COMPENSADA RESINADA. AF_11/2020_PA</t>
  </si>
  <si>
    <t>ESCADA EM CONCRETO ARMADO MOLDADO IN LOCO, FCK 25 MPA, COM 2 LANCES EM  U  E LAJE CASCATA, FÔRMA EM CHAPA DE MADEIRA COMPENSADA RESINADA. AF_11/2020_PA</t>
  </si>
  <si>
    <t>ESCADA EM CONCRETO ARMADO MOLDADO IN LOCO, FCK 25 MPA, COM 2 LANCES EM  L  E LAJE CASCATA, FÔRMA EM CHAPA DE MADEIRA COMPENSADA RESINADA. AF_11/2020_PA</t>
  </si>
  <si>
    <t>ESCADA EM CONCRETO ARMADO MOLDADO IN LOCO, FCK 25 MPA, COM 2 LANCES EM  X  E LAJE CASCATA, FÔRMA EM CHAPA DE MADEIRA COMPENSADA RESINADA. AF_11/2020_PA</t>
  </si>
  <si>
    <t>MONTAGEM DE ARMADURA DE ESTACAS, DIÂMETRO = 32,0 MM. AF_09/2021_PS</t>
  </si>
  <si>
    <t>LAJE PRÉ-MOLDADA UNIDIRECIONAL, BIAPOIADA, PARA PISO, ENCHIMENTO EM CERÂMICA, VIGOTA CONVENCIONAL, ALTURA TOTAL DA LAJE (ENCHIMENTO+CAPA) = (8+4). AF_11/2020_PA</t>
  </si>
  <si>
    <t>LAJE PRÉ-MOLDADA UNIDIRECIONAL, BIAPOIADA, PARA FORRO, ENCHIMENTO EM CERÂMICA, VIGOTA CONVENCIONAL, ALTURA TOTAL DA LAJE (ENCHIMENTO+CAPA) = (8+3). AF_11/2020_PA</t>
  </si>
  <si>
    <t>TRATAMENTO DE JUNTA DE DILATAÇÃO, COM TARUGO DE POLIETILENO E SELANTE PU, INCLUSO PREENCHIMENTO COM ESPUMA EXPANSIVA PU. AF_09/2023</t>
  </si>
  <si>
    <t>TRATAMENTO DE JUNTA DE DILATAÇÃO COM MANTA ASFÁLTICA ADERIDA COM MAÇARICO. AF_09/2023</t>
  </si>
  <si>
    <t>TRATAMENTO DE JUNTA SERRADA, COM TARUGO DE POLIETILENO E SELANTE À BASE DE SILICONE. AF_09/2023</t>
  </si>
  <si>
    <t>IMPERMEABILIZAÇÃO DE SUPERFÍCIE COM ARGAMASSA DE CIMENTO E AREIA, COM ADITIVO IMPERMEABILIZANTE, E = 1,5CM. AF_09/2023</t>
  </si>
  <si>
    <t>IMPERMEABILIZAÇÃO DE SUPERFÍCIE COM ARGAMASSA POLIMÉRICA / MEMBRANA ACRÍLICA, 3 DEMÃOS. AF_09/2023</t>
  </si>
  <si>
    <t>IMPERMEABILIZIMPERMEABILIZAÇÃO DE SUPERFÍCIE COM ARGAMASSA POLIMÉRICA / MEMBRANA ACRÍLICA, 4 DEMÃOS, REFORÇADA COM VÉU DE POLIÉSTER (MAV). AF_09/2023</t>
  </si>
  <si>
    <t>TRATAMENTO DE RALO OU PONTO EMERGENTE COM ARGAMASSA POLIMÉRICA / MEMBRANA ACRÍLICA REFORÇADO COM TELA DE POLIÉSTER (MAV). AF_09/2023</t>
  </si>
  <si>
    <t>TRATAMENTO DE RODAPÉ COM TELA DE POLIÉSTER. AF_09/2023</t>
  </si>
  <si>
    <t>IMPERMEABILIZAÇÃO DE SUPERFÍCIE COM MANTA ASFÁLTICA, UMA CAMADA, INCLUSIVE APLICAÇÃO DE PRIMER ASFÁLTICO, E=4MM. AF_09/2023</t>
  </si>
  <si>
    <t>IMPERMEABILIZAÇÃO DE SUPERFÍCIE COM MANTA ASFÁLTICA, DUAS CAMADAS, INCLUSIVE APLICAÇÃO DE PRIMER ASFÁLTICO, E=3MM E E=4MM. AF_09/2023</t>
  </si>
  <si>
    <t>IMPERMEABILIZAÇÃO DE SUPERFÍCIE COM MEMBRANA À BASE DE POLIURETANO, 2 DEMÃOS. AF_09/2023</t>
  </si>
  <si>
    <t>IMPERMEABILIZAÇÃO DE SUPERFÍCIE COM MEMBRANA À BASE DE RESINA ACRÍLICA, 3 DEMÃOS. AF_09/2023</t>
  </si>
  <si>
    <t>IMPERMEABILIZAÇÃO DE SUPERFÍCIE COM EMULSÃO ASFÁLTICA, 2 DEMÃOS. AF_09/2023</t>
  </si>
  <si>
    <t>PROTEÇÃO MECÂNICA DE SUPERFÍCIE HORIZONTAL COM ARGAMASSA DE CIMENTO E AREIA, TRAÇO 1:3, E=2CM. AF_09/2023</t>
  </si>
  <si>
    <t>PROTEÇÃO MECÂNICA DE SUPERFÍCIE VERTICAL COM ARGAMASSA DE CIMENTO E AREIA, TRAÇO 1:3, E=2CM. AF_09/2023</t>
  </si>
  <si>
    <t>PROTEÇÃO MECÂNICA DE SUPERFICIE HORIZONTAL COM ARGAMASSA DE CIMENTO E AREIA, TRAÇO 1:3, E=3CM. AF_09/2023</t>
  </si>
  <si>
    <t>PROTEÇÃO MECÂNICA DE SUPERFÍCIE VERTICAL COM ARGAMASSA DE CIMENTO E AREIA, TRAÇO 1:3, E=3CM. AF_09/2023</t>
  </si>
  <si>
    <t>PROTEÇÃO MECÂNICA DE SUPERFICIE HORIZONTAL COM ARGAMASSA DE CIMENTO E AREIA, TRAÇO 1:3, E=4CM. AF_09/2023</t>
  </si>
  <si>
    <t>PROTEÇÃO MECÂNICA DE SUPERFÍCIE VERTICAL COM ARGAMASSA DE CIMENTO E AREIA, TRAÇO 1:3, E=4CM. AF_09/2023</t>
  </si>
  <si>
    <t>PROTEÇÃO MECÂNICA DE SUPERFICIE HORIZONTAL COM ARGAMASSA DE CIMENTO E AREIA, TRAÇO 1:3, E=5CM. AF_09/2023</t>
  </si>
  <si>
    <t>PROTEÇÃO MECÂNICA DE SUPERFÍCIE VERTICAL COM ARGAMASSA DE CIMENTO E AREIA, TRAÇO 1:3, E=5CM. AF_09/2023</t>
  </si>
  <si>
    <t>PROTEÇÃO MECÂNICA DE SUPERFICIE HORIZONTAL COM CONCRETO 15 MPA, E=4CM. AF_09/2023</t>
  </si>
  <si>
    <t>PROTEÇÃO MECÂNICA DE SUPERFICIE HORIZONTAL COM CONCRETO 15 MPA, E=5CM. AF_09/2023</t>
  </si>
  <si>
    <t>PROTEÇÃO MECÂNICA DE SUPERFÍCIE VERTICAL COM CONCRETO 15 MPA, E=5CM. AF_09/2023</t>
  </si>
  <si>
    <t>CORDOALHA DE COBRE NU 35 MM², NÃO ENTERRADA, COM ISOLADOR - FORNECIMENTO E INSTALAÇÃO. AF_08/2023</t>
  </si>
  <si>
    <t>CORDOALHA DE COBRE NU 50 MM², NÃO ENTERRADA, COM ISOLADOR - FORNECIMENTO E INSTALAÇÃO. AF_08/2023</t>
  </si>
  <si>
    <t>CORDOALHA DE COBRE NU 70 MM², NÃO ENTERRADA, COM ISOLADOR - FORNECIMENTO E INSTALAÇÃO. AF_08/2023</t>
  </si>
  <si>
    <t>CORDOALHA DE COBRE NU 95 MM², NÃO ENTERRADA, COM ISOLADOR - FORNECIMENTO E INSTALAÇÃO. AF_08/2023</t>
  </si>
  <si>
    <t>CORDOALHA DE COBRE NU 50 MM², ENTERRADA - FORNECIMENTO E INSTALAÇÃO. AF_08/2023</t>
  </si>
  <si>
    <t>CORDOALHA DE COBRE NU 70 MM², ENTERRADA - FORNECIMENTO E INSTALAÇÃO. AF_08/2023</t>
  </si>
  <si>
    <t>CORDOALHA DE COBRE NU 95 MM², ENTERRADA - FORNECIMENTO E INSTALAÇÃO. AF_08/2023</t>
  </si>
  <si>
    <t>ELETRODUTO PVC RÍGIDO, DIÂMETRO 40MM, COM 3 METROS, PARA SPDA - FORNECIMENTO E INSTALAÇÃO. AF_08/2023</t>
  </si>
  <si>
    <t>HASTE DE ATERRAMENTO, DIÂMETRO 5/8", COM 3 METROS - FORNECIMENTO E INSTALAÇÃO. AF_08/2023</t>
  </si>
  <si>
    <t>HASTE DE ATERRAMENTO, DIÂMETRO 3/4", COM 3 METROS - FORNECIMENTO E INSTALAÇÃO. AF_08/2023</t>
  </si>
  <si>
    <t>BASE METÁLICA PARA MASTRO 1 ½"  PARA SPDA - FORNECIMENTO E INSTALAÇÃO. AF_08/2023</t>
  </si>
  <si>
    <t>MASTRO 1 ½", COM 3 METROS, PARA SPDA - FORNECIMENTO E INSTALAÇÃO. AF_08/2023</t>
  </si>
  <si>
    <t>CAPTOR TIPO FRANKLIN PARA SPDA - FORNECIMENTO E INSTALAÇÃO. AF_08/2023</t>
  </si>
  <si>
    <t>SUPORTE ISOLADOR PARA FIXAÇÃO DA CORDOALHA DE COBRE EM ALVENARIA OU CONCRETO - FORNECIMENTO E INSTALAÇÃO. AF_08/2023</t>
  </si>
  <si>
    <t>MINI CAPTOR PARA SPDA - FORNECIMENTO E INSTALAÇÃO. AF_08/2023</t>
  </si>
  <si>
    <t>CONECTOR GRAMPO METÁLICO TIPO OLHAL, PARA SPDA, PARA HASTE DE ATERRAMENTO DE 3/4'' E CABOS DE 10 A 50 MM2 - FORNECIMENTO E INSTALAÇÃO. AF_08/2023</t>
  </si>
  <si>
    <t>CONECTOR GRAMPO METÁLICO TIPO OLHAL, PARA SPDA, PARA HASTE DE ATERRAMENTO DE 5/8'' E CABOS DE 10 A 50 MM2 - FORNECIMENTO E INSTALAÇÃO. AF_08/2023</t>
  </si>
  <si>
    <t>CONECTOR GRAMPO PARALELO METÁLICO, PARA SPDA, PARA CABOS DE 6 A 50 MM2 - FORNECIMENTO E INSTALAÇÃO. AF_08/2023</t>
  </si>
  <si>
    <t>CONECTOR SPLIT-BOLT, PARA SPDA, PARA CABOS ATÉ 35 MM2 - FORNECIMENTO E INSTALAÇÃO. AF_08/2023</t>
  </si>
  <si>
    <t>CONECTOR SPLIT-BOLT, PARA SPDA, PARA CABOS ATÉ 50 MM2 - FORNECIMENTO E INSTALAÇÃO. AF_08/2023</t>
  </si>
  <si>
    <t>CONECTOR SPLIT-BOLT, PARA SPDA, PARA CABOS ATÉ 70 MM2 - FORNECIMENTO E INSTALAÇÃO. AF_08/2023</t>
  </si>
  <si>
    <t>CONECTOR SPLIT-BOLT, PARA SPDA, PARA CABOS ATÉ 95 MM2 - FORNECIMENTO E INSTALAÇÃO. AF_08/2023</t>
  </si>
  <si>
    <t>FURO MANUAL EM ALVENARIA, PARA INSTALAÇÕES ELÉTRICAS, DIÂMETROS MENORES OU IGUAIS A 40 MM. AF_09/2023</t>
  </si>
  <si>
    <t>FURO MANUAL EM ALVENARIA, PARA INSTALAÇÕES ELÉTRICAS, DIÂMETROS MAIORES QUE 40 MM E MENORES OU IGUAIS A 75 MM. AF_09/2023</t>
  </si>
  <si>
    <t>FURO MANUAL EM ALVENARIA, PARA INSTALAÇÕES ELÉTRICAS, DIÂMETROS MAIORES QUE 75 MM E MENORES OU IGUAIS A 100 MM. AF_09/2023</t>
  </si>
  <si>
    <t>FURO MECANIZADO EM CONCRETO, COM MARTELO DEMOLIDOR, PARA INSTALAÇÕES ELÉTRICAS, DIÂMETROS MENORES OU IGUAIS A 40 MM. AF_09/2023</t>
  </si>
  <si>
    <t>FURO MECANIZADO EM CONCRETO, COM MARTELO DEMOLIDOR, PARA INSTALAÇÕES ELÉTRICAS, DIÂMETROS MAIORES QUE 40 MM E MENORES OU IGUAIS A 75 MM. AF_09/2023</t>
  </si>
  <si>
    <t>FURO MECANIZADO EM CONCRETO, COM MARTELO DEMOLIDOR, PARA INSTALAÇÕES ELÉTRICAS, DIÂMETROS MAIORES QUE 75 MM E MENORES OU IGUAIS A 150 MM. AF_09/2023</t>
  </si>
  <si>
    <t>SUPORTE PARA 2 ELETRODUTOS, ESPAÇADO A CADA 80 CM, EM PERFILADO COM COMPRIMENTO DE 25 CM FIXADO EM LAJE, POR METRO DE ELETRODUTO FIXADO. AF_09/2023</t>
  </si>
  <si>
    <t>SUPORTE PARA 4 ELETRODUTOS, ESPAÇADO A CADA 80 CM, EM PERFILADO COM COMPRIMENTO DE 42 CM FIXADO EM LAJE, POR METRO DE ELETRODUTO FIXADO. AF_09/2023</t>
  </si>
  <si>
    <t>CHUMBAMENTO LINEAR EM ALVENARIA PARA ELETRODUTOS COM DIÂMETROS MENORES OU IGUAIS A 40 MM. AF_09/2023</t>
  </si>
  <si>
    <t>FURO MECANIZADO EM ALVENARIA, PARA INSTALAÇÕES ELÉTRICAS, DIÂMETROS MENORES OU IGUAIS A 40 MM. AF_09/2023</t>
  </si>
  <si>
    <t>FURO MECANIZADO EM ALVENARIA, PARA INSTALAÇÕES ELÉTRICAS, DIÂMETROS MAIORES QUE 40 MM E MENORES OU IGUAIS A 75 MM. AF_09/2023</t>
  </si>
  <si>
    <t>FURO MECANIZADO EM ALVENARIA, PARA INSTALAÇÕES ELÉTRICAS, DIÂMETROS MAIORES QUE 75 MM E MENORES OU IGUAIS A 100 MM. AF_09/2023</t>
  </si>
  <si>
    <t>FURO MECANIZADO EM CONCRETO, COM PERFURATRIZ, PARA INSTALAÇÕES ELÉTRICAS, DIÂMETROS MENORES OU IGUAIS A 40 MM. AF_09/2023</t>
  </si>
  <si>
    <t>FURO MECANIZADO EM CONCRETO, COM PERFURATRIZ, PARA INSTALAÇÕES ELÉTRICAS, DIÂMETROS MAIORES QUE 40 MM E MENORES OU IGUAIS A 75 MM. AF_09/2023</t>
  </si>
  <si>
    <t>FURO MECANIZADO EM CONCRETO, COM PERFURATRIZ, PARA INSTALAÇÕES ELÉTRICAS, DIÂMETROS MAIORES QUE 75 MM E MENORES OU IGUAIS A 150 MM. AF_09/2023</t>
  </si>
  <si>
    <t>RASGO LINEAR MECANIZADO EM ALVENARIA, PARA ELETRODUTOS, DIÂMETROS MENORES OU IGUAIS A 40 MM. AF_09/2023</t>
  </si>
  <si>
    <t>FIXAÇÃO DE ELETRODUTOS, DIÂMETROS MENORES OU IGUAIS A 40 MM, COM ABRAÇADEIRA METÁLICA RÍGIDA TIPO D COM PARAFUSO DE FIXAÇÃO 1 1/4", FIXADA DIRETAMENTE NA LAJE OU PAREDE. AF_09/2023</t>
  </si>
  <si>
    <t>TE DE REDUÇÃO, CPVC, SOLDÁVEL, DN 28 X 22 MM, INSTALADO EM RAMAL DE DISTRIBUIÇÃO DE ÁGUA - FORNECIMENTO E INSTALAÇÃO. AF_06/2022</t>
  </si>
  <si>
    <t>LUVA DE REDUÇÃO, PARA INSTALAÇÕES EM PEX ÁGUA, DN 20 X 16 MM, COM ANEL DESLIZANTE - FORNECIMENTO E INSTALAÇÃO. AF_02/2023</t>
  </si>
  <si>
    <t>LUVA DE REDUÇÃO, PARA INSTALAÇÕES EM PEX ÁGUA, DN 25 X 16 MM, COM ANEL DESLIZANTE - FORNECIMENTO E INSTALAÇÃO. AF_02/2023</t>
  </si>
  <si>
    <t>LUVA DE REDUÇÃO, PARA INSTALAÇÕES EM PEX ÁGUA, DN 25 X 20 MM, COM ANEL DESLIZANTE - FORNECIMENTO E INSTALAÇÃO. AF_02/2023</t>
  </si>
  <si>
    <t>LUVA DE REDUÇÃO, PARA INSTALAÇÕES EM PEX ÁGUA, DN 32 X 25 MM, COM ANEL DESLIZANTE - FORNECIMENTO E INSTALAÇÃO. AF_02/2023</t>
  </si>
  <si>
    <t>LUVA , PARA INSTALAÇÕES EM PEX ÁGUA, DN 16 MM, COM ANEL DESLIZANTE - FORNECIMENTO E INSTALAÇÃO. AF_02/2023</t>
  </si>
  <si>
    <t>LUVA , PARA INSTALAÇÕES EM PEX ÁGUA, DN 20 MM, COM ANEL DESLIZANTE - FORNECIMENTO E INSTALAÇÃO. AF_02/2023</t>
  </si>
  <si>
    <t>LUVA , PARA INSTALAÇÕES EM PEX ÁGUA, DN 25 MM, COM ANEL DESLIZANTE - FORNECIMENTO E INSTALAÇÃO. AF_02/2023</t>
  </si>
  <si>
    <t>LUVA , PARA INSTALAÇÕES EM PEX ÁGUA, DN 32 MM, COM ANEL DESLIZANTE - FORNECIMENTO E INSTALAÇÃO. AF_02/2023</t>
  </si>
  <si>
    <t>FURO MANUAL EM ALVENARIA, PARA INSTALAÇÕES HIDRÁULICAS, DIÂMETROS MENORES OU IGUAIS A 40 MM. AF_09/2023</t>
  </si>
  <si>
    <t>FURO MANUAL EM ALVENARIA, PARA INSTALAÇÕES HIDRÁULICAS, DIÂMETROS MAIORES QUE 40 MM E MENORES OU IGUAIS A 75 MM. AF_09/2023</t>
  </si>
  <si>
    <t>FURO MANUAL EM ALVENARIA, PARA INSTALAÇÕES HIDRÁULICAS, DIÂMETROS MAIORES QUE 75 MM E MENORES OU IGUAIS A 100 MM. AF_09/2023</t>
  </si>
  <si>
    <t>FURO MECANIZADO EM CONCRETO, COM MARTELO DEMOLIDOR, PARA INSTALAÇÕES HIDRÁULICAS, DIÂMETROS MENORES OU IGUAIS A 40 MM. AF_09/2023</t>
  </si>
  <si>
    <t>FURO MECANIZADO EM CONCRETO, COM MARTELO DEMOLIDOR, PARA INSTALAÇÕES HIDRÁULICAS, DIÂMETROS MAIORES QUE 40 MM E MENORES OU IGUAIS A 75 MM. AF_09/2023</t>
  </si>
  <si>
    <t>FURO MECANIZADO EM CONCRETO, COM MARTELO DEMOLIDOR, PARA INSTALAÇÕES HIDRÁULICAS, DIÂMETROS MAIORES QUE 75 MM E MENORES OU IGUAIS A 150 MM. AF_09/2023</t>
  </si>
  <si>
    <t>RASGO LINEAR MANUAL EM ALVENARIA, PARA RAMAIS/ DISTRIBUIÇÃO DE INSTALAÇÕES HIDRÁULICAS, DIÂMETROS MENORES OU IGUAIS A 40 MM. AF_09/2023</t>
  </si>
  <si>
    <t>RASGO LINEAR MECANIZADO EM CONTRAPISO, PARA RAMAIS/ DISTRIBUIÇÃO DE INSTALAÇÕES HIDRÁULICAS, DIÂMETROS MENORES OU IGUAIS A 40 MM. AF_09/2023_PS</t>
  </si>
  <si>
    <t>RASGO LINEAR MECANIZADO EM CONTRAPISO, PARA RAMAIS/ DISTRIBUIÇÃO DE INSTALAÇÕES HIDRÁULICAS, DIÂMETROS MAIORES QUE 40 MM E MENORES OU IGUAIS A 75 MM. AF_09/2023_PS</t>
  </si>
  <si>
    <t>RASGO LINEAR MECANIZADO EM CONTRAPISO, PARA RAMAIS/ DISTRIBUIÇÃO DE INSTALAÇÕES HIDRÁULICAS, DIÂMETROS MAIORES QUE 75 MM E MENORES OU IGUAIS A 100 MM. AF_09/2023_PS</t>
  </si>
  <si>
    <t>RASGO LINEAR MANUAL EM ALVENARIA, PARA ELETRODUTOS, DIÂMETROS MENORES OU IGUAIS A 40 MM. AF_09/2023</t>
  </si>
  <si>
    <t>PASSANTE TIPO PEÇA EM POLIESTIRENO (ISOPOR), FIXADO EM LAJE, PARA ABERTURA PARA PASSAGEM DE 1 TUBO DE ATÉ 50 MM DE DIÂMETRO. AF_09/2023</t>
  </si>
  <si>
    <t>PASSANTE TIPO PEÇA EM POLIESTIRENO (ISOPOR), FIXADO EM LAJE, PARA PASSAGEM DE NO MÁXIMO 5 TUBOS DE 50 MM DE DIÂMETRO. AF_09/2023</t>
  </si>
  <si>
    <t>PASSANTE TIPO TUBO COM DIÂMETRO DE 40 MM, FIXADO EM LAJE, PARA PASSAGEM DE TUBULAÇÕES COM NO MÁXIMO 32 MM DE DIÂMETRO. AF_09/2023</t>
  </si>
  <si>
    <t>PASSANTE TIPO TUBO COM DIÂMETRO DE 75 MM, FIXADO EM LAJE, PARA PASSAGEM DE TUBULAÇÕES COM NO MÁXIMO 50 MM DE DIÂMETRO. AF_09/2023</t>
  </si>
  <si>
    <t>PASSANTE TIPO TUBO COM DIÂMETRO DE 100 MM, FIXADO EM LAJE, PARA PASSAGEM DE TUBULAÇÕES COM NO MÁXIMO 75 MM DE DIÂMETRO. AF_09/2023</t>
  </si>
  <si>
    <t>QUEBRA EM ALVENARIA PARA INSTALAÇÃO DE CAIXA DE TOMADA (4X4 OU 4X2). AF_09/2023</t>
  </si>
  <si>
    <t>QUEBRA EM ALVENARIA PARA INSTALAÇÃO DE QUADRO DISTRIBUIÇÃO PEQUENO (19X25 CM). AF_09/2023</t>
  </si>
  <si>
    <t>QUEBRA EM ALVENARIA PARA INSTALAÇÃO DE QUADRO DISTRIBUIÇÃO GRANDE (76X40 CM). AF_09/2023</t>
  </si>
  <si>
    <t>QUEBRA EM ALVENARIA PARA INSTALAÇÃO DE ABRIGO PARA MANGUEIRAS (90X60 CM). AF_09/2023</t>
  </si>
  <si>
    <t>SUPORTE PARA 2 TUBOS HORIZONTAIS, ESPAÇADO A CADA 56 CM, EM PERFILADO COM COMPRIMENTO DE 25 CM FIXADO EM LAJE, POR METRO DE TUBULAÇÃO FIXADA. AF_09/2023</t>
  </si>
  <si>
    <t>SUPORTE PARA 4 TUBOS HORIZONTAIS, ESPAÇADO A CADA 56 CM, EM PERFILADO COM COMPRIMENTO DE 42 CM FIXADO EM LAJE, POR METRO DE TUBULAÇÃO FIXADA. AF_09/2023</t>
  </si>
  <si>
    <t>SUPORTE PARA 2 TUBOS VERTICAIS, ESPAÇADO A CADA 150 CM, EM PERFILADO COM COMPRIMENTO DE 25 CM FIXADO EM PAREDE, POR METRO DE TUBULAÇÃO FIXADA. AF_09/2023</t>
  </si>
  <si>
    <t>SUPORTE PARA 4 TUBOS VERTICAIS, ESPAÇADO A CADA 150 CM, EM PERFILADO COM COMPRIMENTO DE 42 CM FIXADO EM PAREDE, POR METRO DE TUBULAÇÃO FIXADA. AF_09/2023</t>
  </si>
  <si>
    <t>CHUMBAMENTO LINEAR EM ALVENARIA PARA RAMAIS/DISTRIBUIÇÃO DE INSTALAÇÕES HIDRÁULICAS COM DIÂMETROS MENORES OU IGUAIS A 40 MM. AF_09/2023</t>
  </si>
  <si>
    <t>CHUMBAMENTO LINEAR EM ALVENARIA PARA RAMAIS/DISTRIBUIÇÃO DE INSTALAÇÕES HIDRÁULICAS COM DIÂMETROS MAIORES QUE 40 MM E MENORES OU IGUAIS A 75 MM. AF_09/2023</t>
  </si>
  <si>
    <t>CHUMBAMENTO LINEAR EM CONTRAPISO PARA RAMAIS/DISTRIBUIÇÃO DE INSTALAÇÕES HIDRÁULICAS COM DIÂMETROS MENORES OU IGUAIS A 40 MM. AF_09/2023</t>
  </si>
  <si>
    <t>CHUMBAMENTO LINEAR EM CONTRAPISO PARA RAMAIS/DISTRIBUIÇÃO DE INSTALAÇÕES HIDRÁULICAS COM DIÂMETROS MAIORES QUE 40 MM E MENORES OU IGUAIS A 75 MM. AF_09/2023</t>
  </si>
  <si>
    <t>CHUMBAMENTO LINEAR EM CONTRAPISO PARA RAMAIS/DISTRIBUIÇÃO DE INSTALAÇÕES HIDRÁULICAS COM DIÂMETROS MAIORES QUE 75 MM E MENORES OU IGUAIS A 100 MM. AF_09/2023</t>
  </si>
  <si>
    <t>FIXAÇÃO DE TUBOS HORIZONTAIS DE PEX OU MULTICAMADAS, DIÂMETROS IGUAIS OU INFERIORES A 40 MM, COM ABRAÇADEIRA PLÁSTICA FIXADA EM LAJE. AF_09/2023_PE</t>
  </si>
  <si>
    <t>FIXAÇÃO DE TUBOS HORIZONTAIS DE PPR DIÂMETROS MENORES OU IGUAIS A 40 MM COM ABRAÇADEIRA METÁLICA RÍGIDA TIPO U PERFIL 1 1/4, FIXADA EM PERFILADO EM LAJE. AF_09/2023_PS</t>
  </si>
  <si>
    <t>FIXAÇÃO DE TUBOS HORIZONTAIS DE PVC ÁGUA, PVC ESGOTO, PVC ÁGUA PLUVIAL, CPVC, PPR, COBRE OU AÇO, DIÂMETROS MENORES OU IGUAIS A 40 MM, COM ABRAÇADEIRA METÁLICA RÍGIDA TIPO U PERFIL 1 1/4, FIXADA EM PERFILADO EM LAJE. AF_09/2023_PS</t>
  </si>
  <si>
    <t>FIXAÇÃO DE TUBOS HORIZONTAIS DE PVC ÁGUA, PVC ESGOTO, PVC ÁGUA PLUVIAL, CPVC, PPR, COBRE OU AÇO, DIÂMETROS MAIORES QUE 40 MM E MENORES OU IGUAIS A 75 MM, COM ABRAÇADEIRA METÁLICA RÍGIDA TIPO U PERFIL 2 1/2, FIXADA EM PERFILADO EM LAJE. AF_09/2023_PS</t>
  </si>
  <si>
    <t>FIXAÇÃO DE TUBOS HORIZONTAIS DE PVC ÁGUA, PVC ESGOTO, PVC ÁGUA PLUVIAL, CPVC, PPR, COBRE OU AÇO, DIÂMETROS MAIORES QUE 75 MM E MENORES OU IGUAIS A 100 MM, COM ABRAÇADEIRA METÁLICA RÍGIDA TIPO U PERFIL 4, FIXADA EM PERFILADO EM LAJE. AF_09/2023_PS</t>
  </si>
  <si>
    <t>FIXAÇÃO DE TUBOS VERTICAIS DE PVC ÁGUA, PVC ESGOTO, PVC ÁGUA PLUVIAL, CPVC, PPR, COBRE OU AÇO, DIÂMETROS MENORES OU IGUAIS A 40 MM, COM ABRAÇADEIRA METÁLICA RÍGIDA TIPO U PERFIL 1 1/4, FIXADA EM PERFILADO EM PAREDE. AF_09/2023_PS</t>
  </si>
  <si>
    <t>FIXAÇÃO DE TUBOS VERTICAIS DE PVC ÁGUA, PVC ESGOTO, PVC ÁGUA PLUVIAL, CPVC, PPR, COBRE OU AÇO, DIÂMETROS MAIORES QUE 40 MM E MENORES OU IGUAIS A 75 MM, COM ABRAÇADEIRA METÁLICA RÍGIDA TIPO U PERFIL 2 1/2, FIXADA EM PERFILADO EM PAREDE. AF_09/2023_PS</t>
  </si>
  <si>
    <t>FIXAÇÃO DE TUBOS VERTICAIS DE PVC ÁGUA, PVC ESGOTO, PVC ÁGUA PLUVIAL, CPVC, PPR, COBRE OU AÇO, DIÂMETROS MAIORES QUE 75 MM E MENORES OU IGUAIS A 100 MM, COM ABRAÇADEIRA METÁLICA RÍGIDA TIPO U PERFIL 4, FIXADA EM PERFILADO EM PAREDE. AF_09/2023_PS</t>
  </si>
  <si>
    <t>FIXAÇÃO DE TUBOS HORIZONTAIS DE PPR DIÂMETROS MENORES OU IGUAIS A 40 MM, COM ABRAÇADEIRA METÁLICA RÍGIDA TIPO  D  COM PARAFUSO DE FIXAÇÃO 1 1/4, FIXADA DIRETAMENTE NA LAJE OU PAREDE. AF_09/2023</t>
  </si>
  <si>
    <t>FIXAÇÃO DE TUBOS HORIZONTAIS DE PVC ÁGUA/PVC ESGOTO/PVC PLUVIAL/CPVC/PPR/COBRE OU AÇO, DIÂMETROS MENORES OU IGUAIS A 40 MM, COM ABRAÇADEIRA METÁLICA RÍGIDA TIPO  D  COM PARAFUSO DE FIXAÇÃO 1 1/4", FIXADA DIRETAMENTE NA LAJE OU PAREDE. AF_09/2023</t>
  </si>
  <si>
    <t>FIXAÇÃO DE TUBOS HORIZONTAIS DE PVC ÁGUA/PVC ESGOTO/PVC PLUVIAL/CPVC/PPR/COBRE OU AÇO, DIÂMETROS MAIORES QUE 40 MM E MENORES OU IGUAIS A 75 MM, COM ABRAÇADEIRA TIPO  D  COM PARAFUSO DE FIXAÇÃO 2 1/2", FIXADA DIRETAMENTE NA LAJE OU PAREDE. AF_09/2023</t>
  </si>
  <si>
    <t>FIXAÇÃO DE TUBOS HORIZONTAIS DE  PVC ÁGUA/PVC ESGOTO/PVC PLUVIAL/CPVC/PPR/COBRE OU AÇO, DIÂMETROS MAIORES QUE 75 MM E MENORES OU IGUAIS A 100 MM, COM ABRAÇADEIRA TIPO  D  COM PARAFUSO DE FIXAÇÃO 4", FIXADA DIRETAMENTE NA LAJE OU PAREDE. AF_09/2023</t>
  </si>
  <si>
    <t>FIXAÇÃO DE TUBOS HORIZONTAIS DE PPR, DIÂMETROS MENORES OU IGUAIS A 40 MM, COM ABRAÇADEIRA METÁLICA FLEXÍVEL 18 MM, FIXADA DIRETAMENTE NA LAJE. AF_09/2023</t>
  </si>
  <si>
    <t>FIXAÇÃO DE TUBOS HORIZONTAIS DE PVC ÁGUA, PVC ESGOTO, PVC ÁGUA PLUVIAL, CPVC, PPR, COBRE OU AÇO, DIÂMETROS MENORES OU IGUAIS A 40 MM, COM ABRAÇADEIRA METÁLICA FLEXÍVEL 18 MM, FIXADA DIRETAMENTE NA LAJE. AF_09/2023</t>
  </si>
  <si>
    <t>FIXAÇÃO DE TUBOS HORIZONTAIS DE PVC ÁGUA, PVC ESGOTO, PVC ÁGUA PLUVIAL, CPVC, PPR, COBRE OU AÇO, DIÂMETROS MAIORES QUE 40 MM E MENORES OU IGUAIS A 75 MM, COM ABRAÇADEIRA METÁLICA FLEXÍVEL 18 MM, FIXADA DIRETAMENTE NA LAJE. AF_09/2023</t>
  </si>
  <si>
    <t>FIXAÇÃO DE TUBOS HORIZONTAIS DE PVC ÁGUA, PVC ESGOTO, PVC ÁGUA PLUVIAL, CPVC, PPR, COBRE OU AÇO, DIÂMETROS MAIORES QUE 75 MM E MENORES OU IGUAIS A 100 MM, COM ABRAÇADEIRA METÁLICA FLEXÍVEL 18 MM, FIXADA DIRETAMENTE NA LAJE. AF_09/2023</t>
  </si>
  <si>
    <t>CHUMBAMENTO PONTUAL DE ABERTURA EM LAJE COM PASSAGEM DE 1 TUBO COM DIÂMETRO DE  50 MM. AF_09/2023</t>
  </si>
  <si>
    <t>CHUMBAMENTO PONTUAL DE ABERTURA EM LAJE COM PASSAGEM DE 5 TUBOS COM  DIÂMETROS DE  50 MM. AF_09/2023</t>
  </si>
  <si>
    <t>CHUMBAMENTO PONTUAL EM PASSAGEM DE TUBO COM DIÂMETRO MENOR OU IGUAL A 40 MM. AF_09/2023</t>
  </si>
  <si>
    <t>CHUMBAMENTO PONTUAL EM PASSAGEM DE TUBO COM DIÂMETROS ENTRE 40 MM E 75 MM. AF_09/2023</t>
  </si>
  <si>
    <t>CHUMBAMENTO PONTUAL EM PASSAGEM DE TUBO COM DIÂMETRO MAIOR QUE 75 MM E MENORES OU IGUAIS A 150 MM. AF_09/2023</t>
  </si>
  <si>
    <t>RASGO LINEAR MANUAL EM ALVENARIA, PARA RAMAIS/ DISTRIBUIÇÃO DE INSTALAÇÕES HIDRÁULICAS, DIÂMETROS MAIORES QUE 40 MM E MENORES OU IGUAIS A 75 MM. AF_09/2023</t>
  </si>
  <si>
    <t>FIXAÇÃO DE DUTOS FLEXÍVEIS CIRCULARES,  DIÂMETRO 109 MM OU 4", COM ABRAÇADEIRA METÁLICA FLEXÍVEL FIXADA DIRETAMENTE NA LAJE, SOMENTE MÃO DE OBRA. AF_09/2023</t>
  </si>
  <si>
    <t>SUPORTE PARA DUTO EM CHAPA GALVANIZADA BITOLA 26, EM PERFILADO COM COMPRIMENTO DE 35 CM FIXADO EM LAJE, POR METRO DE DUTO FIXADO. AF_09/2023</t>
  </si>
  <si>
    <t>SUPORTE PARA DUTO EM CHAPA GALVANIZADA BITOLA 24, EM PERFILADO COM COMPRIMENTO DE 55 CM FIXADO EM LAJE, POR METRO DE DUTO FIXADO. AF_09/2023</t>
  </si>
  <si>
    <t>SUPORTE PARA ELETROCALHA LISA OU PERFURADA EM AÇO GALVANIZADO, LARGURA 400 MM, EM PERFILADO COM COMPRIMENTO DE 45 CM FIXADO EM LAJE, POR METRO DE ELETROCALHA FIXADA. AF_09/2023</t>
  </si>
  <si>
    <t>SUPORTE PARA ELETROCALHA LISA OU PERFURADA EM AÇO GALVANIZADO, LARGURA 800 MM, EM PERFILADO COM COMPRIMENTO DE 85 CM FIXADO EM LAJE, POR METRO DE ELETROCALHA FIXADA. AF_09/2023</t>
  </si>
  <si>
    <t>CONJUNTO DE PONTOS HIDRÁULICOS DE ÁGUA FRIA PARA BANHEIRO (RAMAL/SUB-RAMAL E DISTRIBUIÇÃO) EM PVC, COM TUBOS, CONEXÕES, REGISTROS, CORTES E FIXAÇÕES EM PRÉDIO COM TUBULAÇÕES EMBUTIDAS COM RASGO. AF_05/2023</t>
  </si>
  <si>
    <t>CONJUNTO DE PONTOS HIDRÁULICOS DE ÁGUA FRIA PARA COZINHA (RAMAL/SUB-RAMAL E DISTRIBUIÇÃO) EM PVC, COM TUBOS, CONEXÕES, REGISTROS, CORTES E FIXAÇÕES EM PRÉDIO COM TUBULAÇÕES EMBUTIDAS COM RASGO. AF_05/2023</t>
  </si>
  <si>
    <t>CONJUNTO DE PONTOS HIDRÁULICOS DE ÁGUA FRIA PARA ÁREA DE SERVIÇO (RAMAL/SUB-RAMAL E DISTRIBUIÇÃO) EM PVC, COM TUBOS, CONEXÕES, REGISTROS, CORTES E FIXAÇÕES EM PRÉDIO COM TUBULAÇÕES EMBUTIDAS COM RASGO. AF_05/2023</t>
  </si>
  <si>
    <t>CONJUNTO DE PONTOS HIDRÁULICOS DE ÁGUA FRIA PARA BANHEIRO (RAMAL/SUB-RAMAL E DISTRIBUIÇÃO) EM PVC, COM TUBOS, CONEXÕES, REGISTROS, CORTES E FIXAÇÕES EM PRÉDIO (PRUMADA INDIVIDUAL), COM TUBULAÇÕES APARENTES OU EMBUTIDAS SEM RASGO. AF_05/2023</t>
  </si>
  <si>
    <t>CONJUNTO DE PONTOS HIDRÁULICOS DE ÁGUA FRIA PARA COZINHA OU SERVIÇO (RAMAL/SUB-RAMAL E DISTRIBUIÇÃO) EM PVC, COM TUBOS, CONEXÕES, REGISTROS, CORTES E FIXAÇÕES EM PRÉDIO (PRUMADA INDIVIDUAL), COM TUBULAÇÕES APARENTES OU EMBUTIDAS SEM RASGO. AF_05/2023</t>
  </si>
  <si>
    <t>CONJUNTO DE PONTOS HIDRÁULICOS DE ÁGUA FRIA PARA BANHEIRO (RAMAL/SUB-RAMAL E DISTRIBUIÇÃO) EM PVC, COM TUBOS, CONEXÕES, REGISTROS, CORTES E FIXAÇÕES EM PRÉDIO (PRUMADA COLETIVA), COM TUBULAÇÕES APARENTES OU EMBUTIDAS SEM RASGO. AF_05/2023</t>
  </si>
  <si>
    <t>CONJUNTO DE PONTOS HIDRÁULICOS DE ÁGUA FRIA PARA COZINHA OU SERVIÇO (RAMAL/SUB-RAMAL E DISTRIBUIÇÃO) EM PVC, COM  TUBOS, CONEXÕES, REGISTROS, CORTES E FIXAÇÕES EM PRÉDIO (PRUMADA COLETIVA) SEM RASGO . AF_05/2023</t>
  </si>
  <si>
    <t>COMPOSIÇÃO PARAMÉTRICA DE INSTALAÇÃO DE TUBOS DE PVC SOLDÁVEL PARA ÁGUA FRIA (PRUMADA INDIVIDUAL), POR APARTAMENTO, COM  CONEXÕES, CORTES E FIXAÇÕES, PARA PRÉDIO COM ATÉ 4 PAVIMENTOS. AF_05/2023</t>
  </si>
  <si>
    <t>COMPOSIÇÃO PARAMÉTRICA DE INSTALAÇÃO DE TUBOS DE PVC SOLDÁVEL PARA ÁGUA FRIA, POR PAVIMENTO (PRUMADA COLETIVA), COM  CONEXÕES, CORTES E FIXAÇÕES, PARA PRÉDIO COM ATÉ 4 PAVIMENTOS, COM 4 APARTAMENTOS ALIMENTADOS POR PRUMADA E PAVIMENTO. AF_05/2023</t>
  </si>
  <si>
    <t>UNXPAV</t>
  </si>
  <si>
    <t>COMPOSIÇÃO PARAMÉTRICA DE INSTALAÇÃO DE TUBOS DE PVC SOLDÁVEL PARA ÁGUA FRIA, POR PAVIMENTO (PRUMADA COLETIVA), COM  CONEXÕES, CORTES E FIXAÇÕES, PARA PRÉDIO ENTRE 5 E 8 PAVIMENTOS, COM 4 APARTAMENTOS ALIMENTADOS POR PRUMADA E PAVIMENTO. AF_05/2023</t>
  </si>
  <si>
    <t>COMPOSIÇÃO PARAMÉTRICA DE INSTALAÇÃO DE TUBOS DE PVC SOLDÁVEL PARA ÁGUA FRIA, POR PAVIMENTO (PRUMADA COLETIVA), COM  CONEXÕES, CORTES E FIXAÇÕES, PARA PRÉDIO ENTRE 9 E 12 PAVIMENTOS, COM 4 APARTAMENTOS ALIMENTADOS POR PRUMADA E PAVIMENTO. AF_05/2023</t>
  </si>
  <si>
    <t>CONJUNTO DE PONTOS HIDRÁULICOS DE ÁGUA QUENTE PARA BANHEIRO (RAMAL/SUB-RAMAL E DISTRIBUIÇÃO) EM CPVC, COM  TUBOS, CONEXÕES, REGISTROS, CORTES E FIXAÇÕES EM PRÉDIO COM TUBULAÇÕES EMBUTIDAS EM RASGO. AF_05/2023</t>
  </si>
  <si>
    <t>CONJUNTO DE PONTOS HIDRÁULICOS DE ÁGUA QUENTE PARA COZINHA (RAMAL/SUB-RAMAL E DISTRIBUIÇÃO) EM CPVC, COM  TUBOS, CONEXÕES, REGISTROS, CORTES E FIXAÇÕES EM PRÉDIO COM TUBULAÇÕES EMBUTIDAS EM RASGO. AF_05/2023</t>
  </si>
  <si>
    <t>CONJUNTO DE PONTOS HIDRÁULICOS DE ÁGUA QUENTE PARA BANHEIRO(RAMAL/SUB-RAMAL E DISTRIBUIÇÃO) EM CPVC, COM  TUBOS, CONEXÕES, REGISTROS, CORTES E FIXAÇÕES EM PRÉDIO COM TUBULAÇÕES APARENTES OU EMBUTIDAS SEM RASGO. AF_05/2023</t>
  </si>
  <si>
    <t>COMPOSIÇÃO PARAMÉTRICA DE INSTALAÇÃO DE TUBOS DE PVC, SÉRIE R, PARA COLETA DE ÁGUA PLUVIAL EM VARANDA, INSTALADO EM RAMAL DE ENCAMINHAMENTO E CONDUTOR VERTICAL, COM  CONEXÕES, RALOS, CORTES E FIXAÇÕES, PARA PRÉDIO. AF_05/2023</t>
  </si>
  <si>
    <t>COMPOSIÇÃO PARAMÉTRICA DE INSTALAÇÃO DE TUBOS DE PVC, SÉRIE R, PARA COLETA DE ÁGUA PLUVIAL EM COBERTURA, INSTALADOS EM CONDUTORES VERTICAIS, POR PAVIMENTO, COM  CONEXÕES, CORTES E FIXAÇÕES, PARA PRÉDIO DE MÚLTIPLOS PAVIMENTOS. AF_05/2023</t>
  </si>
  <si>
    <t>M2XPAV</t>
  </si>
  <si>
    <t>CONJUNTO DE PONTOS DE COLETA DE ESGOTO PARA BANHEIRO (RAMAL DE ESGOTO SANITÁRIO), EM PVC SÉRIE NORMAL, COM  TUBOS, CONEXÕES, RALOS, CAIXAS SIFONADAS, CORTES E FIXAÇÕES EM PRÉDIO COM PRUMADA DE DESCIDA DE ESGOTO DENTRO DO BANHEIRO. AF_05/2023</t>
  </si>
  <si>
    <t>CONJUNTO DE PONTOS DE COLETA DE ESGOTO PARA BANHEIRO (RAMAL DE ESGOTO SANITÁRIO), EM PVC SÉRIE NORMAL, COM  TUBOS, CONEXÕES, RALOS, CAIXAS SIFONADAS, CORTES E FIXAÇÕES EM PRÉDIO COM PRUMADA DE DESCIDA DE ESGOTO FORA DO BANHEIRO. AF_05/2023</t>
  </si>
  <si>
    <t>CONJUNTO DE PONTOS DE COLETA DE ESGOTO PARA COZINHA (RAMAL DE ESGOTO SANITÁRIO), EM PVC SÉRIE NORMAL, COM  TUBOS, CONEXÕES, CORTES E FIXAÇÕES EM PRÉDIO. AF_05/2023</t>
  </si>
  <si>
    <t>CONJUNTO DE PONTOS DE COLETA DE ESGOTO PARA ÁREA DE SERVIÇO (RAMAL DE ESGOTO SANITÁRIO), EM PVC SÉRIE NORMAL, COM  TUBOS, CONEXÕES, RALOS, CAIXAS SIFONADAS, CORTES E FIXAÇÕES EM PRÉDIO. AF_05/2023</t>
  </si>
  <si>
    <t>COMPOSIÇÃO PARAMÉTRICA DE INSTALAÇÃO DE TUBOS DE PVC SÉRIE NORMAL (PRUMADA DE ESGOTO SANITÁRIO), DN 100MM, POR AMBIENTE HIDRÁULICO, COM  CONEXÕES, CORTES E FIXAÇÕES PARA PRÉDIO. AF_05/2023</t>
  </si>
  <si>
    <t>COMPOSIÇÃO PARAMÉTRICA DE INSTALAÇÃO DE TUBOS DE PVC SÉRIE NORMAL (PRUMADA DE ESGOTO SANITÁRIO), DN 75MM, POR AMBIENTE HIDRÁULICO, COM  CONEXÕES, CORTES E FIXAÇÕES PARA PRÉDIO. AF_05/2023</t>
  </si>
  <si>
    <t>COMPOSIÇÃO PARAMÉTRICA DE INSTALAÇÃO DE TUBOS DE PVC SÉRIE NORMAL (PRUMADA DE VENTILAÇÃO), DN 100MM, POR APARTAMENTO (2 BANHEIROS) E DESCIDA DE ESGOTO NO BANHEIRO, COM  CONEXÕES, CORTES E FIXAÇÕES PARA PRÉDIO COM MAIS DO QUE 4 PAVIMENTOS. AF_05/2023</t>
  </si>
  <si>
    <t>COMPOSIÇÃO PARAMÉTRICA DE INSTALAÇÃO DE TUBOS DE PVC SÉRIE NORMAL (PRUMADA DE VENTILAÇÃO), DN 75MM, POR APARTAMENTO (1 BANHEIRO) E DESCIDA DE ESGOTO FORA DO BANHEIRO, COM  CONEXÕES, CORTES E FIXAÇÕES PARA PRÉDIO COM ATÉ 4 PAVIMENTOS. AF_05/2023</t>
  </si>
  <si>
    <t>FURO MECANIZADO EM ALVENARIA, PARA INSTALAÇÕES HIDRÁULICAS, DIÂMETROS MENORES OU IGUAIS A 40 MM. AF_09/2023</t>
  </si>
  <si>
    <t>FURO MECANIZADO EM ALVENARIA, PARA INSTALAÇÕES HIDRÁULICAS, DIÂMETROS MAIORES QUE 40 MM E MENORES OU IGUAIS A 75 MM. AF_09/2023</t>
  </si>
  <si>
    <t>FURO MECANIZADO EM ALVENARIA, PARA INSTALAÇÕES HIDRÁULICAS, DIÂMETROS MAIORES QUE 75 MM E MENORES OU IGUAIS A 100 MM. AF_09/2023</t>
  </si>
  <si>
    <t>FURO MECANIZADO EM CONCRETO, COM PERFURATRIZ, PARA INSTALAÇÕES HIDRÁULICAS, DIÂMETROS MENORES OU IGUAIS A 40 MM. AF_09/2023</t>
  </si>
  <si>
    <t>FURO MECANIZADO EM CONCRETO, COM PERFURATRIZ, PARA INSTALAÇÕES HIDRÁULICAS, DIÂMETROS MAIORES QUE 40 MM E MENORES OU IGUAIS A 75 MM. AF_09/2023</t>
  </si>
  <si>
    <t>FURO MECANIZADO EM CONCRETO, COM PERFURATRIZ, PARA INSTALAÇÕES HIDRÁULICAS, DIÂMETROS MAIORES QUE 75 MM E MENORES OU IGUAIS A 150 MM. AF_09/2023</t>
  </si>
  <si>
    <t>RASGO LINEAR MECANIZADO EM ALVENARIA, PARA RAMAIS/ DISTRIBUIÇÃO DE INSTALAÇÕES HIDRÁULICAS, DIÂMETROS MENORES OU IGUAIS A 40 MM. AF_09/2023</t>
  </si>
  <si>
    <t>RASGO LINEAR MECANIZADO EM ALVENARIA, PARA RAMAIS/ DISTRIBUIÇÃO DE INSTALAÇÕES HIDRÁULICAS, DIÂMETROS MAIORES QUE 40 MM E MENORES OU IGUAIS A 75 MM. AF_09/2023</t>
  </si>
  <si>
    <t>PASSANTE TIPO PEÇA EM FÔRMA DE MADEIRA, FIXADO EM LAJE, PARA PASSAGEM DE NO MÁXIMO 5 TUBOS DE 50 MM DE DIÂMETRO. AF_09/2023</t>
  </si>
  <si>
    <t>PASSANTE TIPO TUBO COM DIÂMETRO DE 50 MM, FIXADO EM LAJE, PARA PASSAGEM DE TUBULAÇÕES COM NO MÁXIMO 40 MM DE DIÂMETRO. AF_09/2023</t>
  </si>
  <si>
    <t>PASSANTE TIPO TUBO COM DIÂMETRO DE 150 MM, FIXADO EM LAJE, PARA PASSAGEM DE TUBULAÇÕES COM NO MÁXIMO 100 MM DE DIÂMETRO. AF_09/2023</t>
  </si>
  <si>
    <t>RASGO LINEAR MECANIZADO EM CONCRETO, PARA RAMAIS/ DISTRIBUIÇÃO DE INSTALAÇÕES HIDRÁULICAS, DIÂMETROS MENORES OU IGUAIS A 40 MM. AF_09/2023</t>
  </si>
  <si>
    <t>RASGO LINEAR MECANIZADO EM CONCRETO, PARA RAMAIS/ DISTRIBUIÇÃO DE INSTALAÇÕES HIDRÁULICAS, DIÂMETROS MAIORES QUE 40 MM E MENORES OU IGUAIS A 75 MM. AF_09/2023</t>
  </si>
  <si>
    <t>RASGO LINEAR MECANIZADO EM CONCRETO, PARA RAMAIS/ DISTRIBUIÇÃO DE INSTALAÇÕES HIDRÁULICAS, DIÂMETROS MAIORES QUE 75 MM E MENORES OU IGUAIS A 100 MM. AF_09/2023</t>
  </si>
  <si>
    <t>COMPOSIÇÃO PARAMÉTRICA DE LIGAÇÃO PREDIAL DE ÁGUA, REDE DN 50 MM, RAMAL PREDIAL DE 20 MM, L = 2,0 M, LARGURA DA VALA = 0,65 M; COM COLAR DE TOMADA DE PVC; ESCAVAÇÃO MECANIZADA, PREPARO DE FUNDO DE VALA E REATERRO COMPACTADO. AF_06/2022</t>
  </si>
  <si>
    <t>COMPOSIÇÃO PARAMÉTRICA DE LIGAÇÃO PREDIAL DE ÁGUA, REDE DN 50 MM, RAMAL PREDIAL DE 20 MM, L = 4,0 M, LARGURA DA VALA = 0,65 M; COM COLAR DE TOMADA DE PVC; ESCAVAÇÃO MECANIZADA, PREPARO DE FUNDO DE VALA E REATERRO COMPACTADO. AF_06/2022</t>
  </si>
  <si>
    <t>COMPOSIÇÃO PARAMÉTRICA DE LIGAÇÃO PREDIAL DE ÁGUA, REDE DN 50 MM, RAMAL PREDIAL DE 20 MM, L = 6,0 M, LARGURA DA VALA = 0,65 M; COM COLAR DE TOMADA DE PVC; ESCAVAÇÃO MECANIZADA, PREPARO DE FUNDO DE VALA E REATERRO COMPACTADO. AF_06/2022</t>
  </si>
  <si>
    <t>COMPOSIÇÃO PARAMÉTRICA DE LIGAÇÃO PREDIAL DE ÁGUA, REDE DN 50 MM, RAMAL PREDIAL DE 20 MM, L = 2,0 M, LARGURA DA VALA = 0,65 M; COM COLAR DE TOMADA DE PVC; ESCAVAÇÃO MANUAL, PREPARO DE FUNDO DE VALA E REATERRO COMPACTADO. AF_06/2022</t>
  </si>
  <si>
    <t>COMPOSIÇÃO PARAMÉTRICA DE LIGAÇÃO PREDIAL DE ÁGUA, REDE DN 50 MM, RAMAL PREDIAL DE 20 MM, L = 4,0 M, LARGURA DA VALA = 0,65 M; COM COLAR DE TOMADA DE PVC; ESCAVAÇÃO MANUAL, PREPARO DE FUNDO DE VALA E REATERRO COMPACTADO. AF_06/2022</t>
  </si>
  <si>
    <t>COMPOSIÇÃO PARAMÉTRICA DE LIGAÇÃO PREDIAL DE ÁGUA, REDE DN 50 MM, RAMAL PREDIAL DE 20 MM, L = 6,0 M, LARGURA DA VALA = 0,65 M; COM COLAR DE TOMADA DE PVC; ESCAVAÇÃO MANUAL, PREPARO DE FUNDO DE VALA E REATERRO COMPACTADO. AF_06/2022</t>
  </si>
  <si>
    <t>COMPOSIÇÃO PARAMÉTRICA DE LIGAÇÃO PREDIAL DE ESGOTO, REDE DN 150 MM, COLETOR PREDIAL DN 100 MM, L = 2,0 M, LARGURA DA VALA = 0,65 M; COM SELIM E CURVA 90 GRAUS; ESCAVAÇÃO MECANIZADA, PREPARO DE FUNDO DE VALA E REATERRO COMPACTADO. AF_06/2022</t>
  </si>
  <si>
    <t>COMPOSIÇÃO PARAMÉTRICA DE LIGAÇÃO PREDIAL DE ESGOTO, REDE DN 150 MM, COLETOR PREDIAL DN 100 MM, L = 4,0 M, LARGURA DA VALA = 0,65 M; COM SELIM E CURVA 90 GRAUS; ESCAVAÇÃO MECANIZADA, PREPARO DE FUNDO DE VALA E REATERRO COMPACTADO. AF_06/2022</t>
  </si>
  <si>
    <t>COMPOSIÇÃO PARAMÉTRICA DE LIGAÇÃO PREDIAL DE ESGOTO, REDE DN 150 MM, COLETOR PREDIAL DN 100 MM, L = 6,0 M, LARGURA DA VALA = 0,65 M; COM SELIM E CURVA 90 GRAUS; ESCAVAÇÃO MECANIZADA, PREPARO DE FUNDO DE VALA E REATERRO COMPACTADO. AF_06/2022</t>
  </si>
  <si>
    <t>COMPOSIÇÃO PARAMÉTRICA DE LIGAÇÃO PREDIAL DE ESGOTO, REDE DN 150 MM, COLETOR PREDIAL DN 100 MM, L = 2,0 M, LARGURA DA VALA = 0,65 M; COM SELIM E CURVA 90 GRAUS; ESCAVAÇÃO MANUAL, PREPARO DE FUNDO DE VALA E REATERRO COMPACTADO. AF_06/2022</t>
  </si>
  <si>
    <t>COMPOSIÇÃO PARAMÉTRICA DE LIGAÇÃO PREDIAL DE ESGOTO, REDE DN 150 MM, COLETOR PREDIAL DN 100 MM, L = 4,0 M, LARGURA DA VALA = 0,65 M; COM SELIM E CURVA 90 GRAUS; ESCAVAÇÃO MANUAL, PREPARO DE FUNDO DE VALA E REATERRO COMPACTADO. AF_06/2022</t>
  </si>
  <si>
    <t>COMPOSIÇÃO PARAMÉTRICA DE LIGAÇÃO PREDIAL DE ESGOTO, REDE DN 150 MM, COLETOR PREDIAL DN 100 MM, L = 6,0 M, LARGURA DA VALA = 0,65 M; COM SELIM E CURVA 90 GRAUS; ESCAVAÇÃO MANUAL, PREPARO DE FUNDO DE VALA E REATERRO COMPACTADO. AF_06/2022</t>
  </si>
  <si>
    <t>ATERRO MECANIZADO DE VALA COM ESCAVADEIRA HIDRÁULICA (CAPACIDADE DA CAÇAMBA: 0,8 M³ / POTÊNCIA: 111 HP), LARGURA ATÉ 2,5 M, PROFUNDIDADE ATÉ 1,5 M, COM SOLO ARGILO-ARENOSO. AF_08/2023</t>
  </si>
  <si>
    <t>ATERRO MECANIZADO DE VALA COM ESCAVADEIRA HIDRÁULICA (CAPACIDADE DA CAÇAMBA: 0,8 M³ / POTÊNCIA: 111 HP), LARGURA ATÉ 2,5 M, PROFUNDIDADE DE 1,5 A 3,0 M, COM SOLO ARGILO-ARENOSO. AF_08/2023</t>
  </si>
  <si>
    <t>ATERRO MECANIZADO DE VALA COM ESCAVADEIRA HIDRÁULICA (CAPACIDADE DA CAÇAMBA: 0,8 M³/POTÊNCIA: 111 HP), LARGURA ATÉ 2,5 M, PROFUNDIDADE DE 3,0 A 6,0 M, COM SOLO ARGILO-ARENOSO. AF_08/2023</t>
  </si>
  <si>
    <t>ATERRO MECANIZADO DE VALA COM RETROESCAVADEIRA (CAPACIDADE DA CAÇAMBA DA RETRO: 0,26 M³ / POTÊNCIA: 88 HP), LARGURA ATÉ 1,5 M, PROFUNDIDADE ATÉ 1,5 M, COM SOLO ARGILO-ARENOSO. AF_08/2023</t>
  </si>
  <si>
    <t>ATERRO MECANIZADO DE VALA COM RETROESCAVADEIRA (CAPACIDADE DA CAÇAMBA DA RETRO: 0,26 M³ / POTÊNCIA: 88 HP), LARGURA ATÉ 1,5 M, PROFUNDIDADE DE 1,5 A 3,0 M, COM SOLO ARGILO-ARENOSO. AF_08/2023</t>
  </si>
  <si>
    <t>ATERRO MANUAL DE VALAS COM SOLO ARGILO-ARENOSO. AF_08/2023</t>
  </si>
  <si>
    <t>ATERRO MECANIZADO DE VALA COM ESCAVADEIRA HIDRÁULICA (CAPACIDADE DA CAÇAMBA: 0,8 M³/POTÊNCIA: 111 HP), LARGURA ATÉ 2,5 M, PROFUNDIDADE ATÉ 1,5 M, COM AREIA PARA ATERRO. AF_08/2023</t>
  </si>
  <si>
    <t>ATERRO MECANIZADO DE VALA COM ESCAVADEIRA HIDRÁULICA (CAPACIDADE DA CAÇAMBA: 0,8 M³/POTÊNCIA: 111 HP), LARGURA ATÉ 2,5 M, PROFUNDIDADE DE 1,5 A 3,0 M, COM AREIA PARA ATERRO. AF_08/2023</t>
  </si>
  <si>
    <t>ATERRO MECANIZADO DE VALA COM ESCAVADEIRA HIDRÁULICA (CAPACIDADE DA CAÇAMBA: 0,8 M³/POTÊNCIA: 111 HP), LARGURA ATÉ 2,5 M, PROFUNDIDADE DE 3,0 A 6,0 M, COM AREIA PARA ATERRO. AF_08/2023</t>
  </si>
  <si>
    <t>ATERRO MECANIZADO DE VALA COM RETROESCAVADEIRA (CAPACIDADE DA CAÇAMBA DA RETRO: 0,26 M³/POTÊNCIA: 88 HP), LARGURA ATÉ 1,5 M, PROFUNDIDADE ATÉ 1,5 M, COM AREIA PARA ATERRO. AF_08/2023</t>
  </si>
  <si>
    <t>ATERRO MECANIZADO DE VALA COM RETROESCAVADEIRA (CAPACIDADE DA CAÇAMBA DA RETRO: 0,26 M³/POTÊNCIA: 88 HP), LARGURA ATÉ 1,5 M, PROFUNDIDADE DE 1,5 A 3,0 M, COM AREIA PARA ATERRO. AF_08/2023</t>
  </si>
  <si>
    <t>ATERRO MANUAL DE VALAS COM AREIA PARA ATERRO. AF_08/2023</t>
  </si>
  <si>
    <t>REATERRO MECANIZADO DE VALA COM ESCAVADEIRA HIDRÁULICA (CAPACIDADE DA CAÇAMBA: 0,8 M³/POTÊNCIA: 111 HP), LARGURA DE 1,5 A 2,5 M, PROFUNDIDADE ATÉ 1,5 M, COM SOLO (SEM SUBSTITUIÇÃO) DE 1ª CATEGORIA, COM COMPACTADOR DE SOLOS DE PERCUSSÃO. AF_08/2023</t>
  </si>
  <si>
    <t>REATERRO MECANIZADO DE VALA COM ESCAVADEIRA HIDRÁULICA (CAPACIDADE DA CAÇAMBA: 0,8 M³/POTÊNCIA: 111 HP), LARGURA ATÉ 1,5 M, PROFUNDIDADE DE 1,5 A 3,0 M, COM SOLO (SEM SUBSTITUIÇÃO) DE 1ª CATEGORIA, COM COMPACTADOR DE SOLOS DE PERCUSSÃO. AF_08/2023</t>
  </si>
  <si>
    <t>REATERRO MECANIZADO DE VALA COM ESCAVADEIRA HIDRÁULICA (CAPACIDADE DA CAÇAMBA: 0,8 M³/POTÊNCIA: 111 HP), LARGURA DE 1,5 A 2,5 M, PROFUNDIDADE DE 1,5 A 3,0 M, COM SOLO (SEM SUBSTITUIÇÃO) DE 1ª CATEGORIA, COM COMPACTADOR DE SOLOS DE PERCUSSÃO. AF_08/2023</t>
  </si>
  <si>
    <t>REATERRO MECANIZADO DE VALA COM ESCAVADEIRA HIDRÁULICA (CAPACIDADE DA CAÇAMBA: 0,8 M³/POTÊNCIA: 111 HP), LARGURA ATÉ 1,5 M, PROFUNDIDADE DE 3,0 A 6,0 M, COM SOLO (SEM SUBSTITUIÇÃO) DE 1ª CATEGORIA, COM COMPACTADOR DE SOLOS DE PERCUSSÃO. AF_08/2023</t>
  </si>
  <si>
    <t>REATERRO MECANIZADO DE VALA COM ESCAVADEIRA HIDRÁULICA (CAPACIDADE DA CAÇAMBA: 0,8 M³/POTÊNCIA: 111 HP), LARGURA DE 1,5 A 2,5 M, PROFUNDIDADE DE 3,0 A 6,0 M, COM SOLO (SEM SUBSTITUIÇÃO) DE 1ª CATEGORIA, COM COMPACTADOR DE SOLOS DE PERCUSSÃO. AF_08/2023</t>
  </si>
  <si>
    <t>REATERRO MECANIZADO DE VALA COM RETROESCAVADEIRA (CAPACIDADE   DA   CAÇAMBA   DA RETRO: 0,26 M³/POTÊNCIA: 88 HP), LARGURA ATÉ 0,8 M, PROFUNDIDADE ATÉ 1,5 M, COM SOLO (SEM SUBSTITUIÇÃO) DE 1ª CATEGORIA, COM COMPACTADOR DE SOLOS DE PERCUSSÃO. AF_08/2023</t>
  </si>
  <si>
    <t>REATERRO MECANIZADO DE VALA COM RETROESCAVADEIRA (CAPACIDADE   DA   CAÇAMBA   DA RETRO: 0,26 M³/POTÊNCIA: 88 HP), LARGURA DE 0,8 A 1,5 M, PROFUNDIDADE ATÉ 1,5 M, COM SOLO (SEM SUBSTITUIÇÃO) DE 1ª CATEGORIA, COM COMPACTADOR DE SOLOS DE PERCUSSÃO AF_08/2023</t>
  </si>
  <si>
    <t>REATERRO MECANIZADO DE VALA COM RETROESCAVADEIRA (CAPACIDADE   DA   CAÇAMBA   DA RETRO: 0,26 M³/POTÊNCIA: 88 HP), LARGURA ATÉ 0,8 M, PROFUNDIDADE DE 1,5 A 3,0 M, COM SOLO (SEM SUBSTITUIÇÃO) DE 1ª CATEGORIA, COM COMPACTADOR DE SOLOS DE PERCUSSÃO AF_08/2023</t>
  </si>
  <si>
    <t>REATERRO MECANIZADO DE VALA COM RETROESCAVADEIRA (CAPACIDADE   DA   CAÇAMBA   DA RETRO: 0,26 M³/POTÊNCIA: 88 HP), LARGURA DE 0,8 A 1,5 M, PROFUNDIDADE DE 1,5 A 3,0 M, COM SOLO (SEM SUBSTITUIÇÃO) DE 1ª CATEGORIA, COM COMPACTADOR DE SOLOS DE PERCUSSÃO. AF_08/2023</t>
  </si>
  <si>
    <t>REATERRO MANUAL DE VALAS, COM COMPACTADOR DE SOLOS DE PERCUSSÃO. AF_08/2023</t>
  </si>
  <si>
    <t>REATERRO MECANIZADO DE VALA COM ESCAVADEIRA HIDRÁULICA (CAPACIDADE DA CAÇAMBA: 0,8 M³/POTÊNCIA: 111 HP), LARGURA DE 1,5 A 2,5 M, PROFUNDIDADE ATÉ 1,5 M, COM SOLO (SEM SUBSTITUIÇÃO) DE 1ª CATEGORIA, COM PLACA VIBRATÓRIA. AF_08/2023</t>
  </si>
  <si>
    <t>REATERRO MECANIZADO DE VALA COM ESCAVADEIRA HIDRÁULICA (CAPACIDADE DA CAÇAMBA: 0,8 M³/POTÊNCIA: 111 HP), LARGURA ATÉ 1,5 M, PROFUNDIDADE DE 1,5 A 3,0 M, COM SOLO (SEM SUBSTITUIÇÃO) DE 1ª CATEGORIA, COM PLACA VIBRATÓRIA. AF_08/2023</t>
  </si>
  <si>
    <t>REATERRO MECANIZADO DE VALA COM ESCAVADEIRA HIDRÁULICA (CAPACIDADE DA CAÇAMBA: 0,8 M³/POTÊNCIA: 111 HP), LARGURA DE 1,5 A 2,5 M, PROFUNDIDADE DE 1,5 A 3,0 M, COM SOLO (SEM SUBSTITUIÇÃO) DE 1ª CATEGORIA, COM PLACA VIBRATÓRIA. AF_08/2023</t>
  </si>
  <si>
    <t>REATERRO MECANIZADO DE VALA COM ESCAVADEIRA HIDRÁULICA (CAPACIDADE DA CAÇAMBA: 0,8 M³/POTÊNCIA: 111 HP), LARGURA ATÉ 1,5 M, PROFUNDIDADE DE 3,0 A 6,0 M, COM SOLO (SEM SUBSTITUIÇÃO) DE 1ª CATEGORIA, COM PLACA VIBRATÓRIA. AF_08/2023</t>
  </si>
  <si>
    <t>REATERRO MECANIZADO DE VALA COM ESCAVADEIRA HIDRÁULICA (CAPACIDADE DA CAÇAMBA: 0,8 M³/POTÊNCIA: 111 HP), LARGURA DE 1,5 A 2,5 M, PROFUNDIDADE DE 3,0 A 6,0 M, COM SOLO (SEM SUBSTITUIÇÃO) DE 1ª CATEGORIA, COM PLACA VIBRATÓRIA. AF_08/2023</t>
  </si>
  <si>
    <t>REATERRO MECANIZADO DE VALA COM RETROESCAVADEIRA (CAPACIDADE   DA   CAÇAMBA   DA RETRO: 0,26 M³/POTÊNCIA: 88 HP), LARGURA ATÉ 0,8 M, PROFUNDIDADE ATÉ 1,5 M, COM SOLO (SEM SUBSTITUIÇÃO) DE 1ª CATEGORIA, COM PLACA VIBRATÓRIA. AF_08/2023</t>
  </si>
  <si>
    <t>REATERRO MECANIZADO DE VALA COM RETROESCAVADEIRA (CAPACIDADE   DA   CAÇAMBA   DA RETRO: 0,26 M³/POTÊNCIA: 88 HP), LARGURA DE 0,8 A 1,5 M, PROFUNDIDADE ATÉ 1,5 M, COM SOLO (SEM SUBSTITUIÇÃO) DE 1ª CATEGORIA, COM PLACA VIBRATÓRIA. AF_08/2023</t>
  </si>
  <si>
    <t>REATERRO MECANIZADO DE VALA COM RETROESCAVADEIRA (CAPACIDADE   DA   CAÇAMBA   DA RETRO: 0,26 M³/POTÊNCIA: 88 HP), LARGURA ATÉ 0,8 M, PROFUNDIDADE DE 1,5 A 3,0 M, COM SOLO (SEM SUBSTITUIÇÃO) DE 1ª CATEGORIA, COM PLACA VIBRATÓRIA. AF_08/2023</t>
  </si>
  <si>
    <t>REATERRO MECANIZADO DE VALA COM RETROESCAVADEIRA (CAPACIDADE   DA   CAÇAMBA   DA RETRO: 0,26 M³/POTÊNCIA: 88 HP), LARGURA DE 0,8 A 1,5 M, PROFUNDIDADE DE 1,5 A 3,0 M, COM SOLO (SEM SUBSTITUIÇÃO) DE 1ª CATEGORIA, COM PLACA VIBRATÓRIA. AF_08/2023</t>
  </si>
  <si>
    <t>REATERRO MANUAL DE VALAS, COM PLACA VIBRATÓRIA. AF_08/2023</t>
  </si>
  <si>
    <t>ATERRO MECANIZADO DE VALA COM MINICARREGADEIRA, COM SOLO ARGILO-ARENOSO. AF_08/2023</t>
  </si>
  <si>
    <t>ATERRO MECANIZADO DE VALA COM MINICARREGADEIRA, COM AREIA PARA ATERRO. AF_08/2023</t>
  </si>
  <si>
    <t>REATERRO MECANIZADO DE VALA COM MINICARREGADEIRA, COM COMPACTADOR DE SOLOS DE PERCUSSÃO. AF_08/2023</t>
  </si>
  <si>
    <t>REATERRO MECANIZADO DE VALA COM MINICARREGADEIRA, COM PLACA VIBRATÓRIA. AF_08/2023</t>
  </si>
  <si>
    <t>COMPACTAÇÃO DE VALAS COM ROLO COMPRESSOR. AF_08/2023</t>
  </si>
  <si>
    <t>ALVENARIA DE BLOCOS DE CONCRETO ESTRUTURAL 14X19X29 CM (ESPESSURA 14 CM), FBK = 14,0 MPA, UTILIZANDO PALHETA. AF_10/2022</t>
  </si>
  <si>
    <t>PAREDE COM SISTEMA EM CHAPAS DE GESSO PARA DRYWALL, USO INTERNO, COM DUAS FACES SIMPLES E ESTRUTURA METÁLICA COM GUIAS SIMPLES, SEM VÃOS. AF_07/2023_PS</t>
  </si>
  <si>
    <t>PAREDE COM SISTEMA EM CHAPAS DE GESSO PARA DRYWALL, USO INTERNO, COM DUAS FACES SIMPLES E ESTRUTURA METÁLICA COM GUIAS SIMPLES PARA PAREDES COM ÁREA LÍQUIDA MAIOR OU IGUAL A 6 M2, COM VÃOS. AF_07/2023_PS</t>
  </si>
  <si>
    <t>PAREDE COM SISTEMA EM CHAPAS DE GESSO PARA DRYWALL, USO INTERNO, COM DUAS FACES SIMPLES E ESTRUTURA METÁLICA COM GUIAS DUPLAS, SEM VÃOS. AF_07/2023_PS</t>
  </si>
  <si>
    <t>PAREDE COM SISTEMA EM CHAPAS DE GESSO PARA DRYWALL, USO INTERNO, COM DUAS FACES SIMPLES E ESTRUTURA METÁLICA COM GUIAS DUPLAS PARA PAREDES COM ÁREA LÍQUIDA MAIOR OU IGUAL A 6 M2, COM VÃOS. AF_07/2023_PS</t>
  </si>
  <si>
    <t>PAREDE COM SISTEMA EM CHAPAS DE GESSO PARA DRYWALL, USO INTERNO, COM UMA FACE SIMPLES E OUTRA FACE DUPLA E ESTRUTURA METÁLICA COM GUIAS SIMPLES, SEM VÃOS. AF_07/2023_PS</t>
  </si>
  <si>
    <t>PAREDE COM SISTEMA EM CHAPAS DE GESSO PARA DRYWALL, USO INTERNO, COM UMA FACE SIMPLES E OUTRA FACE DUPLA E ESTRUTURA METÁLICA COM GUIAS SIMPLES PARA PAREDES COM ÁREA LÍQUIDA MAIOR OU IGUAL A 6 M2, COM VÃOS. AF_07/2023_PS</t>
  </si>
  <si>
    <t>PAREDE COM SISTEMA EM CHAPAS DE GESSO PARA DRYWALL, USO INTERNO COM UMA FACE SIMPLES E OUTRA FACE DUPLA E ESTRUTURA METÁLICA COM GUIAS DUPLAS, SEM VÃOS. AF_07/2023_PS</t>
  </si>
  <si>
    <t>PAREDE COM SISTEMA EM CHAPAS DE GESSO PARA DRYWALL, USO INTERNO, COM UMA FACE SIMPLES E OUTRA FACE DUPLA E   ESTRUTURA METÁLICA COM GUIAS DUPLAS PARA PAREDES COM ÁREA LÍQUIDA MAIOR OU IGUAL A 6 M2, COM VÃOS. AF_07/2023_PS</t>
  </si>
  <si>
    <t>PAREDE COM SISTEMA EM CHAPAS DE GESSO PARA DRYWALL, USO INTERNO, COM DUAS FACES DUPLAS E ESTRUTURA METÁLICA COM GUIAS SIMPLES, SEM VÃOS. AF_07/2023_PS</t>
  </si>
  <si>
    <t>PAREDE COM SISTEMA EM CHAPAS DE GESSO PARA DRYWALL, USO INTERNO, COM DUAS FACES DUPLAS E ESTRUTURA METÁLICA COM GUIAS SIMPLES PARA PAREDES COM ÁREA LÍQUIDA MAIOR OU IGUAL A 6 M2, COM VÃOS. AF_07/2023_PS</t>
  </si>
  <si>
    <t>PAREDE COM SISTEMA EM CHAPAS DE GESSO PARA DRYWALL, USO INTERNO COM DUAS FACES DUPLAS E ESTRUTURA METÁLICA COM GUIAS DUPLAS, SEM VÃOS. AF_07/2023_PS</t>
  </si>
  <si>
    <t>PAREDE COM SISTEMA EM CHAPAS DE GESSO PARA DRYWALL, USO INTERNO, COM DUAS FACES DUPLAS E ESTRUTURA METÁLICA COM GUIAS DUPLAS PARA PAREDES COM ÁREA LÍQUIDA MAIOR OU IGUAL A 6 M2, COM VÃOS. AF_07/2023_PS</t>
  </si>
  <si>
    <t>PAREDE COM SISTEMA EM CHAPAS DE GESSO PARA DRYWALL, USO INTERNO, COM UMA FACE SIMPLES E ESTRUTURA METÁLICA COM GUIAS SIMPLES, SEM VÃOS. AF_07/2023_PS</t>
  </si>
  <si>
    <t>PAREDE COM SISTEMA EM CHAPAS DE GESSO PARA DRYWALL, USO INTERNO, COM UMA FACE SIMPLES E ESTRUTURA METÁLICA COM GUIAS SIMPLES PARA PAREDES COM ÁREA LÍQUIDA MAIOR OU IGUAL A 6 M2, COM VÃOS. AF_07/2023_PS</t>
  </si>
  <si>
    <t>INSTALAÇÃO DE REFORÇO METÁLICO EM PAREDE DRYWALL. AF_07/2023</t>
  </si>
  <si>
    <t>INSTALAÇÃO DE REFORÇO DE MADEIRA EM PAREDE DRYWALL. AF_07/2023</t>
  </si>
  <si>
    <t>PAREDE COM SISTEMA EM CHAPAS DE GESSO PARA DRYWALL, USO INTERNO, COM DUAS FACES SIMPLES E ESTRUTURA METÁLICA COM GUIAS SIMPLES PARA PAREDES COM ÁREA LÍQUIDA MENOR QUE 6 M2, COM VÃOS. AF_07/2023_PS</t>
  </si>
  <si>
    <t>PAREDE COM SISTEMA EM CHAPAS DE GESSO PARA DRYWALL, USO INTERNO, COM DUAS FACES SIMPLES E ESTRUTURA METÁLICA COM GUIAS DUPLAS PARA PAREDES COM ÁREA LÍQUIDA MENOR QUE 6 M2, COM VÃOS. AF_07/2023_PS</t>
  </si>
  <si>
    <t>PAREDE COM SISTEMA EM CHAPAS DE GESSO PARA DRYWALL, USO INTERNO, COM UMA FACE SIMPLES E OUTRA FACE DUPLA E ESTRUTURA METÁLICA COM GUIAS SIMPLES PARA PAREDES COM ÁREA LÍQUIDA MENOR QUE 6 M2, COM VÃOS. AF_07/2023_PS</t>
  </si>
  <si>
    <t>PAREDE COM SISTEMA EM CHAPAS DE GESSO PARA DRYWALL, USO INTERNO, COM UMA FACE SIMPLES E OUTRA FACE DUPLA E ESTRUTURA METÁLICA COM GUIAS DUPLAS PARA PAREDES COM ÁREA LÍQUIDA MENOR QUE 6 M2, COM VÃOS. AF_07/2023_PS</t>
  </si>
  <si>
    <t>PAREDE COM SISTEMA EM CHAPAS DE GESSO PARA DRYWALL, USO INTERNO, COM DUAS FACES DUPLAS E ESTRUTURA METÁLICA COM GUIAS SIMPLES PARA PAREDES COM ÁREA LÍQUIDA MENOR QUE 6 M2, COM VÃOS. AF_07/2023_PS</t>
  </si>
  <si>
    <t>PAREDE COM SISTEMA EM CHAPAS DE GESSO PARA DRYWALL, USO INTERNO, COM DUAS FACES DUPLAS E ESTRUTURA METÁLICA COM GUIAS DUPLAS PARA PAREDES COM ÁREA LÍQUIDA MENOR QUE 6 M2, COM VÃOS. AF_07/2023_PS</t>
  </si>
  <si>
    <t>PAREDE COM SISTEMA EM CHAPAS DE GESSO PARA DRYWALL, USO INTERNO, COM UMA FACE SIMPLES E ESTRUTURA METÁLICA COM GUIAS SIMPLES PARA PAREDES COM ÁREA LÍQUIDA MENOR QUE 6 M2, COM VÃOS. AF_07/2023_PS</t>
  </si>
  <si>
    <t>PISO PODOTÁTIL DE ALERTA OU DIRECIONAL, DE CONCRETO, ASSENTADO SOBRE ARGAMASSA. AF_05/2023</t>
  </si>
  <si>
    <t>EMBOÇO OU MASSA ÚNICA EM ARGAMASSA TRAÇO 1:2:8, PREPARO MANUAL, APLICADA MANUALMENTE EM SUPERFÍCIES EXTERNAS DA SACADA, ESPESSURA MAIOR OU IGUAL A 50 MM, SEM USO DE TELA METÁLICA DE REFORÇO CONTRA FISSURAÇÃO. AF_08/2022</t>
  </si>
  <si>
    <t>FORRO EM MADEIRA PINUS, PARA AMBIENTES RESIDENCIAIS, INCLUSIVE ESTRUTURA UNIDIRECIONAL DE FIXAÇÃO. AF_08/2023</t>
  </si>
  <si>
    <t>ACABAMENTOS PARA FORRO (RODA-FORRO EM MADEIRA PINUS). AF_08/2023</t>
  </si>
  <si>
    <t>FORRO EM MADEIRA PINUS, PARA AMBIENTES RESIDENCIAIS E COMERCIAIS, INCLUSIVE ESTRUTURA BIDIRECIONAL DE FIXAÇÃO. AF_08/2023</t>
  </si>
  <si>
    <t>FORRO EM PLACAS DE GESSO, PARA AMBIENTES RESIDENCIAIS. AF_08/2023_PS</t>
  </si>
  <si>
    <t>FORRO EM DRYWALL PARA AMBIENTES RESIDENCIAIS, INCLUSIVE ESTRUTURA UNIDIRECIONAL DE FIXAÇÃO. AF_08/2023_PS</t>
  </si>
  <si>
    <t>FORRO EM PLACAS DE GESSO, PARA AMBIENTES COMERCIAIS. AF_08/2023_PS</t>
  </si>
  <si>
    <t>FORRO EM DRYWALL, PARA AMBIENTES COMERCIAIS, INCLUSIVE ESTRUTURA BIRECIONAL DE FIXAÇÃO. AF_08/2023_PS</t>
  </si>
  <si>
    <t>ACABAMENTOS PARA FORRO (MOLDURA DE GESSO). AF_08/2023</t>
  </si>
  <si>
    <t>ACABAMENTOS PARA FORRO (MOLDURA EM DRYWALL, COM LARGURA DE 15 CM). AF_08/2023_PS</t>
  </si>
  <si>
    <t>ACABAMENTOS PARA FORRO (SANCA DE GESSO, MONTADA NA OBRA). AF_08/2023_PS</t>
  </si>
  <si>
    <t>FORRO EM RÉGUAS DE PVC, FRISADO, PARA AMBIENTES RESIDENCIAIS, INCLUSIVE ESTRUTURA UNIDIRECIONAL DE FIXAÇÃO. AF_08/2023_PS</t>
  </si>
  <si>
    <t>FORRO EM RÉGUAS DE PVC, FRISADO, PARA AMBIENTES COMERCIAIS, INCLUSIVE ESTRUTURA BIDIRECIONAL DE FIXAÇÃO. AF_08/2023_PS</t>
  </si>
  <si>
    <t>ACABAMENTOS PARA FORRO (RODA-FORRO EM PERFIL METÁLICO E PLÁSTICO). AF_08/2023</t>
  </si>
  <si>
    <t>FORRO EM RÉGUAS DE PVC, LISO, PARA AMBIENTES RESIDENCIAIS, INCLUSIVE ESTRUTURA UNIDIRECIONAL DE FIXAÇÃO. AF_08/2023_PS</t>
  </si>
  <si>
    <t>FORRO EM RÉGUAS DE PVC, LISO, PARA AMBIENTES COMERCIAIS, INCLUSIVE ESTRUTURA BIDIRECIONAL DE FIXAÇÃO. AF_08/2023_PS</t>
  </si>
  <si>
    <t>DEMOLIÇÃO DE ALVENARIA DE BLOCO FURADO, DE FORMA MANUAL, COM REAPROVEITAMENTO. AF_09/2023</t>
  </si>
  <si>
    <t>DEMOLIÇÃO DE ALVENARIA DE BLOCO FURADO, DE FORMA MANUAL, SEM REAPROVEITAMENTO. AF_09/2023</t>
  </si>
  <si>
    <t>DEMOLIÇÃO DE ALVENARIA DE TIJOLO MACIÇO, DE FORMA MANUAL, COM REAPROVEITAMENTO. AF_09/2023</t>
  </si>
  <si>
    <t>DEMOLIÇÃO DE ALVENARIA DE TIJOLO MACIÇO, DE FORMA MANUAL, SEM REAPROVEITAMENTO. AF_09/2023</t>
  </si>
  <si>
    <t>DEMOLIÇÃO DE ALVENARIA PARA QUALQUER TIPO DE BLOCO, DE FORMA MECANIZADA, SEM REAPROVEITAMENTO. AF_09/2023</t>
  </si>
  <si>
    <t>DEMOLIÇÃO DE PILARES E VIGAS EM CONCRETO ARMADO, DE FORMA MANUAL, SEM REAPROVEITAMENTO. AF_09/2023</t>
  </si>
  <si>
    <t>DEMOLIÇÃO DE PILARES E VIGAS EM CONCRETO ARMADO, DE FORMA MECANIZADA COM MARTELETE, SEM REAPROVEITAMENTO. AF_09/2023</t>
  </si>
  <si>
    <t>DEMOLIÇÃO DE LAJES, EM CONCRETO ARMADO, DE FORMA MANUAL, SEM REAPROVEITAMENTO. AF_09/2023</t>
  </si>
  <si>
    <t>DEMOLIÇÃO DE LAJES, EM CONCRETO ARMADO, DE FORMA MECANIZADA COM MARTELETE, SEM REAPROVEITAMENTO. AF_09/2023</t>
  </si>
  <si>
    <t>DEMOLIÇÃO DE ARGAMASSAS, DE FORMA MANUAL, SEM REAPROVEITAMENTO. AF_09/2023</t>
  </si>
  <si>
    <t>DEMOLIÇÃO DE RODAPÉ CERÂMICO, DE FORMA MANUAL, SEM REAPROVEITAMENTO. AF_09/2023</t>
  </si>
  <si>
    <t>DEMOLIÇÃO DE REVESTIMENTO CERÂMICO, DE FORMA MANUAL, SEM REAPROVEITAMENTO. AF_09/2023</t>
  </si>
  <si>
    <t>DEMOLIÇÃO DE REVESTIMENTO CERÂMICO, DE FORMA MECANIZADA COM MARTELETE, SEM REAPROVEITAMENTO. AF_09/2023</t>
  </si>
  <si>
    <t>REMOÇÃO DE PISO DE BLOCO INTERTRAVADO OU DE PEDRA PORTUGUESA, DE FORMA MANUAL, COM REAPROVEITAMENTO. AF_09/2023</t>
  </si>
  <si>
    <t>DEMOLIÇÃO PARCIAL DE PAVIMENTO ASFÁLTICO, DE FORMA MECANIZADA, SEM REAPROVEITAMENTO. AF_09/2023</t>
  </si>
  <si>
    <t>REMOÇÃO DE TAPUME/ CHAPAS METÁLICAS E DE MADEIRA, DE FORMA MANUAL, SEM REAPROVEITAMENTO. AF_09/2023</t>
  </si>
  <si>
    <t>REMOÇÃO DE CHAPAS E PERFIS DE DRYWALL, DE FORMA MANUAL, SEM REAPROVEITAMENTO. AF_09/2023</t>
  </si>
  <si>
    <t>REMOÇÃO DE PLACAS E PILARETES DE CONCRETO, DE FORMA MANUAL, SEM REAPROVEITAMENTO. AF_09/2023</t>
  </si>
  <si>
    <t>REMOÇÃO DE FORROS DE DRYWALL, PVC E FIBROMINERAL, DE FORMA MANUAL, SEM REAPROVEITAMENTO. AF_09/2023</t>
  </si>
  <si>
    <t>REMOÇÃO DE FORRO DE GESSO, DE FORMA MANUAL, SEM REAPROVEITAMENTO. AF_09/2023</t>
  </si>
  <si>
    <t>REMOÇÃO DE TRAMA METÁLICA OU DE MADEIRA PARA FORRO, DE FORMA MANUAL, SEM REAPROVEITAMENTO. AF_09/2023</t>
  </si>
  <si>
    <t>REMOÇÃO DE PISO DE MADEIRA (ASSOALHO E BARROTE), DE FORMA MANUAL, SEM REAPROVEITAMENTO. AF_09/2023</t>
  </si>
  <si>
    <t>REMOÇÃO DE PORTAS, DE FORMA MANUAL, SEM REAPROVEITAMENTO. AF_09/2023</t>
  </si>
  <si>
    <t>REMOÇÃO DE JANELAS, DE FORMA MANUAL, SEM REAPROVEITAMENTO. AF_09/2023</t>
  </si>
  <si>
    <t>REMOÇÃO DE TELHAS DE FIBROCIMENTO METÁLICA E CERÂMICA, DE FORMA MANUAL, SEM REAPROVEITAMENTO. AF_09/2023</t>
  </si>
  <si>
    <t>REMOÇÃO DE PROTEÇÃO TÉRMICA PARA COBERTURA EM EPS, DE FORMA MANUAL, SEM REAPROVEITAMENTO. AF_09/2023</t>
  </si>
  <si>
    <t>REMOÇÃO DE TELHAS DE FIBROCIMENTO, METÁLICA E CERÂMICA, DE FORMA MECANIZADA, COM USO DE GUINDASTE, SEM REAPROVEITAMENTO. AF_09/2023</t>
  </si>
  <si>
    <t>REMOÇÃO DE TRAMA DE MADEIRA PARA COBERTURA, DE FORMA MANUAL, SEM REAPROVEITAMENTO. AF_09/2023</t>
  </si>
  <si>
    <t>REMOÇÃO DE TESOURAS DE MADEIRA, COM VÃO MENOR QUE 8M, DE FORMA MANUAL, SEM REAPROVEITAMENTO. AF_09/2023</t>
  </si>
  <si>
    <t>REMOÇÃO DE TESOURAS DE MADEIRA, COM VÃO MAIOR OU IGUAL A 8M, DE FORMA MANUAL, SEM REAPROVEITAMENTO. AF_09/2023</t>
  </si>
  <si>
    <t>REMOÇÃO DE TESOURAS DE MADEIRA, COM VÃO MENOR QUE 8M, DE FORMA MECANIZADA, COM REAPROVEITAMENTO. AF_09/2023</t>
  </si>
  <si>
    <t>REMOÇÃO DE TESOURAS DE MADEIRA, COM VÃO MAIOR OU IGUAL A 8M, DE FORMA MECANIZADA, COM REAPROVEITAMENTO. AF_09/2023</t>
  </si>
  <si>
    <t>REMOÇÃO DE TRAMA METÁLICA PARA COBERTURA, DE FORMA MANUAL, SEM REAPROVEITAMENTO. AF_09/2023</t>
  </si>
  <si>
    <t>REMOÇÃO DE TESOURAS METÁLICAS, COM VÃO MENOR QUE 8M, DE FORMA MANUAL, SEM REAPROVEITAMENTO. AF_09/2023</t>
  </si>
  <si>
    <t>REMOÇÃO DE TESOURAS METÁLICAS, COM VÃO MAIOR OU IGUAL A 8M, DE FORMA MANUAL, SEM REAPROVEITAMENTO. AF_09/2023</t>
  </si>
  <si>
    <t>REMOÇÃO DE TESOURAS METÁLICAS, COM VÃO MENOR QUE 8M, DE FORMA MECANIZADA, COM REAPROVEITAMENTO. AF_09/2023</t>
  </si>
  <si>
    <t>REMOÇÃO DE TESOURAS METÁLICAS, COM VÃO MAIOR OU IGUAL A 8M, DE FORMA MECANIZADA, COM REAPROVEITAMENTO. AF_09/2023</t>
  </si>
  <si>
    <t>REMOÇÃO DE INTERRUPTORES/TOMADAS ELÉTRICAS, DE FORMA MANUAL, SEM REAPROVEITAMENTO. AF_09/2023</t>
  </si>
  <si>
    <t>REMOÇÃO DE CABOS ELÉTRICOS, COM SEÇÃO DE 10 MM², FORMA MANUAL, SEM REAPROVEITAMENTO. AF_09/2023</t>
  </si>
  <si>
    <t>REMOÇÃO DE TUBULAÇÕES (TUBOS E CONEXÕES) DE ÁGUA FRIA, DE FORMA MANUAL, SEM REAPROVEITAMENTO. AF_09/2023</t>
  </si>
  <si>
    <t>REMOÇÃO DE LOUÇAS, DE FORMA MANUAL, SEM REAPROVEITAMENTO. AF_09/2023</t>
  </si>
  <si>
    <t>REMOÇÃO DE ACESSÓRIOS, DE FORMA MANUAL, SEM REAPROVEITAMENTO. AF_09/2023</t>
  </si>
  <si>
    <t>REMOÇÃO DE LUMINÁRIAS, DE FORMA MANUAL, SEM REAPROVEITAMENTO. AF_09/2023</t>
  </si>
  <si>
    <t>REMOÇÃO DE METAIS SANITÁRIOS, DE FORMA MANUAL, SEM REAPROVEITAMENTO. AF_09/2023</t>
  </si>
  <si>
    <t>DEMOLIÇÃO DE PISO DE CONCRETO SIMPLES, DE FORMA MANUAL, SEM REAPROVEITAMENTO. AF_09/2023</t>
  </si>
  <si>
    <t>DEMOLIÇÃO DE PISO DE CONCRETO SIMPLES, DE FORMA MECANIZADA COM MARTELETE, SEM REAPROVEITAMENTO. AF_09/2023</t>
  </si>
  <si>
    <t>DEMOLIÇÃO DE ARGAMASSAS, DE FORMA DE FORMA MECANIZADA COM MARTELETE, SEM REAPROVEITAMENTO. AF_09/2023</t>
  </si>
  <si>
    <t>REMOÇÃO DE CABOS ELÉTRICOS, COM SEÇÃO DE ATÉ 2,5 MM², DE FORMA MANUAL, SEM REAPROVEITAMENTO. AF_09/2023</t>
  </si>
  <si>
    <t>REMOÇÃO DE CABOS ELÉTRICOS, COM SEÇÃO MAIOR QUE 2,5 MM² E MENOR QUE 10 MM², DE FORMA MANUAL, SEM REAPROVEITAMENTO. AF_09/2023</t>
  </si>
  <si>
    <t>REMOÇÃO DE CABOS ELÉTRICOS, COM SEÇÃO DE 16 MM², FORMA MANUAL, SEM REAPROVEITAMENTO. AF_09/2023</t>
  </si>
  <si>
    <t>REMOÇÃO DE CABOS ELÉTRICOS, COM SEÇÃO DE 25 MM², FORMA MANUAL, SEM REAPROVEITAMENTO. AF_09/2023</t>
  </si>
  <si>
    <t>DEMOLIÇÃO DE GUIAS, SARJETAS OU SARJETÕES, DE FORMA MECANIZADA, SEM REAPROVEITAMENTO. AF_09/2023</t>
  </si>
  <si>
    <t>REMOÇAO DE GUIAS PRÉ-FABRICADAS DE CONCRETO, DE FORMA MECANIZADA, COM REAPROVEITAMENTO. AF_09/2023</t>
  </si>
  <si>
    <t>REMOÇÃO DE SUPORTE METÁLICO OU DE MADEIRA PARA PLACAS DE SINALIZAÇÃO VIÁRIA, DE FORMA MANUAL, SEM REAPROVEITAMENTO. AF_09/2023</t>
  </si>
  <si>
    <t>REMOÇÃO DE PLACAS DE SINALIZAÇÃO VIÁRIA, DE FORMA MANUAL, SEM REAPROVEITAMENTO. AF_09/2023</t>
  </si>
  <si>
    <t>REMOÇÃO DE CERCAS E MOURÕES, DE FORMA MANUAL, SEM REAPROVEITAMENTO. AF_09/2023</t>
  </si>
  <si>
    <t>REMOÇÃO DE ALAMBRADOS PARA QUADRAS POLIESPORTIVAS, ESTRUTURADO POR TUBOS DE AÇO GALVANIZADO, COM TELA DE ARAME GALVANIZADO, DE FORMA MANUAL, SEM REAPROVEITAMENTO. AF_09/2023</t>
  </si>
  <si>
    <t>REMOÇÃO DE TELA DE ARAME GALVANIZADO DE ALAMBRADOS PARA QUADRAS POLIESPORTIVAS, DE FORMA MANUAL, SEM REMOÇÃO DA ESTRUTURA DE SUSTENTAÇÃO, SEM REAPROVEITAMENTO. AF_09/2023</t>
  </si>
  <si>
    <t>REMOÇÃO CALHAS E RUFOS, DE FORMA MANUAL, SEM REAPROVEITAMENTO. AF_09/2023</t>
  </si>
  <si>
    <t>MOTORISTA DE VEÍCULO LEVE COM ENCARGOS COMPLEMENTARES</t>
  </si>
  <si>
    <t>COMP-019</t>
  </si>
  <si>
    <t>ENGENHEIRO ELETRICISTA PLENO COM ENCARGOS COMPLEMENTARES</t>
  </si>
  <si>
    <t>TOTAL DE INSUMOS : 4911</t>
  </si>
  <si>
    <t>COMPOSIÇÃO PARAMÉTRICA PARA EXECUÇÃO DE COBERTURA EM CASAS COM ESTRUTURA DE TESOURA DE MADEIRA, DUAS ÁGUAS, TELHA CERÂMICA DE ENCAIXE E SEM PLATIBANDA. AF_11/2023</t>
  </si>
  <si>
    <t>COMPOSIÇÃO PARAMÉTRICA PARA EXECUÇÃO DE COBERTURA EM CASAS COM ESTRUTURA DE PONTALETES DE MADEIRA, DUAS ÁGUAS, TELHA CERÂMICA DE ENCAIXE E SEM PLATIBANDA. AF_11/2023</t>
  </si>
  <si>
    <t>COMPOSIÇÃO PARAMÉTRICA PARA EXECUÇÃO DE COBERTURA EM CASAS COM ESTRUTURA DE PONTALETES DE MADEIRA, DUAS ÁGUAS, TELHA DE FIBROCIMENTO E SEM PLATIBANDA. AF_11/2023</t>
  </si>
  <si>
    <t>COMPOSIÇÃO PARAMÉTRICA PARA EXECUÇÃO DE COBERTURA EM CASAS COM ESTRUTURA DE TESOURA METÁLICA, DUAS ÁGUAS, TELHA CERÂMICA DE ENCAIXE E SEM PLATIBANDA. AF_11/2023</t>
  </si>
  <si>
    <t>COMPOSIÇÃO PARAMÉTRICA PARA EXECUÇÃO DE COBERTURA EM CASAS COM ESTRUTURA DE TESOURA METÁLICA, DUAS ÁGUAS, TELHA DE FIBROCIMENTO E SEM PLATIBANDA. AF_11/2023</t>
  </si>
  <si>
    <t>COMPOSIÇÃO PARAMÉTRICA PARA EXECUÇÃO DE COBERTURA EM CASAS SEM ESTRUTURA DE APOIO PARA A TRAMA, COM DUAS ÁGUAS, TELHA CERÂMICA E SEM PLATIBANDA. AF_11/2023</t>
  </si>
  <si>
    <t>COMPOSIÇÃO PARAMÉTRICA PARA EXECUÇÃO DE COBERTURA EM CASAS SEM ESTRUTURA DE APOIO PARA A TRAMA, COM DUAS ÁGUAS, TELHA DE FIBROCIMENTO E SEM PLATIBANDA. AF_11/2023</t>
  </si>
  <si>
    <t>COMPOSIÇÃO PARAMÉTRICA PARA EXECUÇÃO DE COBERTURA EM CASAS COM ESTRUTURA DE PONTALETES DE MADEIRA, UMA ÁGUA, TELHA DE FIBROCIMENTO E COM PLATIBANDA. AF_11/2023</t>
  </si>
  <si>
    <t>COMPOSIÇÃO PARAMÉTRICA PARA EXECUÇÃO DE COBERTURA EM CASAS COM ESTRUTURA DE TESOURA DE MADEIRA, DUAS ÁGUAS, TELHA DE FIBROCIMENTO E SEM PLATIBANDA. AF_11/2023</t>
  </si>
  <si>
    <t>COMPOSIÇÃO PARAMÉTRICA PARA EXECUÇÃO DE COBERTURA DE EDIFICAÇÕES COM ESTRUTURA EM PONTALETES DE MADEIRA, DUAS ÁGUAS, TELHA DE FIBROCIMENTO ONDULADA E COM PLATIBANDA. AF_11/2023</t>
  </si>
  <si>
    <t>COMPOSIÇÃO PARAMÉTRICA PARA EXECUÇÃO DE COBERTURA DE EDIFICAÇÕES COM ESTRUTURA EM PONTALETES DE MADEIRA, DUAS ÁGUAS, TELHA CERÂMICA E SEM PLATIBANDA. AF_11/2023</t>
  </si>
  <si>
    <t>COMPOSIÇÃO PARAMÉTRICA PARA EXECUÇÃO DE COBERTURA DE EDIFICAÇÕES COM ESTRUTURA EM TESOURA METÁLICA, DUAS ÁGUAS, TELHA CERÂMICA E SEM PLATIBANDA. AF_11/2023</t>
  </si>
  <si>
    <t>COMPOSIÇÃO PARAMÉTRICA PARA EXECUÇÃO DE COBERTURA DE EDIFICAÇÕES COM ESTRUTURA EM TESOURA DE MADEIRA, DUAS ÁGUAS, TELHA CERÂMICA E SEM PLATIBANDA. AF_11/2023</t>
  </si>
  <si>
    <t>COMPOSIÇÃO PARAMÉTRICA PARA EXECUÇÃO DE COBERTURA DE EDIFICAÇÕES COM ESTRUTURA EM PONTALETES DE MADEIRA, MAIS DE DUAS ÁGUAS, GEOMETRIA RECORTADA EM PLANTA, TELHA CERÂMICA E COM PLATIBANDA. AF_11/2023</t>
  </si>
  <si>
    <t>COMPOSIÇÃO PARAMÉTRICA PARA EXECUÇÃO DE COBERTURA DE EDIFICAÇÕES COM ESTRUTURA EM PONTALETES DE MADEIRA, MAIS DE DUAS ÁGUAS, GEOMETRIA RECORTADA EM PLANTA, TELHA CERÂMICA E SEM PLATIBANDA. AF_11/2023</t>
  </si>
  <si>
    <t>DRENO ESPINHA DE PEIXE (SEÇÃO 0,40 X 0,40 M), COM TUBO DE PEAD CORRUGADO PERFURADO, DN 100 MM, ENCHIMENTO COM AREIA, INCLUSIVE CONEXÕES. AF_07/2021</t>
  </si>
  <si>
    <t>DRENO ESPINHA DE PEIXE (SEÇÃO 0,40 X 0,40 M), COM TUBO DE PVC CORRUGADO RÍGIDO PERFURADO, DN 100 MM, ENCHIMENTO COM AREIA, INCLUSIVE CONEXÕES. AF_07/2021</t>
  </si>
  <si>
    <t>DRENO ESPINHA DE PEIXE (SEÇÃO 0,40 X 0,40 M), COM TUBO DE PVC CORRUGADO RÍGIDO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</si>
  <si>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</si>
  <si>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PVC CORRUGADO RÍGIDO PERFURADO, DN 100 MM, ENCHIMENTO COM AREIA, INCLUSIVE CONEXÕES. AF_07/2021</t>
  </si>
  <si>
    <t>DRENO ESPINHA DE PEIXE (SEÇÃO 0,50 X 0,80 M), COM TUBO DE PEAD CORRUGADO PERFURADO, DN 100 MM, ENCHIMENTO COM BRITA, ENVOLVIDO COM MANTA GEOTÊXTIL, INCLUSIVE CONEXÕES. AF_07/2021</t>
  </si>
  <si>
    <t>DRENO ESPINHA DE PEIXE (SEÇÃO 0,50 X 0,80 M), COM TUBO DE PVC CORRUGADO RÍGIDO PERFURADO, DN 100 MM, ENCHIMENTO COM BRITA, ENVOLVIDO COM MANTA GEOTÊXTIL, INCLUSIVE CONEXÕES. AF_07/2021</t>
  </si>
  <si>
    <t>EXECUÇÃO DE PROTEÇÃO DA CABEÇA DO TIRANTE COM USO DE FÔRMAS METÁLICAS, 50 UTILIZAÇÕES, E CONCRETO FCK =15 MPA. AF_11/2023</t>
  </si>
  <si>
    <t>EXECUÇÃO DE PERFURAÇÃO PARA TIRANTE, COMPRIMENTO MAIOR OU IGUAL A 14 M E MENOR QUE 22 M, COM DIÂMETRO DE FURO DE 100 MM EXECUTADO COM HASTE E TUBOS DE REVESTIMENTO UTILIZANDO PERFURATRIZ SOBRE ESTEIRA. AF_11/2023</t>
  </si>
  <si>
    <t>EXECUÇÃO DE PERFURAÇÃO PARA TIRANTE, COMPRIMENTO MAIOR OU IGUAL A 22 M E MENOR QUE 30 M, COM DIÂMETRO DE FURO DE 100 MM EXECUTADO COM HASTE E TUBOS DE REVESTIMENTO UTILIZANDO PERFURATRIZ SOBRE ESTEIRA. AF_11/2023</t>
  </si>
  <si>
    <t>EXECUÇÃO DE PERFURAÇÃO PARA TIRANTE, COMPRIMENTO MAIOR OU IGUAL A 6 M E MENOR QUE 14 M, COM DIÂMETRO DE FURO DE 150 MM EXECUTADO COM HASTE E TUBOS DE REVESTIMENTO UTILIZANDO PERFURATRIZ SOBRE ESTEIRA. AF_11/2023</t>
  </si>
  <si>
    <t>EXECUÇÃO DE PERFURAÇÃO PARA TIRANTE, COMPRIMENTO MAIOR OU IGUAL A 14 M E MENOR QUE 22 M, COM DIÂMETRO DE FURO DE 150 MM EXECUTADO COM HASTE E TUBOS DE REVESTIMENTO UTILIZANDO PERFURATRIZ SOBRE ESTEIRA. AF_11/2023</t>
  </si>
  <si>
    <t>EXECUÇÃO DE PERFURAÇÃO PARA TIRANTE, COMPRIMENTO MAIOR OU IGUAL A 6 M E MENOR QUE 14 M, COM DIÂMETRO DE FURO DE 200 MM EXECUTADO COM HASTE E TUBOS DE REVESTIMENTO UTILIZANDO PERFURATRIZ SOBRE ESTEIRA. AF_11/2023</t>
  </si>
  <si>
    <t>EXECUÇÃO DE PERFURAÇÃO PARA TIRANTE, COMPRIMENTO MAIOR OU IGUAL A 14 M E MENOR QUE 22 M, COM DIÂMETRO DE FURO DE 200 MM EXECUTADO COM HASTE E TUBOS DE REVESTIMENTO UTILIZANDO PERFURATRIZ SOBRE ESTEIRA. AF_11/2023</t>
  </si>
  <si>
    <t>EXECUÇÃO DE PERFURAÇÃO PARA TIRANTE, COMPRIMENTO MAIOR OU IGUAL A 22 M E MENOR QUE 30 M, COM DIÂMETRO DE FURO DE 200 MM EXECUTADO COM HASTE E TUBOS DE REVESTIMENTO UTILIZANDO PERFURATRIZ SOBRE ESTEIRA. AF_11/2023</t>
  </si>
  <si>
    <t>EXECUÇÃO DE PERFURAÇÃO PARA TIRANTE, COMPRIMENTO MAIOR OU IGUAL A 6 M E MENOR QUE 14 M, COM DIÂMETRO DE FURO DE 100 MM EXECUTADO COM HASTE UTILIZANDO PERFURATRIZ MANUAL SOBRE BASE DE MONTAGEM. AF_11/2023</t>
  </si>
  <si>
    <t>EXECUÇÃO DE PERFURAÇÃO PARA TIRANTE, COMPRIMENTO MAIOR OU IGUAL A 14 M E MENOR QUE 22 M, COM DIÂMETRO DE FURO DE 100 MM EXECUTADO COM HASTE UTILIZANDO PERFURATRIZ MANUAL SOBRE BASE DE MONTAGEM. AF_11/2023</t>
  </si>
  <si>
    <t>EXECUÇÃO DE PERFURAÇÃO PARA TIRANTE, COMPRIMENTO MAIOR OU IGUAL A 22 M E MENOR QUE 30 M, COM DIÂMETRO DE FURO DE 100 MM EXECUTADO COM HASTE UTILIZANDO PERFURATRIZ MANUAL SOBRE BASE DE MONTAGEM. AF_11/2023</t>
  </si>
  <si>
    <t>EXECUÇÃO DE PERFURAÇÃO PARA TIRANTE, COMPRIMENTO MAIOR OU IGUAL A 6 M E MENOR QUE 14 M, COM DIÂMETRO DE FURO DE 150 MM EXECUTADO COM HASTE UTILIZANDO PERFURATRIZ MANUAL SOBRE BASE DE MONTAGEM. AF_11/2023</t>
  </si>
  <si>
    <t>EXECUÇÃO DE PERFURAÇÃO PARA TIRANTE, COMPRIMENTO MAIOR OU IGUAL A 14 M E MENOR QUE 22 M, COM DIÂMETRO DE FURO DE 150 MM EXECUTADO COM HASTE UTILIZANDO PERFURATRIZ MANUAL SOBRE BASE DE MONTAGEM. AF_11/2023</t>
  </si>
  <si>
    <t>EXECUÇÃO DE PERFURAÇÃO PARA TIRANTE, COMPRIMENTO MAIOR OU IGUAL A 22 M E MENOR QUE 30 M, COM DIÂMETRO DE FURO DE 150 MM EXECUTADO COM HASTE UTILIZANDO PERFURATRIZ MANUAL SOBRE BASE DE MONTAGEM. AF_11/2023</t>
  </si>
  <si>
    <t>EXECUÇÃO DE PERFURAÇÃO PARA TIRANTE, COMPRIMENTO MAIOR OU IGUAL A 14 M E MENOR QUE 22 M, COM DIÂMETRO DE FURO DE 200 MM EXECUTADO COM HASTE UTILIZANDO PERFURATRIZ MANUAL SOBRE BASE DE MONTAGEM. AF_11/2023</t>
  </si>
  <si>
    <t>EXECUÇÃO DE PERFURAÇÃO PARA TIRANTE, COMPRIMENTO MAIOR OU IGUAL A 22 M E MENOR QUE 30 M, COM DIÂMETRO DE FURO DE 200 MM EXECUTADO COM HASTE UTILIZANDO PERFURATRIZ MANUAL SOBRE BASE DE MONTAGEM. AF_11/2023</t>
  </si>
  <si>
    <t>PERFURAÇÃO DE CORTINA PRÉ-MOLDADA COM MARTELETE ROMPEDOR. AF_11/2023</t>
  </si>
  <si>
    <t>EXECUÇÃO DE LONGARINA, PARA TIRANTES PROVISÓRIOS, COM PERFIL METÁLICO, INCLUINDO CUNHA E SOLIDARIZAÇÃO. AF_11/2023</t>
  </si>
  <si>
    <t>EXECUÇÃO DE LONGARINA, PARA TIRANTES PERMANENTES, COM PERFIL METÁLICO, INCLUINDO CUNHA E SOLIDARIZAÇÃO. AF_11/2023</t>
  </si>
  <si>
    <t>EXECUÇÃO DE PERFURAÇÃO PARA TIRANTE, COMPRIMENTO MAIOR OU IGUAL A 22 M E MENOR QUE 30 M, COM DIÂMETRO DE FURO DE 150 MM EXECUTADO COM HASTE E TUBOS DE REVESTIMENTO UTILIZANDO PERFURATRIZ SOBRE ESTEIRA. AF_11/2023</t>
  </si>
  <si>
    <t>EXECUÇÃO DE PERFURAÇÃO PARA TIRANTE, COMPRIMENTO MAIOR OU IGUAL A 6 M E MENOR QUE 14 M, COM DIÂMETRO DE FURO DE 200 MM EXECUTADO COM HASTE UTILIZANDO PERFURATRIZ MANUAL SOBRE BASE DE MONTAGEM. AF_11/2023</t>
  </si>
  <si>
    <t>EXECUÇÃO DE PERFURAÇÃO PARA TIRANTE, COMPRIMENTO MAIOR OU IGUAL A 6 M E MENOR QUE 14 M, COM DIÂMETRO DE FURO DE 100 MM EXECUTADO COM HASTE UTILIZANDO PERFURATRIZ SOBRE ESTEIRA. AF_11/2023</t>
  </si>
  <si>
    <t>EXECUÇÃO DE PERFURAÇÃO PARA TIRANTE, COMPRIMENTO MAIOR OU IGUAL A 14 M E MENOR QUE 22 M, COM DIÂMETRO DE FURO DE 100 MM EXECUTADO COM HASTE UTILIZANDO PERFURATRIZ SOBRE ESTEIRA. AF_11/2023</t>
  </si>
  <si>
    <t>EXECUÇÃO DE PERFURAÇÃO PARA TIRANTE, COMPRIMENTO MAIOR OU IGUAL A 22 M E MENOR QUE 30 M, COM DIÂMETRO DE FURO DE 100 MM EXECUTADO COM HASTE UTILIZANDO PERFURATRIZ SOBRE ESTEIRA. AF_11/2023</t>
  </si>
  <si>
    <t>EXECUÇÃO DE PERFURAÇÃO PARA TIRANTE, COMPRIMENTO MAIOR OU IGUAL A 6 M E MENOR QUE 14 M, COM DIÂMETRO DE FURO DE 200 MM EXECUTADO COM HASTE UTILIZANDO PERFURATRIZ SOBRE ESTEIRA. AF_11/2023</t>
  </si>
  <si>
    <t>EXECUÇÃO DE PERFURAÇÃO PARA TIRANTE, COMPRIMENTO MAIOR OU IGUAL A 14 M E MENOR QUE 22 M, COM DIÂMETRO DE FURO DE 200 MM EXECUTADO COM HASTE UTILIZANDO PERFURATRIZ SOBRE ESTEIRA. AF_11/2023</t>
  </si>
  <si>
    <t>EXECUÇÃO DE PERFURAÇÃO PARA TIRANTE, COMPRIMENTO MAIOR OU IGUAL A 22 M E MENOR QUE 30 M, COM DIÂMETRO DE FURO DE 200 MM EXECUTADO COM HASTE UTILIZANDO PERFURATRIZ SOBRE ESTEIRA. AF_11/2023</t>
  </si>
  <si>
    <t>EXECUÇÃO DE PERFURAÇÃO PARA TIRANTE, COMPRIMENTO MAIOR OU IGUAL A 6 M E MENOR QUE 14 M, COM DIÂMETRO DE FURO DE 100 MM EXECUTADO COM HASTE E TUBOS DE REVESTIMENTO UTILIZANDO PERFURATRIZ SOBRE ESTEIRA. AF_11/2023</t>
  </si>
  <si>
    <t>EXECUÇÃO E COMPACTAÇÃO DE BASE E OU SUB BASE PARA PAVIMENTAÇÃO DE SOLO ESTABILIZADO GRANULOMETRICAMENTE SEM MISTURA DE SOLOS - EXCLUSIVE SOLO, ESCAVAÇÃO, CARGA E TRANSPORTE. AF_11/2023</t>
  </si>
  <si>
    <t>COMP-020</t>
  </si>
  <si>
    <t>COMP-021</t>
  </si>
  <si>
    <t>ENGENHEIRO MECÂNICO PLENO COM ENCARGOS COMPLEMENTARES</t>
  </si>
  <si>
    <t>COMP-022</t>
  </si>
  <si>
    <t>ENGENHEIRO DE SEGURANÇA DO TRABALHO PLENO COM ENCARGOS COMPLEMENTARES</t>
  </si>
  <si>
    <t>2.6</t>
  </si>
  <si>
    <t>2.6.1</t>
  </si>
  <si>
    <t>RELATÓRIO TÉCNICO DE ACOMPANHAMENTO DA IMPLANTAÇÃO DA USINA DE CONCRETO</t>
  </si>
  <si>
    <t>ACOMPANHAMENTO E APOIO À IMPLANTAÇÃO DA USINA DE CONCRETO</t>
  </si>
  <si>
    <t>2.7</t>
  </si>
  <si>
    <t>2.7.1</t>
  </si>
  <si>
    <t>2.7.2</t>
  </si>
  <si>
    <t>2.7.3</t>
  </si>
  <si>
    <t>2.7.4</t>
  </si>
  <si>
    <t>MONITORAMENTO E CONTROLE</t>
  </si>
  <si>
    <t>PREÇO TOTAL MATERIAIS / OUTROS</t>
  </si>
  <si>
    <t>CUSTO UNITÁRIO MATERIAIS / OUTROS</t>
  </si>
  <si>
    <t>23ª MEDIÇÃO</t>
  </si>
  <si>
    <t>24ª MEDIÇÃO</t>
  </si>
  <si>
    <t>25ª MEDIÇÃO</t>
  </si>
  <si>
    <t>8,83</t>
  </si>
  <si>
    <t>9,79</t>
  </si>
  <si>
    <t>12,22</t>
  </si>
  <si>
    <t>14,62</t>
  </si>
  <si>
    <t>17,07</t>
  </si>
  <si>
    <t>19,51</t>
  </si>
  <si>
    <t>21,94</t>
  </si>
  <si>
    <t>24,38</t>
  </si>
  <si>
    <t>26,85</t>
  </si>
  <si>
    <t>33,32</t>
  </si>
  <si>
    <t>38,82</t>
  </si>
  <si>
    <t>44,03</t>
  </si>
  <si>
    <t>49,42</t>
  </si>
  <si>
    <t>54,84</t>
  </si>
  <si>
    <t>60,28</t>
  </si>
  <si>
    <t>71,63</t>
  </si>
  <si>
    <t>5,32</t>
  </si>
  <si>
    <t>5,92</t>
  </si>
  <si>
    <t>7,39</t>
  </si>
  <si>
    <t>8,85</t>
  </si>
  <si>
    <t>10,36</t>
  </si>
  <si>
    <t>11,86</t>
  </si>
  <si>
    <t>13,36</t>
  </si>
  <si>
    <t>14,83</t>
  </si>
  <si>
    <t>16,36</t>
  </si>
  <si>
    <t>20,33</t>
  </si>
  <si>
    <t>23,70</t>
  </si>
  <si>
    <t>26,79</t>
  </si>
  <si>
    <t>30,08</t>
  </si>
  <si>
    <t>33,39</t>
  </si>
  <si>
    <t>36,72</t>
  </si>
  <si>
    <t>43,86</t>
  </si>
  <si>
    <t>41,17</t>
  </si>
  <si>
    <t>47,70</t>
  </si>
  <si>
    <t>54,25</t>
  </si>
  <si>
    <t>60,76</t>
  </si>
  <si>
    <t>73,84</t>
  </si>
  <si>
    <t>86,92</t>
  </si>
  <si>
    <t>99,98</t>
  </si>
  <si>
    <t>113,05</t>
  </si>
  <si>
    <t>130,81</t>
  </si>
  <si>
    <t>144,38</t>
  </si>
  <si>
    <t>33,83</t>
  </si>
  <si>
    <t>39,27</t>
  </si>
  <si>
    <t>44,70</t>
  </si>
  <si>
    <t>50,14</t>
  </si>
  <si>
    <t>61,02</t>
  </si>
  <si>
    <t>71,90</t>
  </si>
  <si>
    <t>82,78</t>
  </si>
  <si>
    <t>93,67</t>
  </si>
  <si>
    <t>107,94</t>
  </si>
  <si>
    <t>119,18</t>
  </si>
  <si>
    <t>47,31</t>
  </si>
  <si>
    <t>90,09</t>
  </si>
  <si>
    <t>150,66</t>
  </si>
  <si>
    <t>233,89</t>
  </si>
  <si>
    <t>357,67</t>
  </si>
  <si>
    <t>503,56</t>
  </si>
  <si>
    <t>588,52</t>
  </si>
  <si>
    <t>70,53</t>
  </si>
  <si>
    <t>116,97</t>
  </si>
  <si>
    <t>183,20</t>
  </si>
  <si>
    <t>272,06</t>
  </si>
  <si>
    <t>356,31</t>
  </si>
  <si>
    <t>472,75</t>
  </si>
  <si>
    <t>847,43</t>
  </si>
  <si>
    <t>23,17</t>
  </si>
  <si>
    <t>28,51</t>
  </si>
  <si>
    <t>33,93</t>
  </si>
  <si>
    <t>39,28</t>
  </si>
  <si>
    <t>44,64</t>
  </si>
  <si>
    <t>49,99</t>
  </si>
  <si>
    <t>55,33</t>
  </si>
  <si>
    <t>60,68</t>
  </si>
  <si>
    <t>76,74</t>
  </si>
  <si>
    <t>3,25</t>
  </si>
  <si>
    <t>3,85</t>
  </si>
  <si>
    <t>4,44</t>
  </si>
  <si>
    <t>5,05</t>
  </si>
  <si>
    <t>5,65</t>
  </si>
  <si>
    <t>6,25</t>
  </si>
  <si>
    <t>9,36</t>
  </si>
  <si>
    <t>4,28</t>
  </si>
  <si>
    <t>4,89</t>
  </si>
  <si>
    <t>5,49</t>
  </si>
  <si>
    <t>6,09</t>
  </si>
  <si>
    <t>6,69</t>
  </si>
  <si>
    <t>10,44</t>
  </si>
  <si>
    <t>3,52</t>
  </si>
  <si>
    <t>16,94</t>
  </si>
  <si>
    <t>149,62</t>
  </si>
  <si>
    <t>2,03</t>
  </si>
  <si>
    <t>234,03</t>
  </si>
  <si>
    <t>2,80</t>
  </si>
  <si>
    <t>1.376,18</t>
  </si>
  <si>
    <t>28,88</t>
  </si>
  <si>
    <t>33,34</t>
  </si>
  <si>
    <t>2.118,83</t>
  </si>
  <si>
    <t>43,33</t>
  </si>
  <si>
    <t>2.918,66</t>
  </si>
  <si>
    <t>50,19</t>
  </si>
  <si>
    <t>64,11</t>
  </si>
  <si>
    <t>1,96</t>
  </si>
  <si>
    <t>2,74</t>
  </si>
  <si>
    <t>3,47</t>
  </si>
  <si>
    <t>0,88</t>
  </si>
  <si>
    <t>1,26</t>
  </si>
  <si>
    <t>1,60</t>
  </si>
  <si>
    <t>20,32</t>
  </si>
  <si>
    <t>98,14</t>
  </si>
  <si>
    <t>108,84</t>
  </si>
  <si>
    <t>124,95</t>
  </si>
  <si>
    <t>141,00</t>
  </si>
  <si>
    <t>173,11</t>
  </si>
  <si>
    <t>146,30</t>
  </si>
  <si>
    <t>9,43</t>
  </si>
  <si>
    <t>154,14</t>
  </si>
  <si>
    <t>12,02</t>
  </si>
  <si>
    <t>269,25</t>
  </si>
  <si>
    <t>14,41</t>
  </si>
  <si>
    <t>329,20</t>
  </si>
  <si>
    <t>17,11</t>
  </si>
  <si>
    <t>428,16</t>
  </si>
  <si>
    <t>19,52</t>
  </si>
  <si>
    <t>444,84</t>
  </si>
  <si>
    <t>22,20</t>
  </si>
  <si>
    <t>655,04</t>
  </si>
  <si>
    <t>24,59</t>
  </si>
  <si>
    <t>674,85</t>
  </si>
  <si>
    <t>27,28</t>
  </si>
  <si>
    <t>154,68</t>
  </si>
  <si>
    <t>17,81</t>
  </si>
  <si>
    <t>164,62</t>
  </si>
  <si>
    <t>22,50</t>
  </si>
  <si>
    <t>282,22</t>
  </si>
  <si>
    <t>27,38</t>
  </si>
  <si>
    <t>344,37</t>
  </si>
  <si>
    <t>32,28</t>
  </si>
  <si>
    <t>445,56</t>
  </si>
  <si>
    <t>36,92</t>
  </si>
  <si>
    <t>464,58</t>
  </si>
  <si>
    <t>41,94</t>
  </si>
  <si>
    <t>677,27</t>
  </si>
  <si>
    <t>46,82</t>
  </si>
  <si>
    <t>699,26</t>
  </si>
  <si>
    <t>51,69</t>
  </si>
  <si>
    <t>134,25</t>
  </si>
  <si>
    <t>161,61</t>
  </si>
  <si>
    <t>233,35</t>
  </si>
  <si>
    <t>301,88</t>
  </si>
  <si>
    <t>362,98</t>
  </si>
  <si>
    <t>416,58</t>
  </si>
  <si>
    <t>440,02</t>
  </si>
  <si>
    <t>144,71</t>
  </si>
  <si>
    <t>174,57</t>
  </si>
  <si>
    <t>248,53</t>
  </si>
  <si>
    <t>319,54</t>
  </si>
  <si>
    <t>382,71</t>
  </si>
  <si>
    <t>438,51</t>
  </si>
  <si>
    <t>464,53</t>
  </si>
  <si>
    <t>42,40</t>
  </si>
  <si>
    <t>54,41</t>
  </si>
  <si>
    <t>66,20</t>
  </si>
  <si>
    <t>78,85</t>
  </si>
  <si>
    <t>91,30</t>
  </si>
  <si>
    <t>105,93</t>
  </si>
  <si>
    <t>121,22</t>
  </si>
  <si>
    <t>138,82</t>
  </si>
  <si>
    <t>623,56</t>
  </si>
  <si>
    <t>173,70</t>
  </si>
  <si>
    <t>885,57</t>
  </si>
  <si>
    <t>233,82</t>
  </si>
  <si>
    <t>50,58</t>
  </si>
  <si>
    <t>64,87</t>
  </si>
  <si>
    <t>79,16</t>
  </si>
  <si>
    <t>94,03</t>
  </si>
  <si>
    <t>108,96</t>
  </si>
  <si>
    <t>125,66</t>
  </si>
  <si>
    <t>143,15</t>
  </si>
  <si>
    <t>163,33</t>
  </si>
  <si>
    <t>652,49</t>
  </si>
  <si>
    <t>202,63</t>
  </si>
  <si>
    <t>921,11</t>
  </si>
  <si>
    <t>269,36</t>
  </si>
  <si>
    <t>113,15</t>
  </si>
  <si>
    <t>121,33</t>
  </si>
  <si>
    <t>73,30</t>
  </si>
  <si>
    <t>90,92</t>
  </si>
  <si>
    <t>120,54</t>
  </si>
  <si>
    <t>81,48</t>
  </si>
  <si>
    <t>101,38</t>
  </si>
  <si>
    <t>133,50</t>
  </si>
  <si>
    <t>4,99</t>
  </si>
  <si>
    <t>10,62</t>
  </si>
  <si>
    <t>13,06</t>
  </si>
  <si>
    <t>15,50</t>
  </si>
  <si>
    <t>17,94</t>
  </si>
  <si>
    <t>20,38</t>
  </si>
  <si>
    <t>25,25</t>
  </si>
  <si>
    <t>2,33</t>
  </si>
  <si>
    <t>5,47</t>
  </si>
  <si>
    <t>6,73</t>
  </si>
  <si>
    <t>8,00</t>
  </si>
  <si>
    <t>9,26</t>
  </si>
  <si>
    <t>10,51</t>
  </si>
  <si>
    <t>13,05</t>
  </si>
  <si>
    <t>12,17</t>
  </si>
  <si>
    <t>14,57</t>
  </si>
  <si>
    <t>20,52</t>
  </si>
  <si>
    <t>26,46</t>
  </si>
  <si>
    <t>40,46</t>
  </si>
  <si>
    <t>46,45</t>
  </si>
  <si>
    <t>60,43</t>
  </si>
  <si>
    <t>66,40</t>
  </si>
  <si>
    <t>80,39</t>
  </si>
  <si>
    <t>86,36</t>
  </si>
  <si>
    <t>98,26</t>
  </si>
  <si>
    <t>104,90</t>
  </si>
  <si>
    <t>115,56</t>
  </si>
  <si>
    <t>133,07</t>
  </si>
  <si>
    <t>143,73</t>
  </si>
  <si>
    <t>171,91</t>
  </si>
  <si>
    <t>50,61</t>
  </si>
  <si>
    <t>60,55</t>
  </si>
  <si>
    <t>85,37</t>
  </si>
  <si>
    <t>110,20</t>
  </si>
  <si>
    <t>181,66</t>
  </si>
  <si>
    <t>206,47</t>
  </si>
  <si>
    <t>277,95</t>
  </si>
  <si>
    <t>302,77</t>
  </si>
  <si>
    <t>374,23</t>
  </si>
  <si>
    <t>399,06</t>
  </si>
  <si>
    <t>448,70</t>
  </si>
  <si>
    <t>545,00</t>
  </si>
  <si>
    <t>594,64</t>
  </si>
  <si>
    <t>690,93</t>
  </si>
  <si>
    <t>740,58</t>
  </si>
  <si>
    <t>886,52</t>
  </si>
  <si>
    <t>66,69</t>
  </si>
  <si>
    <t>81,58</t>
  </si>
  <si>
    <t>118,83</t>
  </si>
  <si>
    <t>156,05</t>
  </si>
  <si>
    <t>263,25</t>
  </si>
  <si>
    <t>300,49</t>
  </si>
  <si>
    <t>407,69</t>
  </si>
  <si>
    <t>444,91</t>
  </si>
  <si>
    <t>552,14</t>
  </si>
  <si>
    <t>589,35</t>
  </si>
  <si>
    <t>663,81</t>
  </si>
  <si>
    <t>808,25</t>
  </si>
  <si>
    <t>882,73</t>
  </si>
  <si>
    <t>1.027,16</t>
  </si>
  <si>
    <t>1.101,63</t>
  </si>
  <si>
    <t>1.320,54</t>
  </si>
  <si>
    <t>34,55</t>
  </si>
  <si>
    <t>39,51</t>
  </si>
  <si>
    <t>51,94</t>
  </si>
  <si>
    <t>64,33</t>
  </si>
  <si>
    <t>100,08</t>
  </si>
  <si>
    <t>112,48</t>
  </si>
  <si>
    <t>148,23</t>
  </si>
  <si>
    <t>160,62</t>
  </si>
  <si>
    <t>196,37</t>
  </si>
  <si>
    <t>208,77</t>
  </si>
  <si>
    <t>233,60</t>
  </si>
  <si>
    <t>281,74</t>
  </si>
  <si>
    <t>306,56</t>
  </si>
  <si>
    <t>354,66</t>
  </si>
  <si>
    <t>379,53</t>
  </si>
  <si>
    <t>452,50</t>
  </si>
  <si>
    <t>5,42</t>
  </si>
  <si>
    <t>10,63</t>
  </si>
  <si>
    <t>126,48</t>
  </si>
  <si>
    <t>270,64</t>
  </si>
  <si>
    <t>421,32</t>
  </si>
  <si>
    <t>1.033,03</t>
  </si>
  <si>
    <t>1.665,75</t>
  </si>
  <si>
    <t>2.922,11</t>
  </si>
  <si>
    <t>4.345,65</t>
  </si>
  <si>
    <t>2.864,08</t>
  </si>
  <si>
    <t>4.680,16</t>
  </si>
  <si>
    <t>5.162,14</t>
  </si>
  <si>
    <t>3,90</t>
  </si>
  <si>
    <t>6,23</t>
  </si>
  <si>
    <t>12,28</t>
  </si>
  <si>
    <t>17,55</t>
  </si>
  <si>
    <t>21,45</t>
  </si>
  <si>
    <t>31,20</t>
  </si>
  <si>
    <t>35,11</t>
  </si>
  <si>
    <t>39,01</t>
  </si>
  <si>
    <t>43,88</t>
  </si>
  <si>
    <t>48,76</t>
  </si>
  <si>
    <t>54,62</t>
  </si>
  <si>
    <t>61,44</t>
  </si>
  <si>
    <t>69,24</t>
  </si>
  <si>
    <t>78,03</t>
  </si>
  <si>
    <t>7,79</t>
  </si>
  <si>
    <t>12,47</t>
  </si>
  <si>
    <t>24,58</t>
  </si>
  <si>
    <t>42,91</t>
  </si>
  <si>
    <t>62,42</t>
  </si>
  <si>
    <t>70,22</t>
  </si>
  <si>
    <t>87,78</t>
  </si>
  <si>
    <t>97,53</t>
  </si>
  <si>
    <t>109,24</t>
  </si>
  <si>
    <t>122,89</t>
  </si>
  <si>
    <t>138,51</t>
  </si>
  <si>
    <t>156,06</t>
  </si>
  <si>
    <t>15,68</t>
  </si>
  <si>
    <t>18,93</t>
  </si>
  <si>
    <t>37,92</t>
  </si>
  <si>
    <t>249,83</t>
  </si>
  <si>
    <t>2.743,99</t>
  </si>
  <si>
    <t>33,52</t>
  </si>
  <si>
    <t>58,86</t>
  </si>
  <si>
    <t>1.557,33</t>
  </si>
  <si>
    <t>33,00</t>
  </si>
  <si>
    <t>45,71</t>
  </si>
  <si>
    <t>85,10</t>
  </si>
  <si>
    <t>2.204,35</t>
  </si>
  <si>
    <t>176,50</t>
  </si>
  <si>
    <t>207,56</t>
  </si>
  <si>
    <t>399,67</t>
  </si>
  <si>
    <t>404,71</t>
  </si>
  <si>
    <t>526,12</t>
  </si>
  <si>
    <t>1.241,28</t>
  </si>
  <si>
    <t>1.208,18</t>
  </si>
  <si>
    <t>1.008,79</t>
  </si>
  <si>
    <t>1.050,67</t>
  </si>
  <si>
    <t>659,24</t>
  </si>
  <si>
    <t>658,33</t>
  </si>
  <si>
    <t>1.083,90</t>
  </si>
  <si>
    <t>1.111,19</t>
  </si>
  <si>
    <t>6.606,04</t>
  </si>
  <si>
    <t>10.252,22</t>
  </si>
  <si>
    <t>295,25</t>
  </si>
  <si>
    <t>480,01</t>
  </si>
  <si>
    <t>1.017,28</t>
  </si>
  <si>
    <t>1.212,87</t>
  </si>
  <si>
    <t>152,59</t>
  </si>
  <si>
    <t>156,40</t>
  </si>
  <si>
    <t>131,17</t>
  </si>
  <si>
    <t>133,89</t>
  </si>
  <si>
    <t>187,19</t>
  </si>
  <si>
    <t>245,20</t>
  </si>
  <si>
    <t>157,36</t>
  </si>
  <si>
    <t>202,30</t>
  </si>
  <si>
    <t>186,25</t>
  </si>
  <si>
    <t>191,81</t>
  </si>
  <si>
    <t>161,56</t>
  </si>
  <si>
    <t>164,92</t>
  </si>
  <si>
    <t>227,31</t>
  </si>
  <si>
    <t>301,11</t>
  </si>
  <si>
    <t>194,19</t>
  </si>
  <si>
    <t>253,84</t>
  </si>
  <si>
    <t>146,23</t>
  </si>
  <si>
    <t>121,20</t>
  </si>
  <si>
    <t>169,91</t>
  </si>
  <si>
    <t>5.725,61</t>
  </si>
  <si>
    <t>8.570,64</t>
  </si>
  <si>
    <t>212,31</t>
  </si>
  <si>
    <t>155,18</t>
  </si>
  <si>
    <t>141,79</t>
  </si>
  <si>
    <t>161,38</t>
  </si>
  <si>
    <t>30,40</t>
  </si>
  <si>
    <t>204,54</t>
  </si>
  <si>
    <t>229,11</t>
  </si>
  <si>
    <t>216,60</t>
  </si>
  <si>
    <t>340,94</t>
  </si>
  <si>
    <t>9,89</t>
  </si>
  <si>
    <t>166,94</t>
  </si>
  <si>
    <t>270,79</t>
  </si>
  <si>
    <t>259,53</t>
  </si>
  <si>
    <t>696,19</t>
  </si>
  <si>
    <t>24,36</t>
  </si>
  <si>
    <t>164,05</t>
  </si>
  <si>
    <t>143,54</t>
  </si>
  <si>
    <t>147,27</t>
  </si>
  <si>
    <t>126,00</t>
  </si>
  <si>
    <t>204,10</t>
  </si>
  <si>
    <t>212,74</t>
  </si>
  <si>
    <t>316,41</t>
  </si>
  <si>
    <t>36,97</t>
  </si>
  <si>
    <t>5,25</t>
  </si>
  <si>
    <t>276,21</t>
  </si>
  <si>
    <t>293,86</t>
  </si>
  <si>
    <t>213,28</t>
  </si>
  <si>
    <t>257,17</t>
  </si>
  <si>
    <t>58,42</t>
  </si>
  <si>
    <t>254,63</t>
  </si>
  <si>
    <t>213,91</t>
  </si>
  <si>
    <t>259,66</t>
  </si>
  <si>
    <t>24,04</t>
  </si>
  <si>
    <t>223,75</t>
  </si>
  <si>
    <t>188,09</t>
  </si>
  <si>
    <t>183,01</t>
  </si>
  <si>
    <t>164,66</t>
  </si>
  <si>
    <t>247,14</t>
  </si>
  <si>
    <t>20,35</t>
  </si>
  <si>
    <t>274,00</t>
  </si>
  <si>
    <t>97,52</t>
  </si>
  <si>
    <t>4,13</t>
  </si>
  <si>
    <t>5,68</t>
  </si>
  <si>
    <t>3,08</t>
  </si>
  <si>
    <t>12,64</t>
  </si>
  <si>
    <t>16,49</t>
  </si>
  <si>
    <t>1,61</t>
  </si>
  <si>
    <t>217,54</t>
  </si>
  <si>
    <t>250,43</t>
  </si>
  <si>
    <t>2,45</t>
  </si>
  <si>
    <t>174,79</t>
  </si>
  <si>
    <t>197,34</t>
  </si>
  <si>
    <t>126,74</t>
  </si>
  <si>
    <t>4,60</t>
  </si>
  <si>
    <t>519,49</t>
  </si>
  <si>
    <t>1.224,68</t>
  </si>
  <si>
    <t>1.060,91</t>
  </si>
  <si>
    <t>296,06</t>
  </si>
  <si>
    <t>221,38</t>
  </si>
  <si>
    <t>11,68</t>
  </si>
  <si>
    <t>214,23</t>
  </si>
  <si>
    <t>311,37</t>
  </si>
  <si>
    <t>344,32</t>
  </si>
  <si>
    <t>1,11</t>
  </si>
  <si>
    <t>7,30</t>
  </si>
  <si>
    <t>152,48</t>
  </si>
  <si>
    <t>13,34</t>
  </si>
  <si>
    <t>24,88</t>
  </si>
  <si>
    <t>9,29</t>
  </si>
  <si>
    <t>13,22</t>
  </si>
  <si>
    <t>13,82</t>
  </si>
  <si>
    <t>32,07</t>
  </si>
  <si>
    <t>705,26</t>
  </si>
  <si>
    <t>424,17</t>
  </si>
  <si>
    <t>158,64</t>
  </si>
  <si>
    <t>130,21</t>
  </si>
  <si>
    <t>31,56</t>
  </si>
  <si>
    <t>75,78</t>
  </si>
  <si>
    <t>195,69</t>
  </si>
  <si>
    <t>206,23</t>
  </si>
  <si>
    <t>100,00</t>
  </si>
  <si>
    <t>259,28</t>
  </si>
  <si>
    <t>9,52</t>
  </si>
  <si>
    <t>10,29</t>
  </si>
  <si>
    <t>267,51</t>
  </si>
  <si>
    <t>37,02</t>
  </si>
  <si>
    <t>234,62</t>
  </si>
  <si>
    <t>448,24</t>
  </si>
  <si>
    <t>30,47</t>
  </si>
  <si>
    <t>13,19</t>
  </si>
  <si>
    <t>337,38</t>
  </si>
  <si>
    <t>3,02</t>
  </si>
  <si>
    <t>0,40</t>
  </si>
  <si>
    <t>96,59</t>
  </si>
  <si>
    <t>78,83</t>
  </si>
  <si>
    <t>390,86</t>
  </si>
  <si>
    <t>107,35</t>
  </si>
  <si>
    <t>18,97</t>
  </si>
  <si>
    <t>30,50</t>
  </si>
  <si>
    <t>1.051,61</t>
  </si>
  <si>
    <t>5,33</t>
  </si>
  <si>
    <t>111,63</t>
  </si>
  <si>
    <t>30,02</t>
  </si>
  <si>
    <t>347,43</t>
  </si>
  <si>
    <t>270,37</t>
  </si>
  <si>
    <t>91,01</t>
  </si>
  <si>
    <t>14,96</t>
  </si>
  <si>
    <t>72,84</t>
  </si>
  <si>
    <t>166,35</t>
  </si>
  <si>
    <t>2.506,32</t>
  </si>
  <si>
    <t>257,81</t>
  </si>
  <si>
    <t>311,92</t>
  </si>
  <si>
    <t>214,70</t>
  </si>
  <si>
    <t>181,84</t>
  </si>
  <si>
    <t>0,06</t>
  </si>
  <si>
    <t>121,62</t>
  </si>
  <si>
    <t>29,98</t>
  </si>
  <si>
    <t>6,74</t>
  </si>
  <si>
    <t>2,78</t>
  </si>
  <si>
    <t>9,40</t>
  </si>
  <si>
    <t>29,41</t>
  </si>
  <si>
    <t>232,53</t>
  </si>
  <si>
    <t>42,55</t>
  </si>
  <si>
    <t>149,41</t>
  </si>
  <si>
    <t>257,62</t>
  </si>
  <si>
    <t>252,38</t>
  </si>
  <si>
    <t>282,23</t>
  </si>
  <si>
    <t>175,73</t>
  </si>
  <si>
    <t>175,23</t>
  </si>
  <si>
    <t>135,07</t>
  </si>
  <si>
    <t>135,57</t>
  </si>
  <si>
    <t>143,90</t>
  </si>
  <si>
    <t>115,50</t>
  </si>
  <si>
    <t>221,09</t>
  </si>
  <si>
    <t>3,69</t>
  </si>
  <si>
    <t>1,80</t>
  </si>
  <si>
    <t>4.575,55</t>
  </si>
  <si>
    <t>6.126,97</t>
  </si>
  <si>
    <t>29,64</t>
  </si>
  <si>
    <t>0,66</t>
  </si>
  <si>
    <t>0,91</t>
  </si>
  <si>
    <t>90,46</t>
  </si>
  <si>
    <t>68,25</t>
  </si>
  <si>
    <t>64,05</t>
  </si>
  <si>
    <t>65,98</t>
  </si>
  <si>
    <t>4,33</t>
  </si>
  <si>
    <t>0,27</t>
  </si>
  <si>
    <t>63,94</t>
  </si>
  <si>
    <t>175,17</t>
  </si>
  <si>
    <t>132,17</t>
  </si>
  <si>
    <t>4,97</t>
  </si>
  <si>
    <t>52,97</t>
  </si>
  <si>
    <t>91,15</t>
  </si>
  <si>
    <t>91,53</t>
  </si>
  <si>
    <t>233,23</t>
  </si>
  <si>
    <t>12,26</t>
  </si>
  <si>
    <t>75,25</t>
  </si>
  <si>
    <t>66,91</t>
  </si>
  <si>
    <t>80,88</t>
  </si>
  <si>
    <t>56,53</t>
  </si>
  <si>
    <t>59,07</t>
  </si>
  <si>
    <t>61,93</t>
  </si>
  <si>
    <t>76,51</t>
  </si>
  <si>
    <t>29,57</t>
  </si>
  <si>
    <t>3,40</t>
  </si>
  <si>
    <t>75,49</t>
  </si>
  <si>
    <t>116,41</t>
  </si>
  <si>
    <t>87,05</t>
  </si>
  <si>
    <t>109,49</t>
  </si>
  <si>
    <t>28,55</t>
  </si>
  <si>
    <t>6,44</t>
  </si>
  <si>
    <t>65,61</t>
  </si>
  <si>
    <t>63,31</t>
  </si>
  <si>
    <t>88,87</t>
  </si>
  <si>
    <t>5,82</t>
  </si>
  <si>
    <t>0,33</t>
  </si>
  <si>
    <t>81,76</t>
  </si>
  <si>
    <t>66,88</t>
  </si>
  <si>
    <t>7,61</t>
  </si>
  <si>
    <t>42,26</t>
  </si>
  <si>
    <t>87,69</t>
  </si>
  <si>
    <t>0,46</t>
  </si>
  <si>
    <t>0,89</t>
  </si>
  <si>
    <t>1,07</t>
  </si>
  <si>
    <t>0,84</t>
  </si>
  <si>
    <t>5,87</t>
  </si>
  <si>
    <t>7,78</t>
  </si>
  <si>
    <t>79,54</t>
  </si>
  <si>
    <t>97,22</t>
  </si>
  <si>
    <t>0,51</t>
  </si>
  <si>
    <t>4,74</t>
  </si>
  <si>
    <t>77,29</t>
  </si>
  <si>
    <t>46,60</t>
  </si>
  <si>
    <t>97,23</t>
  </si>
  <si>
    <t>1,38</t>
  </si>
  <si>
    <t>167,98</t>
  </si>
  <si>
    <t>353,67</t>
  </si>
  <si>
    <t>311,12</t>
  </si>
  <si>
    <t>113,54</t>
  </si>
  <si>
    <t>112,40</t>
  </si>
  <si>
    <t>1,68</t>
  </si>
  <si>
    <t>82,02</t>
  </si>
  <si>
    <t>85,26</t>
  </si>
  <si>
    <t>0,43</t>
  </si>
  <si>
    <t>2,42</t>
  </si>
  <si>
    <t>90,71</t>
  </si>
  <si>
    <t>4,51</t>
  </si>
  <si>
    <t>0,94</t>
  </si>
  <si>
    <t>4,38</t>
  </si>
  <si>
    <t>4,70</t>
  </si>
  <si>
    <t>8,64</t>
  </si>
  <si>
    <t>311,27</t>
  </si>
  <si>
    <t>184,04</t>
  </si>
  <si>
    <t>67,52</t>
  </si>
  <si>
    <t>59,65</t>
  </si>
  <si>
    <t>8,60</t>
  </si>
  <si>
    <t>8,62</t>
  </si>
  <si>
    <t>21,91</t>
  </si>
  <si>
    <t>10,23</t>
  </si>
  <si>
    <t>70,07</t>
  </si>
  <si>
    <t>0,61</t>
  </si>
  <si>
    <t>0,95</t>
  </si>
  <si>
    <t>76,58</t>
  </si>
  <si>
    <t>60,95</t>
  </si>
  <si>
    <t>71,64</t>
  </si>
  <si>
    <t>30,18</t>
  </si>
  <si>
    <t>66,84</t>
  </si>
  <si>
    <t>91,94</t>
  </si>
  <si>
    <t>29,37</t>
  </si>
  <si>
    <t>7,80</t>
  </si>
  <si>
    <t>96,90</t>
  </si>
  <si>
    <t>0,99</t>
  </si>
  <si>
    <t>0,25</t>
  </si>
  <si>
    <t>46,12</t>
  </si>
  <si>
    <t>34,23</t>
  </si>
  <si>
    <t>76,61</t>
  </si>
  <si>
    <t>0,21</t>
  </si>
  <si>
    <t>5,29</t>
  </si>
  <si>
    <t>28,60</t>
  </si>
  <si>
    <t>467,77</t>
  </si>
  <si>
    <t>0,44</t>
  </si>
  <si>
    <t>67,66</t>
  </si>
  <si>
    <t>75,66</t>
  </si>
  <si>
    <t>29,14</t>
  </si>
  <si>
    <t>181,85</t>
  </si>
  <si>
    <t>72,44</t>
  </si>
  <si>
    <t>36,08</t>
  </si>
  <si>
    <t>0,36</t>
  </si>
  <si>
    <t>4,78</t>
  </si>
  <si>
    <t>6,77</t>
  </si>
  <si>
    <t>283,92</t>
  </si>
  <si>
    <t>141,88</t>
  </si>
  <si>
    <t>203,52</t>
  </si>
  <si>
    <t>52,65</t>
  </si>
  <si>
    <t>0,04</t>
  </si>
  <si>
    <t>81,83</t>
  </si>
  <si>
    <t>28,34</t>
  </si>
  <si>
    <t>0,87</t>
  </si>
  <si>
    <t>0,53</t>
  </si>
  <si>
    <t>0,50</t>
  </si>
  <si>
    <t>28,06</t>
  </si>
  <si>
    <t>86,14</t>
  </si>
  <si>
    <t>34,66</t>
  </si>
  <si>
    <t>88,15</t>
  </si>
  <si>
    <t>100,84</t>
  </si>
  <si>
    <t>98,20</t>
  </si>
  <si>
    <t>10,83</t>
  </si>
  <si>
    <t>57,67</t>
  </si>
  <si>
    <t>57,40</t>
  </si>
  <si>
    <t>51,07</t>
  </si>
  <si>
    <t>82,53</t>
  </si>
  <si>
    <t>51,34</t>
  </si>
  <si>
    <t>66,31</t>
  </si>
  <si>
    <t>94,26</t>
  </si>
  <si>
    <t>64,66</t>
  </si>
  <si>
    <t>92,77</t>
  </si>
  <si>
    <t>0,08</t>
  </si>
  <si>
    <t>0,23</t>
  </si>
  <si>
    <t>225,10</t>
  </si>
  <si>
    <t>437,68</t>
  </si>
  <si>
    <t>27,53</t>
  </si>
  <si>
    <t>0,07</t>
  </si>
  <si>
    <t>0,09</t>
  </si>
  <si>
    <t>41,71</t>
  </si>
  <si>
    <t>47,60</t>
  </si>
  <si>
    <t>12,58</t>
  </si>
  <si>
    <t>59,50</t>
  </si>
  <si>
    <t>62,35</t>
  </si>
  <si>
    <t>2,36</t>
  </si>
  <si>
    <t>37,55</t>
  </si>
  <si>
    <t>44,35</t>
  </si>
  <si>
    <t>40,11</t>
  </si>
  <si>
    <t>0,24</t>
  </si>
  <si>
    <t>19,84</t>
  </si>
  <si>
    <t>40,91</t>
  </si>
  <si>
    <t>18,32</t>
  </si>
  <si>
    <t>39,93</t>
  </si>
  <si>
    <t>59,32</t>
  </si>
  <si>
    <t>122,62</t>
  </si>
  <si>
    <t>86,15</t>
  </si>
  <si>
    <t>14,95</t>
  </si>
  <si>
    <t>65,19</t>
  </si>
  <si>
    <t>102,83</t>
  </si>
  <si>
    <t>90,72</t>
  </si>
  <si>
    <t>209,82</t>
  </si>
  <si>
    <t>59,61</t>
  </si>
  <si>
    <t>12,10</t>
  </si>
  <si>
    <t>49,26</t>
  </si>
  <si>
    <t>39,54</t>
  </si>
  <si>
    <t>36,22</t>
  </si>
  <si>
    <t>40,41</t>
  </si>
  <si>
    <t>43,80</t>
  </si>
  <si>
    <t>54,81</t>
  </si>
  <si>
    <t>42,78</t>
  </si>
  <si>
    <t>26,69</t>
  </si>
  <si>
    <t>153,02</t>
  </si>
  <si>
    <t>34,68</t>
  </si>
  <si>
    <t>38,08</t>
  </si>
  <si>
    <t>53,70</t>
  </si>
  <si>
    <t>4,64</t>
  </si>
  <si>
    <t>2,76</t>
  </si>
  <si>
    <t>96,45</t>
  </si>
  <si>
    <t>68,09</t>
  </si>
  <si>
    <t>6,36</t>
  </si>
  <si>
    <t>4,25</t>
  </si>
  <si>
    <t>1,57</t>
  </si>
  <si>
    <t>5,67</t>
  </si>
  <si>
    <t>248,17</t>
  </si>
  <si>
    <t>50,10</t>
  </si>
  <si>
    <t>13,44</t>
  </si>
  <si>
    <t>62,69</t>
  </si>
  <si>
    <t>0,29</t>
  </si>
  <si>
    <t>23,42</t>
  </si>
  <si>
    <t>44,43</t>
  </si>
  <si>
    <t>12,00</t>
  </si>
  <si>
    <t>55,61</t>
  </si>
  <si>
    <t>86,38</t>
  </si>
  <si>
    <t>23,33</t>
  </si>
  <si>
    <t>9,09</t>
  </si>
  <si>
    <t>42,36</t>
  </si>
  <si>
    <t>18,66</t>
  </si>
  <si>
    <t>5,04</t>
  </si>
  <si>
    <t>20,41</t>
  </si>
  <si>
    <t>93,56</t>
  </si>
  <si>
    <t>49,38</t>
  </si>
  <si>
    <t>55,29</t>
  </si>
  <si>
    <t>98,02</t>
  </si>
  <si>
    <t>35,62</t>
  </si>
  <si>
    <t>112,73</t>
  </si>
  <si>
    <t>4,92</t>
  </si>
  <si>
    <t>76,81</t>
  </si>
  <si>
    <t>77,28</t>
  </si>
  <si>
    <t>253,14</t>
  </si>
  <si>
    <t>60,44</t>
  </si>
  <si>
    <t>9,67</t>
  </si>
  <si>
    <t>110,35</t>
  </si>
  <si>
    <t>186,20</t>
  </si>
  <si>
    <t>2,67</t>
  </si>
  <si>
    <t>1,85</t>
  </si>
  <si>
    <t>81,00</t>
  </si>
  <si>
    <t>82,00</t>
  </si>
  <si>
    <t>44,23</t>
  </si>
  <si>
    <t>79,59</t>
  </si>
  <si>
    <t>45,62</t>
  </si>
  <si>
    <t>1,48</t>
  </si>
  <si>
    <t>38,30</t>
  </si>
  <si>
    <t>5,63</t>
  </si>
  <si>
    <t>5,02</t>
  </si>
  <si>
    <t>33,33</t>
  </si>
  <si>
    <t>172,36</t>
  </si>
  <si>
    <t>9,00</t>
  </si>
  <si>
    <t>36,41</t>
  </si>
  <si>
    <t>149,78</t>
  </si>
  <si>
    <t>44,47</t>
  </si>
  <si>
    <t>7,50</t>
  </si>
  <si>
    <t>48,57</t>
  </si>
  <si>
    <t>2,64</t>
  </si>
  <si>
    <t>0,73</t>
  </si>
  <si>
    <t>0,37</t>
  </si>
  <si>
    <t>0,49</t>
  </si>
  <si>
    <t>4,10</t>
  </si>
  <si>
    <t>0,72</t>
  </si>
  <si>
    <t>0,17</t>
  </si>
  <si>
    <t>2,40</t>
  </si>
  <si>
    <t>0,86</t>
  </si>
  <si>
    <t>1,00</t>
  </si>
  <si>
    <t>3,61</t>
  </si>
  <si>
    <t>0,68</t>
  </si>
  <si>
    <t>0,16</t>
  </si>
  <si>
    <t>0,80</t>
  </si>
  <si>
    <t>1,44</t>
  </si>
  <si>
    <t>4,77</t>
  </si>
  <si>
    <t>1,10</t>
  </si>
  <si>
    <t>5,96</t>
  </si>
  <si>
    <t>0,81</t>
  </si>
  <si>
    <t>6,32</t>
  </si>
  <si>
    <t>1,46</t>
  </si>
  <si>
    <t>7,90</t>
  </si>
  <si>
    <t>3,96</t>
  </si>
  <si>
    <t>1,28</t>
  </si>
  <si>
    <t>0,32</t>
  </si>
  <si>
    <t>0,96</t>
  </si>
  <si>
    <t>45,41</t>
  </si>
  <si>
    <t>56,77</t>
  </si>
  <si>
    <t>61,77</t>
  </si>
  <si>
    <t>34,90</t>
  </si>
  <si>
    <t>15,37</t>
  </si>
  <si>
    <t>62,39</t>
  </si>
  <si>
    <t>75,61</t>
  </si>
  <si>
    <t>22,82</t>
  </si>
  <si>
    <t>9,38</t>
  </si>
  <si>
    <t>0,22</t>
  </si>
  <si>
    <t>0,05</t>
  </si>
  <si>
    <t>0,93</t>
  </si>
  <si>
    <t>30,04</t>
  </si>
  <si>
    <t>7,93</t>
  </si>
  <si>
    <t>26,71</t>
  </si>
  <si>
    <t>7,06</t>
  </si>
  <si>
    <t>52,95</t>
  </si>
  <si>
    <t>13,99</t>
  </si>
  <si>
    <t>66,19</t>
  </si>
  <si>
    <t>87,02</t>
  </si>
  <si>
    <t>43,22</t>
  </si>
  <si>
    <t>19,04</t>
  </si>
  <si>
    <t>28,98</t>
  </si>
  <si>
    <t>7,65</t>
  </si>
  <si>
    <t>141,59</t>
  </si>
  <si>
    <t>62,37</t>
  </si>
  <si>
    <t>3,93</t>
  </si>
  <si>
    <t>1,04</t>
  </si>
  <si>
    <t>42,96</t>
  </si>
  <si>
    <t>18,92</t>
  </si>
  <si>
    <t>0,42</t>
  </si>
  <si>
    <t>3,46</t>
  </si>
  <si>
    <t>4,61</t>
  </si>
  <si>
    <t>165,44</t>
  </si>
  <si>
    <t>14,68</t>
  </si>
  <si>
    <t>13,67</t>
  </si>
  <si>
    <t>3,66</t>
  </si>
  <si>
    <t>45,92</t>
  </si>
  <si>
    <t>12,13</t>
  </si>
  <si>
    <t>63,67</t>
  </si>
  <si>
    <t>16,82</t>
  </si>
  <si>
    <t>32,05</t>
  </si>
  <si>
    <t>28,91</t>
  </si>
  <si>
    <t>8,92</t>
  </si>
  <si>
    <t>27,14</t>
  </si>
  <si>
    <t>89,86</t>
  </si>
  <si>
    <t>1,30</t>
  </si>
  <si>
    <t>1,92</t>
  </si>
  <si>
    <t>60,00</t>
  </si>
  <si>
    <t>21,15</t>
  </si>
  <si>
    <t>106,40</t>
  </si>
  <si>
    <t>32,58</t>
  </si>
  <si>
    <t>189,80</t>
  </si>
  <si>
    <t>161,71</t>
  </si>
  <si>
    <t>248,56</t>
  </si>
  <si>
    <t>76,11</t>
  </si>
  <si>
    <t>443,37</t>
  </si>
  <si>
    <t>427,64</t>
  </si>
  <si>
    <t>76,28</t>
  </si>
  <si>
    <t>26,89</t>
  </si>
  <si>
    <t>215,99</t>
  </si>
  <si>
    <t>66,13</t>
  </si>
  <si>
    <t>385,26</t>
  </si>
  <si>
    <t>364,53</t>
  </si>
  <si>
    <t>62,51</t>
  </si>
  <si>
    <t>22,03</t>
  </si>
  <si>
    <t>100,48</t>
  </si>
  <si>
    <t>82,04</t>
  </si>
  <si>
    <t>28,00</t>
  </si>
  <si>
    <t>21,79</t>
  </si>
  <si>
    <t>8,73</t>
  </si>
  <si>
    <t>50,32</t>
  </si>
  <si>
    <t>17,74</t>
  </si>
  <si>
    <t>7,17</t>
  </si>
  <si>
    <t>80,90</t>
  </si>
  <si>
    <t>28,08</t>
  </si>
  <si>
    <t>1,35</t>
  </si>
  <si>
    <t>8,20</t>
  </si>
  <si>
    <t>39,36</t>
  </si>
  <si>
    <t>10,56</t>
  </si>
  <si>
    <t>34,27</t>
  </si>
  <si>
    <t>12,08</t>
  </si>
  <si>
    <t>4,88</t>
  </si>
  <si>
    <t>58,72</t>
  </si>
  <si>
    <t>170,63</t>
  </si>
  <si>
    <t>36,64</t>
  </si>
  <si>
    <t>12,70</t>
  </si>
  <si>
    <t>5,13</t>
  </si>
  <si>
    <t>62,20</t>
  </si>
  <si>
    <t>196,86</t>
  </si>
  <si>
    <t>0,35</t>
  </si>
  <si>
    <t>0,28</t>
  </si>
  <si>
    <t>1,97</t>
  </si>
  <si>
    <t>0,45</t>
  </si>
  <si>
    <t>2,47</t>
  </si>
  <si>
    <t>2,41</t>
  </si>
  <si>
    <t>48,45</t>
  </si>
  <si>
    <t>12,99</t>
  </si>
  <si>
    <t>60,63</t>
  </si>
  <si>
    <t>1,14</t>
  </si>
  <si>
    <t>3,67</t>
  </si>
  <si>
    <t>4,01</t>
  </si>
  <si>
    <t>4,82</t>
  </si>
  <si>
    <t>5,48</t>
  </si>
  <si>
    <t>5,99</t>
  </si>
  <si>
    <t>12,15</t>
  </si>
  <si>
    <t>0,77</t>
  </si>
  <si>
    <t>7,51</t>
  </si>
  <si>
    <t>3,56</t>
  </si>
  <si>
    <t>0,82</t>
  </si>
  <si>
    <t>4,94</t>
  </si>
  <si>
    <t>3,82</t>
  </si>
  <si>
    <t>4,18</t>
  </si>
  <si>
    <t>6,82</t>
  </si>
  <si>
    <t>1,82</t>
  </si>
  <si>
    <t>8,95</t>
  </si>
  <si>
    <t>14,48</t>
  </si>
  <si>
    <t>222,35</t>
  </si>
  <si>
    <t>278,25</t>
  </si>
  <si>
    <t>115,74</t>
  </si>
  <si>
    <t>32,69</t>
  </si>
  <si>
    <t>151,37</t>
  </si>
  <si>
    <t>88,76</t>
  </si>
  <si>
    <t>30,90</t>
  </si>
  <si>
    <t>7,62</t>
  </si>
  <si>
    <t>36,05</t>
  </si>
  <si>
    <t>55,07</t>
  </si>
  <si>
    <t>25,60</t>
  </si>
  <si>
    <t>32,00</t>
  </si>
  <si>
    <t>38,56</t>
  </si>
  <si>
    <t>5,08</t>
  </si>
  <si>
    <t>1,36</t>
  </si>
  <si>
    <t>6,78</t>
  </si>
  <si>
    <t>8,49</t>
  </si>
  <si>
    <t>14,47</t>
  </si>
  <si>
    <t>6,80</t>
  </si>
  <si>
    <t>8,51</t>
  </si>
  <si>
    <t>58,65</t>
  </si>
  <si>
    <t>17,28</t>
  </si>
  <si>
    <t>4,63</t>
  </si>
  <si>
    <t>21,62</t>
  </si>
  <si>
    <t>152,16</t>
  </si>
  <si>
    <t>8,07</t>
  </si>
  <si>
    <t>2,16</t>
  </si>
  <si>
    <t>10,10</t>
  </si>
  <si>
    <t>79,67</t>
  </si>
  <si>
    <t>13,24</t>
  </si>
  <si>
    <t>25,66</t>
  </si>
  <si>
    <t>10,34</t>
  </si>
  <si>
    <t>4,17</t>
  </si>
  <si>
    <t>47,24</t>
  </si>
  <si>
    <t>141,97</t>
  </si>
  <si>
    <t>0,48</t>
  </si>
  <si>
    <t>0,13</t>
  </si>
  <si>
    <t>8,30</t>
  </si>
  <si>
    <t>0,78</t>
  </si>
  <si>
    <t>0,98</t>
  </si>
  <si>
    <t>8,36</t>
  </si>
  <si>
    <t>18,50</t>
  </si>
  <si>
    <t>7,60</t>
  </si>
  <si>
    <t>3,07</t>
  </si>
  <si>
    <t>21,70</t>
  </si>
  <si>
    <t>8,34</t>
  </si>
  <si>
    <t>3,37</t>
  </si>
  <si>
    <t>22,53</t>
  </si>
  <si>
    <t>8,75</t>
  </si>
  <si>
    <t>3,54</t>
  </si>
  <si>
    <t>20,31</t>
  </si>
  <si>
    <t>8,35</t>
  </si>
  <si>
    <t>29,63</t>
  </si>
  <si>
    <t>11,51</t>
  </si>
  <si>
    <t>4,65</t>
  </si>
  <si>
    <t>53,71</t>
  </si>
  <si>
    <t>137,22</t>
  </si>
  <si>
    <t>19,88</t>
  </si>
  <si>
    <t>7,96</t>
  </si>
  <si>
    <t>3,21</t>
  </si>
  <si>
    <t>30,17</t>
  </si>
  <si>
    <t>11,71</t>
  </si>
  <si>
    <t>4,73</t>
  </si>
  <si>
    <t>23,56</t>
  </si>
  <si>
    <t>10,33</t>
  </si>
  <si>
    <t>7,85</t>
  </si>
  <si>
    <t>157,89</t>
  </si>
  <si>
    <t>0,19</t>
  </si>
  <si>
    <t>0,90</t>
  </si>
  <si>
    <t>5,94</t>
  </si>
  <si>
    <t>22,22</t>
  </si>
  <si>
    <t>8,31</t>
  </si>
  <si>
    <t>3,35</t>
  </si>
  <si>
    <t>38,26</t>
  </si>
  <si>
    <t>129,52</t>
  </si>
  <si>
    <t>36,10</t>
  </si>
  <si>
    <t>14,54</t>
  </si>
  <si>
    <t>64,84</t>
  </si>
  <si>
    <t>291,46</t>
  </si>
  <si>
    <t>0,01</t>
  </si>
  <si>
    <t>6,47</t>
  </si>
  <si>
    <t>1,33</t>
  </si>
  <si>
    <t>5,39</t>
  </si>
  <si>
    <t>42,30</t>
  </si>
  <si>
    <t>10,16</t>
  </si>
  <si>
    <t>69,86</t>
  </si>
  <si>
    <t>170,62</t>
  </si>
  <si>
    <t>0,15</t>
  </si>
  <si>
    <t>13,10</t>
  </si>
  <si>
    <t>4,04</t>
  </si>
  <si>
    <t>1,63</t>
  </si>
  <si>
    <t>16,37</t>
  </si>
  <si>
    <t>34,10</t>
  </si>
  <si>
    <t>4,80</t>
  </si>
  <si>
    <t>0,60</t>
  </si>
  <si>
    <t>6,00</t>
  </si>
  <si>
    <t>38,60</t>
  </si>
  <si>
    <t>26,33</t>
  </si>
  <si>
    <t>10,58</t>
  </si>
  <si>
    <t>4,27</t>
  </si>
  <si>
    <t>47,05</t>
  </si>
  <si>
    <t>267,20</t>
  </si>
  <si>
    <t>106,91</t>
  </si>
  <si>
    <t>4,30</t>
  </si>
  <si>
    <t>4,71</t>
  </si>
  <si>
    <t>8,97</t>
  </si>
  <si>
    <t>1,52</t>
  </si>
  <si>
    <t>1,90</t>
  </si>
  <si>
    <t>345,74</t>
  </si>
  <si>
    <t>92,76</t>
  </si>
  <si>
    <t>432,67</t>
  </si>
  <si>
    <t>151,17</t>
  </si>
  <si>
    <t>1,98</t>
  </si>
  <si>
    <t>2,59</t>
  </si>
  <si>
    <t>11,75</t>
  </si>
  <si>
    <t>11,58</t>
  </si>
  <si>
    <t>28,78</t>
  </si>
  <si>
    <t>9,71</t>
  </si>
  <si>
    <t>7,19</t>
  </si>
  <si>
    <t>0,30</t>
  </si>
  <si>
    <t>96,78</t>
  </si>
  <si>
    <t>34,11</t>
  </si>
  <si>
    <t>155,57</t>
  </si>
  <si>
    <t>10,01</t>
  </si>
  <si>
    <t>13,79</t>
  </si>
  <si>
    <t>25,77</t>
  </si>
  <si>
    <t>9,77</t>
  </si>
  <si>
    <t>3,94</t>
  </si>
  <si>
    <t>44,91</t>
  </si>
  <si>
    <t>7,02</t>
  </si>
  <si>
    <t>1,91</t>
  </si>
  <si>
    <t>9,30</t>
  </si>
  <si>
    <t>45,63</t>
  </si>
  <si>
    <t>14,36</t>
  </si>
  <si>
    <t>1,24</t>
  </si>
  <si>
    <t>3,16</t>
  </si>
  <si>
    <t>64,90</t>
  </si>
  <si>
    <t>5,01</t>
  </si>
  <si>
    <t>1,76</t>
  </si>
  <si>
    <t>4,47</t>
  </si>
  <si>
    <t>155,11</t>
  </si>
  <si>
    <t>115,00</t>
  </si>
  <si>
    <t>36,34</t>
  </si>
  <si>
    <t>138,00</t>
  </si>
  <si>
    <t>2.084,40</t>
  </si>
  <si>
    <t>7,26</t>
  </si>
  <si>
    <t>2,04</t>
  </si>
  <si>
    <t>108,67</t>
  </si>
  <si>
    <t>0,34</t>
  </si>
  <si>
    <t>32,55</t>
  </si>
  <si>
    <t>10,04</t>
  </si>
  <si>
    <t>54,22</t>
  </si>
  <si>
    <t>16,72</t>
  </si>
  <si>
    <t>49,08</t>
  </si>
  <si>
    <t>17,87</t>
  </si>
  <si>
    <t>5,51</t>
  </si>
  <si>
    <t>19,56</t>
  </si>
  <si>
    <t>142,49</t>
  </si>
  <si>
    <t>47,90</t>
  </si>
  <si>
    <t>17,36</t>
  </si>
  <si>
    <t>56,38</t>
  </si>
  <si>
    <t>0,03</t>
  </si>
  <si>
    <t>0,02</t>
  </si>
  <si>
    <t>32,60</t>
  </si>
  <si>
    <t>12,06</t>
  </si>
  <si>
    <t>0,58</t>
  </si>
  <si>
    <t>1,31</t>
  </si>
  <si>
    <t>1,64</t>
  </si>
  <si>
    <t>1,37</t>
  </si>
  <si>
    <t>4,50</t>
  </si>
  <si>
    <t>0,10</t>
  </si>
  <si>
    <t>1,95</t>
  </si>
  <si>
    <t>8,28</t>
  </si>
  <si>
    <t>1,08</t>
  </si>
  <si>
    <t>47,95</t>
  </si>
  <si>
    <t>12,86</t>
  </si>
  <si>
    <t>60,01</t>
  </si>
  <si>
    <t>1,01</t>
  </si>
  <si>
    <t>46,43</t>
  </si>
  <si>
    <t>12,45</t>
  </si>
  <si>
    <t>58,11</t>
  </si>
  <si>
    <t>3,15</t>
  </si>
  <si>
    <t>55,81</t>
  </si>
  <si>
    <t>14,75</t>
  </si>
  <si>
    <t>69,76</t>
  </si>
  <si>
    <t>53,72</t>
  </si>
  <si>
    <t>14,20</t>
  </si>
  <si>
    <t>67,16</t>
  </si>
  <si>
    <t>2,82</t>
  </si>
  <si>
    <t>7,15</t>
  </si>
  <si>
    <t>264,25</t>
  </si>
  <si>
    <t>8,01</t>
  </si>
  <si>
    <t>22,40</t>
  </si>
  <si>
    <t>24,50</t>
  </si>
  <si>
    <t>22,19</t>
  </si>
  <si>
    <t>24,27</t>
  </si>
  <si>
    <t>17,20</t>
  </si>
  <si>
    <t>18,81</t>
  </si>
  <si>
    <t>33,74</t>
  </si>
  <si>
    <t>12,84</t>
  </si>
  <si>
    <t>5,16</t>
  </si>
  <si>
    <t>58,20</t>
  </si>
  <si>
    <t>17,41</t>
  </si>
  <si>
    <t>31,22</t>
  </si>
  <si>
    <t>4,66</t>
  </si>
  <si>
    <t>39,03</t>
  </si>
  <si>
    <t>27,20</t>
  </si>
  <si>
    <t>7,18</t>
  </si>
  <si>
    <t>34,00</t>
  </si>
  <si>
    <t>16,84</t>
  </si>
  <si>
    <t>47,53</t>
  </si>
  <si>
    <t>66,55</t>
  </si>
  <si>
    <t>14,26</t>
  </si>
  <si>
    <t>53,18</t>
  </si>
  <si>
    <t>3,53</t>
  </si>
  <si>
    <t>145,21</t>
  </si>
  <si>
    <t>44,63</t>
  </si>
  <si>
    <t>181,65</t>
  </si>
  <si>
    <t>4.168,80</t>
  </si>
  <si>
    <t>297,54</t>
  </si>
  <si>
    <t>104,88</t>
  </si>
  <si>
    <t>478,29</t>
  </si>
  <si>
    <t>5.211,00</t>
  </si>
  <si>
    <t>0,65</t>
  </si>
  <si>
    <t>16,04</t>
  </si>
  <si>
    <t>2,61</t>
  </si>
  <si>
    <t>4,91</t>
  </si>
  <si>
    <t>6,54</t>
  </si>
  <si>
    <t>130,27</t>
  </si>
  <si>
    <t>63,69</t>
  </si>
  <si>
    <t>0,52</t>
  </si>
  <si>
    <t>11,29</t>
  </si>
  <si>
    <t>3,14</t>
  </si>
  <si>
    <t>0,97</t>
  </si>
  <si>
    <t>2,89</t>
  </si>
  <si>
    <t>1,88</t>
  </si>
  <si>
    <t>2,29</t>
  </si>
  <si>
    <t>2,56</t>
  </si>
  <si>
    <t>6,65</t>
  </si>
  <si>
    <t>14,88</t>
  </si>
  <si>
    <t>33,95</t>
  </si>
  <si>
    <t>93,94</t>
  </si>
  <si>
    <t>99,34</t>
  </si>
  <si>
    <t>6,97</t>
  </si>
  <si>
    <t>11,21</t>
  </si>
  <si>
    <t>155,86</t>
  </si>
  <si>
    <t>1,17</t>
  </si>
  <si>
    <t>434,94</t>
  </si>
  <si>
    <t>89,51</t>
  </si>
  <si>
    <t>1.131,94</t>
  </si>
  <si>
    <t>509,27</t>
  </si>
  <si>
    <t>582,41</t>
  </si>
  <si>
    <t>653,31</t>
  </si>
  <si>
    <t>767,47</t>
  </si>
  <si>
    <t>85,42</t>
  </si>
  <si>
    <t>96,32</t>
  </si>
  <si>
    <t>92,13</t>
  </si>
  <si>
    <t>112,28</t>
  </si>
  <si>
    <t>25,73</t>
  </si>
  <si>
    <t>20,50</t>
  </si>
  <si>
    <t>1.114,89</t>
  </si>
  <si>
    <t>1.376,77</t>
  </si>
  <si>
    <t>1.454,79</t>
  </si>
  <si>
    <t>1.621,49</t>
  </si>
  <si>
    <t>2.039,89</t>
  </si>
  <si>
    <t>2.449,81</t>
  </si>
  <si>
    <t>2.550,41</t>
  </si>
  <si>
    <t>2.780,72</t>
  </si>
  <si>
    <t>3.208,09</t>
  </si>
  <si>
    <t>3.323,54</t>
  </si>
  <si>
    <t>1.099,36</t>
  </si>
  <si>
    <t>1.349,55</t>
  </si>
  <si>
    <t>1.427,57</t>
  </si>
  <si>
    <t>1.605,95</t>
  </si>
  <si>
    <t>2.010,96</t>
  </si>
  <si>
    <t>2.410,41</t>
  </si>
  <si>
    <t>2.512,08</t>
  </si>
  <si>
    <t>2.715,17</t>
  </si>
  <si>
    <t>3.131,44</t>
  </si>
  <si>
    <t>3.229,65</t>
  </si>
  <si>
    <t>41,36</t>
  </si>
  <si>
    <t>55,16</t>
  </si>
  <si>
    <t>62,23</t>
  </si>
  <si>
    <t>27,78</t>
  </si>
  <si>
    <t>29,36</t>
  </si>
  <si>
    <t>36,88</t>
  </si>
  <si>
    <t>47,68</t>
  </si>
  <si>
    <t>58,78</t>
  </si>
  <si>
    <t>21,74</t>
  </si>
  <si>
    <t>19,36</t>
  </si>
  <si>
    <t>26,06</t>
  </si>
  <si>
    <t>22,21</t>
  </si>
  <si>
    <t>17,08</t>
  </si>
  <si>
    <t>20,48</t>
  </si>
  <si>
    <t>26,54</t>
  </si>
  <si>
    <t>35,12</t>
  </si>
  <si>
    <t>38,07</t>
  </si>
  <si>
    <t>38,55</t>
  </si>
  <si>
    <t>42,46</t>
  </si>
  <si>
    <t>55,09</t>
  </si>
  <si>
    <t>61,74</t>
  </si>
  <si>
    <t>28,66</t>
  </si>
  <si>
    <t>19,82</t>
  </si>
  <si>
    <t>3,27</t>
  </si>
  <si>
    <t>46,54</t>
  </si>
  <si>
    <t>49,58</t>
  </si>
  <si>
    <t>121,51</t>
  </si>
  <si>
    <t>66,25</t>
  </si>
  <si>
    <t>190,63</t>
  </si>
  <si>
    <t>237,93</t>
  </si>
  <si>
    <t>183,21</t>
  </si>
  <si>
    <t>108,22</t>
  </si>
  <si>
    <t>256,66</t>
  </si>
  <si>
    <t>177,80</t>
  </si>
  <si>
    <t>141,85</t>
  </si>
  <si>
    <t>82,61</t>
  </si>
  <si>
    <t>160,89</t>
  </si>
  <si>
    <t>177,77</t>
  </si>
  <si>
    <t>1.661,22</t>
  </si>
  <si>
    <t>195,57</t>
  </si>
  <si>
    <t>204,85</t>
  </si>
  <si>
    <t>210,98</t>
  </si>
  <si>
    <t>255,60</t>
  </si>
  <si>
    <t>229,12</t>
  </si>
  <si>
    <t>35,28</t>
  </si>
  <si>
    <t>27,56</t>
  </si>
  <si>
    <t>43,97</t>
  </si>
  <si>
    <t>76,57</t>
  </si>
  <si>
    <t>85,94</t>
  </si>
  <si>
    <t>83,20</t>
  </si>
  <si>
    <t>59,25</t>
  </si>
  <si>
    <t>15,31</t>
  </si>
  <si>
    <t>19,23</t>
  </si>
  <si>
    <t>20,75</t>
  </si>
  <si>
    <t>27,43</t>
  </si>
  <si>
    <t>168,30</t>
  </si>
  <si>
    <t>62,87</t>
  </si>
  <si>
    <t>64,20</t>
  </si>
  <si>
    <t>87,49</t>
  </si>
  <si>
    <t>168,84</t>
  </si>
  <si>
    <t>52,24</t>
  </si>
  <si>
    <t>83,58</t>
  </si>
  <si>
    <t>195,17</t>
  </si>
  <si>
    <t>243,98</t>
  </si>
  <si>
    <t>292,27</t>
  </si>
  <si>
    <t>369,94</t>
  </si>
  <si>
    <t>115,88</t>
  </si>
  <si>
    <t>64,08</t>
  </si>
  <si>
    <t>40,29</t>
  </si>
  <si>
    <t>125,13</t>
  </si>
  <si>
    <t>74,49</t>
  </si>
  <si>
    <t>44,26</t>
  </si>
  <si>
    <t>118,04</t>
  </si>
  <si>
    <t>58,74</t>
  </si>
  <si>
    <t>31,81</t>
  </si>
  <si>
    <t>127,65</t>
  </si>
  <si>
    <t>64,12</t>
  </si>
  <si>
    <t>34,99</t>
  </si>
  <si>
    <t>44,24</t>
  </si>
  <si>
    <t>45,88</t>
  </si>
  <si>
    <t>664,50</t>
  </si>
  <si>
    <t>770,95</t>
  </si>
  <si>
    <t>877,40</t>
  </si>
  <si>
    <t>1.115,50</t>
  </si>
  <si>
    <t>1.221,95</t>
  </si>
  <si>
    <t>1.376,69</t>
  </si>
  <si>
    <t>1.592,91</t>
  </si>
  <si>
    <t>1.781,59</t>
  </si>
  <si>
    <t>1.888,05</t>
  </si>
  <si>
    <t>2.021,44</t>
  </si>
  <si>
    <t>744,01</t>
  </si>
  <si>
    <t>850,47</t>
  </si>
  <si>
    <t>1.061,62</t>
  </si>
  <si>
    <t>1.168,08</t>
  </si>
  <si>
    <t>1.322,82</t>
  </si>
  <si>
    <t>1.485,16</t>
  </si>
  <si>
    <t>1.700,78</t>
  </si>
  <si>
    <t>1.807,24</t>
  </si>
  <si>
    <t>1.913,68</t>
  </si>
  <si>
    <t>1.159,36</t>
  </si>
  <si>
    <t>1.583,65</t>
  </si>
  <si>
    <t>1.663,68</t>
  </si>
  <si>
    <t>1.846,85</t>
  </si>
  <si>
    <t>2.305,58</t>
  </si>
  <si>
    <t>2.948,84</t>
  </si>
  <si>
    <t>3.045,64</t>
  </si>
  <si>
    <t>3.317,07</t>
  </si>
  <si>
    <t>3.834,29</t>
  </si>
  <si>
    <t>4.097,75</t>
  </si>
  <si>
    <t>1.128,29</t>
  </si>
  <si>
    <t>1.545,32</t>
  </si>
  <si>
    <t>1.625,35</t>
  </si>
  <si>
    <t>1.927,26</t>
  </si>
  <si>
    <t>2.203,37</t>
  </si>
  <si>
    <t>2.773,71</t>
  </si>
  <si>
    <t>2.870,78</t>
  </si>
  <si>
    <t>3.087,56</t>
  </si>
  <si>
    <t>3.491,38</t>
  </si>
  <si>
    <t>3.414,84</t>
  </si>
  <si>
    <t>10,87</t>
  </si>
  <si>
    <t>10,07</t>
  </si>
  <si>
    <t>25,61</t>
  </si>
  <si>
    <t>10,19</t>
  </si>
  <si>
    <t>641,30</t>
  </si>
  <si>
    <t>32,48</t>
  </si>
  <si>
    <t>36,31</t>
  </si>
  <si>
    <t>177,30</t>
  </si>
  <si>
    <t>740,62</t>
  </si>
  <si>
    <t>38,98</t>
  </si>
  <si>
    <t>96,03</t>
  </si>
  <si>
    <t>43,67</t>
  </si>
  <si>
    <t>19,06</t>
  </si>
  <si>
    <t>54,30</t>
  </si>
  <si>
    <t>111,35</t>
  </si>
  <si>
    <t>65,52</t>
  </si>
  <si>
    <t>120,41</t>
  </si>
  <si>
    <t>192,26</t>
  </si>
  <si>
    <t>159,47</t>
  </si>
  <si>
    <t>133,01</t>
  </si>
  <si>
    <t>193,89</t>
  </si>
  <si>
    <t>116,96</t>
  </si>
  <si>
    <t>125,07</t>
  </si>
  <si>
    <t>128,92</t>
  </si>
  <si>
    <t>151,51</t>
  </si>
  <si>
    <t>137,03</t>
  </si>
  <si>
    <t>197,93</t>
  </si>
  <si>
    <t>154,88</t>
  </si>
  <si>
    <t>45,52</t>
  </si>
  <si>
    <t>99,79</t>
  </si>
  <si>
    <t>60,83</t>
  </si>
  <si>
    <t>115,10</t>
  </si>
  <si>
    <t>87,90</t>
  </si>
  <si>
    <t>142,20</t>
  </si>
  <si>
    <t>97,69</t>
  </si>
  <si>
    <t>152,00</t>
  </si>
  <si>
    <t>11,09</t>
  </si>
  <si>
    <t>64,10</t>
  </si>
  <si>
    <t>25,34</t>
  </si>
  <si>
    <t>26,68</t>
  </si>
  <si>
    <t>64,69</t>
  </si>
  <si>
    <t>83,23</t>
  </si>
  <si>
    <t>9,61</t>
  </si>
  <si>
    <t>160,60</t>
  </si>
  <si>
    <t>99,49</t>
  </si>
  <si>
    <t>172,32</t>
  </si>
  <si>
    <t>111,21</t>
  </si>
  <si>
    <t>52,94</t>
  </si>
  <si>
    <t>DRENO EM MURO DE CONTENÇÃO, EXECUTADO NO PÉ DO MURO, COM TUBO DE PVC CORRUGADO RÍGIDO PERFURADO, ENCHIMENTO COM BRITA, ENVOLVIDO COM MANTA GEOTÊXTIL. AF_07/2021</t>
  </si>
  <si>
    <t>105,95</t>
  </si>
  <si>
    <t>30,69</t>
  </si>
  <si>
    <t>27,95</t>
  </si>
  <si>
    <t>31,12</t>
  </si>
  <si>
    <t>656,33</t>
  </si>
  <si>
    <t>613,68</t>
  </si>
  <si>
    <t>822,83</t>
  </si>
  <si>
    <t>738,23</t>
  </si>
  <si>
    <t>917,52</t>
  </si>
  <si>
    <t>809,54</t>
  </si>
  <si>
    <t>944,65</t>
  </si>
  <si>
    <t>1.643,86</t>
  </si>
  <si>
    <t>2.049,78</t>
  </si>
  <si>
    <t>2.453,93</t>
  </si>
  <si>
    <t>628,63</t>
  </si>
  <si>
    <t>571,66</t>
  </si>
  <si>
    <t>247,78</t>
  </si>
  <si>
    <t>280,13</t>
  </si>
  <si>
    <t>319,42</t>
  </si>
  <si>
    <t>731,66</t>
  </si>
  <si>
    <t>116,11</t>
  </si>
  <si>
    <t>128,70</t>
  </si>
  <si>
    <t>167,90</t>
  </si>
  <si>
    <t>180,46</t>
  </si>
  <si>
    <t>133,43</t>
  </si>
  <si>
    <t>147,83</t>
  </si>
  <si>
    <t>187,87</t>
  </si>
  <si>
    <t>202,34</t>
  </si>
  <si>
    <t>135,33</t>
  </si>
  <si>
    <t>158,51</t>
  </si>
  <si>
    <t>142,58</t>
  </si>
  <si>
    <t>165,52</t>
  </si>
  <si>
    <t>154,90</t>
  </si>
  <si>
    <t>179,69</t>
  </si>
  <si>
    <t>167,63</t>
  </si>
  <si>
    <t>192,12</t>
  </si>
  <si>
    <t>129,54</t>
  </si>
  <si>
    <t>142,54</t>
  </si>
  <si>
    <t>183,17</t>
  </si>
  <si>
    <t>196,32</t>
  </si>
  <si>
    <t>144,21</t>
  </si>
  <si>
    <t>159,25</t>
  </si>
  <si>
    <t>199,86</t>
  </si>
  <si>
    <t>215,34</t>
  </si>
  <si>
    <t>143,63</t>
  </si>
  <si>
    <t>167,32</t>
  </si>
  <si>
    <t>147,12</t>
  </si>
  <si>
    <t>170,61</t>
  </si>
  <si>
    <t>162,90</t>
  </si>
  <si>
    <t>188,30</t>
  </si>
  <si>
    <t>172,95</t>
  </si>
  <si>
    <t>198,20</t>
  </si>
  <si>
    <t>228,86</t>
  </si>
  <si>
    <t>211,70</t>
  </si>
  <si>
    <t>201,41</t>
  </si>
  <si>
    <t>194,17</t>
  </si>
  <si>
    <t>188,39</t>
  </si>
  <si>
    <t>240,84</t>
  </si>
  <si>
    <t>222,74</t>
  </si>
  <si>
    <t>211,98</t>
  </si>
  <si>
    <t>204,41</t>
  </si>
  <si>
    <t>198,45</t>
  </si>
  <si>
    <t>215,77</t>
  </si>
  <si>
    <t>198,66</t>
  </si>
  <si>
    <t>188,45</t>
  </si>
  <si>
    <t>178,31</t>
  </si>
  <si>
    <t>175,50</t>
  </si>
  <si>
    <t>227,76</t>
  </si>
  <si>
    <t>209,71</t>
  </si>
  <si>
    <t>198,98</t>
  </si>
  <si>
    <t>191,48</t>
  </si>
  <si>
    <t>179,20</t>
  </si>
  <si>
    <t>40,32</t>
  </si>
  <si>
    <t>772,07</t>
  </si>
  <si>
    <t>477,81</t>
  </si>
  <si>
    <t>611,96</t>
  </si>
  <si>
    <t>391,26</t>
  </si>
  <si>
    <t>37,67</t>
  </si>
  <si>
    <t>13,77</t>
  </si>
  <si>
    <t>12,60</t>
  </si>
  <si>
    <t>11,10</t>
  </si>
  <si>
    <t>9,33</t>
  </si>
  <si>
    <t>8,69</t>
  </si>
  <si>
    <t>9,56</t>
  </si>
  <si>
    <t>576,53</t>
  </si>
  <si>
    <t>80,34</t>
  </si>
  <si>
    <t>68,19</t>
  </si>
  <si>
    <t>111,45</t>
  </si>
  <si>
    <t>89,03</t>
  </si>
  <si>
    <t>127,51</t>
  </si>
  <si>
    <t>101,91</t>
  </si>
  <si>
    <t>86,16</t>
  </si>
  <si>
    <t>64,16</t>
  </si>
  <si>
    <t>54,67</t>
  </si>
  <si>
    <t>48,31</t>
  </si>
  <si>
    <t>71,51</t>
  </si>
  <si>
    <t>60,56</t>
  </si>
  <si>
    <t>53,24</t>
  </si>
  <si>
    <t>69,30</t>
  </si>
  <si>
    <t>60,51</t>
  </si>
  <si>
    <t>26,40</t>
  </si>
  <si>
    <t>627,33</t>
  </si>
  <si>
    <t>2.329,73</t>
  </si>
  <si>
    <t>75,43</t>
  </si>
  <si>
    <t>82,39</t>
  </si>
  <si>
    <t>47,26</t>
  </si>
  <si>
    <t>41,20</t>
  </si>
  <si>
    <t>37,09</t>
  </si>
  <si>
    <t>55,37</t>
  </si>
  <si>
    <t>47,73</t>
  </si>
  <si>
    <t>42,58</t>
  </si>
  <si>
    <t>100,65</t>
  </si>
  <si>
    <t>26,62</t>
  </si>
  <si>
    <t>32,18</t>
  </si>
  <si>
    <t>41,41</t>
  </si>
  <si>
    <t>56,83</t>
  </si>
  <si>
    <t>74,42</t>
  </si>
  <si>
    <t>117,54</t>
  </si>
  <si>
    <t>52,23</t>
  </si>
  <si>
    <t>73,77</t>
  </si>
  <si>
    <t>97,56</t>
  </si>
  <si>
    <t>93,48</t>
  </si>
  <si>
    <t>118,23</t>
  </si>
  <si>
    <t>118,72</t>
  </si>
  <si>
    <t>256,96</t>
  </si>
  <si>
    <t>320,00</t>
  </si>
  <si>
    <t>446,14</t>
  </si>
  <si>
    <t>634,78</t>
  </si>
  <si>
    <t>867,42</t>
  </si>
  <si>
    <t>1.150,74</t>
  </si>
  <si>
    <t>740,28</t>
  </si>
  <si>
    <t>2.055,35</t>
  </si>
  <si>
    <t>710,74</t>
  </si>
  <si>
    <t>2.023,50</t>
  </si>
  <si>
    <t>1.709,75</t>
  </si>
  <si>
    <t>3.111,83</t>
  </si>
  <si>
    <t>1.888,92</t>
  </si>
  <si>
    <t>3.309,96</t>
  </si>
  <si>
    <t>2.849,82</t>
  </si>
  <si>
    <t>4.856,62</t>
  </si>
  <si>
    <t>1.201,97</t>
  </si>
  <si>
    <t>2.628,68</t>
  </si>
  <si>
    <t>1.449,87</t>
  </si>
  <si>
    <t>2.600,50</t>
  </si>
  <si>
    <t>2.216,95</t>
  </si>
  <si>
    <t>4.137,55</t>
  </si>
  <si>
    <t>406,30</t>
  </si>
  <si>
    <t>512,47</t>
  </si>
  <si>
    <t>1.167,12</t>
  </si>
  <si>
    <t>1.685,67</t>
  </si>
  <si>
    <t>837,06</t>
  </si>
  <si>
    <t>2.148,71</t>
  </si>
  <si>
    <t>1.281,21</t>
  </si>
  <si>
    <t>373,63</t>
  </si>
  <si>
    <t>1.546,52</t>
  </si>
  <si>
    <t>492,12</t>
  </si>
  <si>
    <t>3.131,78</t>
  </si>
  <si>
    <t>1.811,77</t>
  </si>
  <si>
    <t>671,23</t>
  </si>
  <si>
    <t>3.998,95</t>
  </si>
  <si>
    <t>2.209,77</t>
  </si>
  <si>
    <t>2.586,67</t>
  </si>
  <si>
    <t>1.329,34</t>
  </si>
  <si>
    <t>3.270,31</t>
  </si>
  <si>
    <t>1.589,42</t>
  </si>
  <si>
    <t>1.849,60</t>
  </si>
  <si>
    <t>2.109,69</t>
  </si>
  <si>
    <t>5.352,21</t>
  </si>
  <si>
    <t>2.369,86</t>
  </si>
  <si>
    <t>2.630,01</t>
  </si>
  <si>
    <t>6.727,30</t>
  </si>
  <si>
    <t>2.890,11</t>
  </si>
  <si>
    <t>4.035,64</t>
  </si>
  <si>
    <t>4.918,65</t>
  </si>
  <si>
    <t>5.776,96</t>
  </si>
  <si>
    <t>6.635,19</t>
  </si>
  <si>
    <t>7.493,57</t>
  </si>
  <si>
    <t>8.351,81</t>
  </si>
  <si>
    <t>3.174,88</t>
  </si>
  <si>
    <t>5.936,65</t>
  </si>
  <si>
    <t>2.394,52</t>
  </si>
  <si>
    <t>6.953,95</t>
  </si>
  <si>
    <t>2.654,62</t>
  </si>
  <si>
    <t>8.025,95</t>
  </si>
  <si>
    <t>2.914,78</t>
  </si>
  <si>
    <t>9.050,11</t>
  </si>
  <si>
    <t>10.074,35</t>
  </si>
  <si>
    <t>3.440,08</t>
  </si>
  <si>
    <t>8.188,74</t>
  </si>
  <si>
    <t>2.919,91</t>
  </si>
  <si>
    <t>9.416,47</t>
  </si>
  <si>
    <t>3.180,02</t>
  </si>
  <si>
    <t>10.644,26</t>
  </si>
  <si>
    <t>11.872,00</t>
  </si>
  <si>
    <t>3.705,30</t>
  </si>
  <si>
    <t>10.861,44</t>
  </si>
  <si>
    <t>3.445,22</t>
  </si>
  <si>
    <t>12.269,22</t>
  </si>
  <si>
    <t>13.677,04</t>
  </si>
  <si>
    <t>3.970,62</t>
  </si>
  <si>
    <t>13.894,33</t>
  </si>
  <si>
    <t>15.482,02</t>
  </si>
  <si>
    <t>4.235,85</t>
  </si>
  <si>
    <t>17.287,10</t>
  </si>
  <si>
    <t>4.450,86</t>
  </si>
  <si>
    <t>204,51</t>
  </si>
  <si>
    <t>1.021,05</t>
  </si>
  <si>
    <t>2.642,11</t>
  </si>
  <si>
    <t>6.039,71</t>
  </si>
  <si>
    <t>3.953,87</t>
  </si>
  <si>
    <t>4.637,46</t>
  </si>
  <si>
    <t>285,71</t>
  </si>
  <si>
    <t>1.070,75</t>
  </si>
  <si>
    <t>488,51</t>
  </si>
  <si>
    <t>1.773,93</t>
  </si>
  <si>
    <t>3.028,88</t>
  </si>
  <si>
    <t>1.714,32</t>
  </si>
  <si>
    <t>4.795,02</t>
  </si>
  <si>
    <t>666,30</t>
  </si>
  <si>
    <t>2.022,90</t>
  </si>
  <si>
    <t>3.874,77</t>
  </si>
  <si>
    <t>2.097,15</t>
  </si>
  <si>
    <t>2.522,22</t>
  </si>
  <si>
    <t>1.275,92</t>
  </si>
  <si>
    <t>5.631,05</t>
  </si>
  <si>
    <t>3.188,08</t>
  </si>
  <si>
    <t>1.524,88</t>
  </si>
  <si>
    <t>2.271,93</t>
  </si>
  <si>
    <t>3.853,86</t>
  </si>
  <si>
    <t>4.519,66</t>
  </si>
  <si>
    <t>401,69</t>
  </si>
  <si>
    <t>507,08</t>
  </si>
  <si>
    <t>6.466,98</t>
  </si>
  <si>
    <t>1.120,80</t>
  </si>
  <si>
    <t>1.603,57</t>
  </si>
  <si>
    <t>5.216,64</t>
  </si>
  <si>
    <t>828,02</t>
  </si>
  <si>
    <t>2.520,95</t>
  </si>
  <si>
    <t>283,52</t>
  </si>
  <si>
    <t>5.886,35</t>
  </si>
  <si>
    <t>2.067,56</t>
  </si>
  <si>
    <t>2.795,68</t>
  </si>
  <si>
    <t>1.203,97</t>
  </si>
  <si>
    <t>7.303,06</t>
  </si>
  <si>
    <t>1.160,69</t>
  </si>
  <si>
    <t>6.556,16</t>
  </si>
  <si>
    <t>9.174,00</t>
  </si>
  <si>
    <t>370,76</t>
  </si>
  <si>
    <t>2.769,93</t>
  </si>
  <si>
    <t>3.934,31</t>
  </si>
  <si>
    <t>2.549,58</t>
  </si>
  <si>
    <t>1.459,17</t>
  </si>
  <si>
    <t>8.139,01</t>
  </si>
  <si>
    <t>3.044,67</t>
  </si>
  <si>
    <t>3.040,23</t>
  </si>
  <si>
    <t>10.369,22</t>
  </si>
  <si>
    <t>3.293,60</t>
  </si>
  <si>
    <t>11.564,37</t>
  </si>
  <si>
    <t>5.786,06</t>
  </si>
  <si>
    <t>3.547,00</t>
  </si>
  <si>
    <t>10.580,17</t>
  </si>
  <si>
    <t>3.298,04</t>
  </si>
  <si>
    <t>11.950,62</t>
  </si>
  <si>
    <t>2.293,24</t>
  </si>
  <si>
    <t>13.321,12</t>
  </si>
  <si>
    <t>3.800,48</t>
  </si>
  <si>
    <t>13.532,16</t>
  </si>
  <si>
    <t>6.777,09</t>
  </si>
  <si>
    <t>15.077,79</t>
  </si>
  <si>
    <t>4.053,90</t>
  </si>
  <si>
    <t>16.834,56</t>
  </si>
  <si>
    <t>2.542,22</t>
  </si>
  <si>
    <t>956,43</t>
  </si>
  <si>
    <t>7.822,82</t>
  </si>
  <si>
    <t>2.791,25</t>
  </si>
  <si>
    <t>8.820,73</t>
  </si>
  <si>
    <t>9.818,70</t>
  </si>
  <si>
    <t>7.978,85</t>
  </si>
  <si>
    <t>4.263,90</t>
  </si>
  <si>
    <t>1.600,57</t>
  </si>
  <si>
    <t>1.098,38</t>
  </si>
  <si>
    <t>576,47</t>
  </si>
  <si>
    <t>509,49</t>
  </si>
  <si>
    <t>397,00</t>
  </si>
  <si>
    <t>2.934,35</t>
  </si>
  <si>
    <t>1.470,81</t>
  </si>
  <si>
    <t>2.263,90</t>
  </si>
  <si>
    <t>2.223,08</t>
  </si>
  <si>
    <t>1.437,09</t>
  </si>
  <si>
    <t>35,31</t>
  </si>
  <si>
    <t>39,48</t>
  </si>
  <si>
    <t>45,32</t>
  </si>
  <si>
    <t>50,09</t>
  </si>
  <si>
    <t>53,56</t>
  </si>
  <si>
    <t>58,81</t>
  </si>
  <si>
    <t>75,41</t>
  </si>
  <si>
    <t>82,75</t>
  </si>
  <si>
    <t>91,72</t>
  </si>
  <si>
    <t>101,50</t>
  </si>
  <si>
    <t>57,55</t>
  </si>
  <si>
    <t>62,49</t>
  </si>
  <si>
    <t>51,83</t>
  </si>
  <si>
    <t>50,82</t>
  </si>
  <si>
    <t>52,49</t>
  </si>
  <si>
    <t>57,42</t>
  </si>
  <si>
    <t>57,02</t>
  </si>
  <si>
    <t>72,04</t>
  </si>
  <si>
    <t>72,12</t>
  </si>
  <si>
    <t>87,13</t>
  </si>
  <si>
    <t>86,49</t>
  </si>
  <si>
    <t>101,51</t>
  </si>
  <si>
    <t>45,18</t>
  </si>
  <si>
    <t>58,31</t>
  </si>
  <si>
    <t>56,13</t>
  </si>
  <si>
    <t>69,26</t>
  </si>
  <si>
    <t>66,43</t>
  </si>
  <si>
    <t>79,55</t>
  </si>
  <si>
    <t>168,62</t>
  </si>
  <si>
    <t>9,12</t>
  </si>
  <si>
    <t>2.626,81</t>
  </si>
  <si>
    <t>3.280,85</t>
  </si>
  <si>
    <t>4.422,01</t>
  </si>
  <si>
    <t>5.332,74</t>
  </si>
  <si>
    <t>93,13</t>
  </si>
  <si>
    <t>14,24</t>
  </si>
  <si>
    <t>12,95</t>
  </si>
  <si>
    <t>11,37</t>
  </si>
  <si>
    <t>9,50</t>
  </si>
  <si>
    <t>8,81</t>
  </si>
  <si>
    <t>9,64</t>
  </si>
  <si>
    <t>13,16</t>
  </si>
  <si>
    <t>562,16</t>
  </si>
  <si>
    <t>1.008,53</t>
  </si>
  <si>
    <t>2.062,40</t>
  </si>
  <si>
    <t>3.451,51</t>
  </si>
  <si>
    <t>5.169,79</t>
  </si>
  <si>
    <t>7.251,30</t>
  </si>
  <si>
    <t>12.547,00</t>
  </si>
  <si>
    <t>4.181,43</t>
  </si>
  <si>
    <t>6.259,30</t>
  </si>
  <si>
    <t>8.791,27</t>
  </si>
  <si>
    <t>15.228,98</t>
  </si>
  <si>
    <t>7.767,97</t>
  </si>
  <si>
    <t>10.863,20</t>
  </si>
  <si>
    <t>18.637,02</t>
  </si>
  <si>
    <t>2.513,64</t>
  </si>
  <si>
    <t>4.362,66</t>
  </si>
  <si>
    <t>6.945,18</t>
  </si>
  <si>
    <t>10.274,64</t>
  </si>
  <si>
    <t>19.516,26</t>
  </si>
  <si>
    <t>9.694,75</t>
  </si>
  <si>
    <t>14.387,91</t>
  </si>
  <si>
    <t>26.742,80</t>
  </si>
  <si>
    <t>12.457,83</t>
  </si>
  <si>
    <t>18.521,67</t>
  </si>
  <si>
    <t>34.109,07</t>
  </si>
  <si>
    <t>11.995,63</t>
  </si>
  <si>
    <t>18.453,83</t>
  </si>
  <si>
    <t>25.615,30</t>
  </si>
  <si>
    <t>35.991,08</t>
  </si>
  <si>
    <t>14.930,31</t>
  </si>
  <si>
    <t>22.409,84</t>
  </si>
  <si>
    <t>31.296,18</t>
  </si>
  <si>
    <t>43.566,30</t>
  </si>
  <si>
    <t>17.259,74</t>
  </si>
  <si>
    <t>26.413,58</t>
  </si>
  <si>
    <t>36.868,77</t>
  </si>
  <si>
    <t>51.655,55</t>
  </si>
  <si>
    <t>8.051,94</t>
  </si>
  <si>
    <t>11.989,92</t>
  </si>
  <si>
    <t>18.128,98</t>
  </si>
  <si>
    <t>26.987,59</t>
  </si>
  <si>
    <t>9.268,53</t>
  </si>
  <si>
    <t>13.698,75</t>
  </si>
  <si>
    <t>15.236,99</t>
  </si>
  <si>
    <t>20.159,47</t>
  </si>
  <si>
    <t>31.416,90</t>
  </si>
  <si>
    <t>10.314,52</t>
  </si>
  <si>
    <t>16.743,24</t>
  </si>
  <si>
    <t>21.998,03</t>
  </si>
  <si>
    <t>36.379,33</t>
  </si>
  <si>
    <t>29.268,17</t>
  </si>
  <si>
    <t>47.577,81</t>
  </si>
  <si>
    <t>64.062,79</t>
  </si>
  <si>
    <t>91.665,63</t>
  </si>
  <si>
    <t>31.255,79</t>
  </si>
  <si>
    <t>50.368,56</t>
  </si>
  <si>
    <t>71.440,89</t>
  </si>
  <si>
    <t>87.366,74</t>
  </si>
  <si>
    <t>31.912,12</t>
  </si>
  <si>
    <t>55.313,70</t>
  </si>
  <si>
    <t>77.474,68</t>
  </si>
  <si>
    <t>92.869,45</t>
  </si>
  <si>
    <t>26,18</t>
  </si>
  <si>
    <t>35,83</t>
  </si>
  <si>
    <t>30,16</t>
  </si>
  <si>
    <t>15,60</t>
  </si>
  <si>
    <t>25,47</t>
  </si>
  <si>
    <t>45,95</t>
  </si>
  <si>
    <t>58,29</t>
  </si>
  <si>
    <t>37,80</t>
  </si>
  <si>
    <t>50,15</t>
  </si>
  <si>
    <t>33,10</t>
  </si>
  <si>
    <t>45,65</t>
  </si>
  <si>
    <t>75,30</t>
  </si>
  <si>
    <t>94,49</t>
  </si>
  <si>
    <t>61,62</t>
  </si>
  <si>
    <t>80,81</t>
  </si>
  <si>
    <t>52,70</t>
  </si>
  <si>
    <t>72,11</t>
  </si>
  <si>
    <t>97,76</t>
  </si>
  <si>
    <t>142,55</t>
  </si>
  <si>
    <t>74,02</t>
  </si>
  <si>
    <t>118,81</t>
  </si>
  <si>
    <t>52,04</t>
  </si>
  <si>
    <t>97,01</t>
  </si>
  <si>
    <t>27,12</t>
  </si>
  <si>
    <t>13,58</t>
  </si>
  <si>
    <t>22,38</t>
  </si>
  <si>
    <t>8,89</t>
  </si>
  <si>
    <t>17,69</t>
  </si>
  <si>
    <t>831,57</t>
  </si>
  <si>
    <t>833,57</t>
  </si>
  <si>
    <t>860,00</t>
  </si>
  <si>
    <t>1.008,84</t>
  </si>
  <si>
    <t>1.063,80</t>
  </si>
  <si>
    <t>728,60</t>
  </si>
  <si>
    <t>737,09</t>
  </si>
  <si>
    <t>745,56</t>
  </si>
  <si>
    <t>754,03</t>
  </si>
  <si>
    <t>1.086,89</t>
  </si>
  <si>
    <t>1.122,60</t>
  </si>
  <si>
    <t>394,36</t>
  </si>
  <si>
    <t>495,74</t>
  </si>
  <si>
    <t>344,47</t>
  </si>
  <si>
    <t>351,82</t>
  </si>
  <si>
    <t>376,34</t>
  </si>
  <si>
    <t>457,37</t>
  </si>
  <si>
    <t>645,28</t>
  </si>
  <si>
    <t>716,38</t>
  </si>
  <si>
    <t>179,99</t>
  </si>
  <si>
    <t>157,25</t>
  </si>
  <si>
    <t>1.139,06</t>
  </si>
  <si>
    <t>1.149,36</t>
  </si>
  <si>
    <t>1.199,57</t>
  </si>
  <si>
    <t>1.283,55</t>
  </si>
  <si>
    <t>1.468,51</t>
  </si>
  <si>
    <t>1.542,56</t>
  </si>
  <si>
    <t>981,81</t>
  </si>
  <si>
    <t>992,11</t>
  </si>
  <si>
    <t>1.019,58</t>
  </si>
  <si>
    <t>1.103,56</t>
  </si>
  <si>
    <t>1.288,52</t>
  </si>
  <si>
    <t>1.362,57</t>
  </si>
  <si>
    <t>355,79</t>
  </si>
  <si>
    <t>363,67</t>
  </si>
  <si>
    <t>422,27</t>
  </si>
  <si>
    <t>467,40</t>
  </si>
  <si>
    <t>993,13</t>
  </si>
  <si>
    <t>1.003,96</t>
  </si>
  <si>
    <t>1.065,51</t>
  </si>
  <si>
    <t>1.113,59</t>
  </si>
  <si>
    <t>288,21</t>
  </si>
  <si>
    <t>389,59</t>
  </si>
  <si>
    <t>365,58</t>
  </si>
  <si>
    <t>391,04</t>
  </si>
  <si>
    <t>428,79</t>
  </si>
  <si>
    <t>1.082,06</t>
  </si>
  <si>
    <t>1.515,43</t>
  </si>
  <si>
    <t>111,60</t>
  </si>
  <si>
    <t>94,33</t>
  </si>
  <si>
    <t>939,97</t>
  </si>
  <si>
    <t>933,44</t>
  </si>
  <si>
    <t>977,23</t>
  </si>
  <si>
    <t>1.060,25</t>
  </si>
  <si>
    <t>1.246,17</t>
  </si>
  <si>
    <t>1.319,26</t>
  </si>
  <si>
    <t>829,77</t>
  </si>
  <si>
    <t>839,11</t>
  </si>
  <si>
    <t>865,63</t>
  </si>
  <si>
    <t>948,65</t>
  </si>
  <si>
    <t>1.134,57</t>
  </si>
  <si>
    <t>1.207,66</t>
  </si>
  <si>
    <t>841,09</t>
  </si>
  <si>
    <t>850,96</t>
  </si>
  <si>
    <t>911,56</t>
  </si>
  <si>
    <t>958,68</t>
  </si>
  <si>
    <t>1.002,92</t>
  </si>
  <si>
    <t>850,88</t>
  </si>
  <si>
    <t>1.031,33</t>
  </si>
  <si>
    <t>878,33</t>
  </si>
  <si>
    <t>1.072,03</t>
  </si>
  <si>
    <t>918,08</t>
  </si>
  <si>
    <t>1.725,30</t>
  </si>
  <si>
    <t>1.571,35</t>
  </si>
  <si>
    <t>2.158,67</t>
  </si>
  <si>
    <t>2.004,72</t>
  </si>
  <si>
    <t>9,97</t>
  </si>
  <si>
    <t>946,57</t>
  </si>
  <si>
    <t>237,83</t>
  </si>
  <si>
    <t>1.150,38</t>
  </si>
  <si>
    <t>951,29</t>
  </si>
  <si>
    <t>1.161,21</t>
  </si>
  <si>
    <t>1.188,58</t>
  </si>
  <si>
    <t>972,66</t>
  </si>
  <si>
    <t>1.245,50</t>
  </si>
  <si>
    <t>1.023,16</t>
  </si>
  <si>
    <t>1.293,58</t>
  </si>
  <si>
    <t>1.070,28</t>
  </si>
  <si>
    <t>1.160,17</t>
  </si>
  <si>
    <t>961,08</t>
  </si>
  <si>
    <t>1.252,02</t>
  </si>
  <si>
    <t>1.029,68</t>
  </si>
  <si>
    <t>1.905,29</t>
  </si>
  <si>
    <t>1.682,95</t>
  </si>
  <si>
    <t>2.338,66</t>
  </si>
  <si>
    <t>2.116,32</t>
  </si>
  <si>
    <t>67,42</t>
  </si>
  <si>
    <t>75,07</t>
  </si>
  <si>
    <t>82,77</t>
  </si>
  <si>
    <t>90,45</t>
  </si>
  <si>
    <t>107,70</t>
  </si>
  <si>
    <t>935,43</t>
  </si>
  <si>
    <t>945,29</t>
  </si>
  <si>
    <t>663,59</t>
  </si>
  <si>
    <t>536,69</t>
  </si>
  <si>
    <t>843,00</t>
  </si>
  <si>
    <t>1.098,09</t>
  </si>
  <si>
    <t>639,23</t>
  </si>
  <si>
    <t>825,19</t>
  </si>
  <si>
    <t>1.007,81</t>
  </si>
  <si>
    <t>675,08</t>
  </si>
  <si>
    <t>1.048,02</t>
  </si>
  <si>
    <t>687,60</t>
  </si>
  <si>
    <t>621,65</t>
  </si>
  <si>
    <t>63,44</t>
  </si>
  <si>
    <t>53,85</t>
  </si>
  <si>
    <t>569,27</t>
  </si>
  <si>
    <t>495,04</t>
  </si>
  <si>
    <t>1.025,55</t>
  </si>
  <si>
    <t>102,17</t>
  </si>
  <si>
    <t>97,65</t>
  </si>
  <si>
    <t>640,03</t>
  </si>
  <si>
    <t>662,82</t>
  </si>
  <si>
    <t>2.587,07</t>
  </si>
  <si>
    <t>1.535,87</t>
  </si>
  <si>
    <t>1.200,86</t>
  </si>
  <si>
    <t>1.437,45</t>
  </si>
  <si>
    <t>1.187,65</t>
  </si>
  <si>
    <t>1.076,59</t>
  </si>
  <si>
    <t>842,99</t>
  </si>
  <si>
    <t>968,03</t>
  </si>
  <si>
    <t>271,96</t>
  </si>
  <si>
    <t>34,09</t>
  </si>
  <si>
    <t>71,31</t>
  </si>
  <si>
    <t>83,83</t>
  </si>
  <si>
    <t>76,86</t>
  </si>
  <si>
    <t>150,88</t>
  </si>
  <si>
    <t>188,02</t>
  </si>
  <si>
    <t>53,99</t>
  </si>
  <si>
    <t>134,93</t>
  </si>
  <si>
    <t>161,95</t>
  </si>
  <si>
    <t>178,02</t>
  </si>
  <si>
    <t>220,85</t>
  </si>
  <si>
    <t>189,72</t>
  </si>
  <si>
    <t>224,76</t>
  </si>
  <si>
    <t>212,55</t>
  </si>
  <si>
    <t>287,51</t>
  </si>
  <si>
    <t>288,22</t>
  </si>
  <si>
    <t>341,10</t>
  </si>
  <si>
    <t>156,60</t>
  </si>
  <si>
    <t>267,52</t>
  </si>
  <si>
    <t>283,59</t>
  </si>
  <si>
    <t>326,42</t>
  </si>
  <si>
    <t>275,85</t>
  </si>
  <si>
    <t>310,89</t>
  </si>
  <si>
    <t>279,24</t>
  </si>
  <si>
    <t>354,20</t>
  </si>
  <si>
    <t>337,64</t>
  </si>
  <si>
    <t>384,13</t>
  </si>
  <si>
    <t>262,17</t>
  </si>
  <si>
    <t>447,19</t>
  </si>
  <si>
    <t>429,15</t>
  </si>
  <si>
    <t>803,52</t>
  </si>
  <si>
    <t>1.559,59</t>
  </si>
  <si>
    <t>1.779,05</t>
  </si>
  <si>
    <t>389,42</t>
  </si>
  <si>
    <t>450,54</t>
  </si>
  <si>
    <t>533,01</t>
  </si>
  <si>
    <t>1.098,13</t>
  </si>
  <si>
    <t>2.210,56</t>
  </si>
  <si>
    <t>2.039,52</t>
  </si>
  <si>
    <t>4.092,97</t>
  </si>
  <si>
    <t>22,01</t>
  </si>
  <si>
    <t>26,74</t>
  </si>
  <si>
    <t>19,09</t>
  </si>
  <si>
    <t>1.311,59</t>
  </si>
  <si>
    <t>692,85</t>
  </si>
  <si>
    <t>995,74</t>
  </si>
  <si>
    <t>795,40</t>
  </si>
  <si>
    <t>1.102,15</t>
  </si>
  <si>
    <t>31,42</t>
  </si>
  <si>
    <t>26,87</t>
  </si>
  <si>
    <t>1.475,54</t>
  </si>
  <si>
    <t>1.224,74</t>
  </si>
  <si>
    <t>1.156,64</t>
  </si>
  <si>
    <t>1.068,26</t>
  </si>
  <si>
    <t>978,50</t>
  </si>
  <si>
    <t>892,39</t>
  </si>
  <si>
    <t>869,51</t>
  </si>
  <si>
    <t>843,57</t>
  </si>
  <si>
    <t>794,40</t>
  </si>
  <si>
    <t>1.193,36</t>
  </si>
  <si>
    <t>1.126,01</t>
  </si>
  <si>
    <t>1.039,25</t>
  </si>
  <si>
    <t>950,98</t>
  </si>
  <si>
    <t>855,65</t>
  </si>
  <si>
    <t>833,80</t>
  </si>
  <si>
    <t>810,09</t>
  </si>
  <si>
    <t>763,02</t>
  </si>
  <si>
    <t>879,53</t>
  </si>
  <si>
    <t>852,81</t>
  </si>
  <si>
    <t>19,16</t>
  </si>
  <si>
    <t>30,66</t>
  </si>
  <si>
    <t>52,31</t>
  </si>
  <si>
    <t>81,17</t>
  </si>
  <si>
    <t>149,05</t>
  </si>
  <si>
    <t>25,38</t>
  </si>
  <si>
    <t>36,83</t>
  </si>
  <si>
    <t>46,73</t>
  </si>
  <si>
    <t>128,18</t>
  </si>
  <si>
    <t>240,16</t>
  </si>
  <si>
    <t>395,01</t>
  </si>
  <si>
    <t>527,06</t>
  </si>
  <si>
    <t>610,91</t>
  </si>
  <si>
    <t>118,71</t>
  </si>
  <si>
    <t>153,23</t>
  </si>
  <si>
    <t>353,72</t>
  </si>
  <si>
    <t>12,03</t>
  </si>
  <si>
    <t>11,84</t>
  </si>
  <si>
    <t>11,57</t>
  </si>
  <si>
    <t>11,38</t>
  </si>
  <si>
    <t>11,26</t>
  </si>
  <si>
    <t>58,66</t>
  </si>
  <si>
    <t>111,14</t>
  </si>
  <si>
    <t>209,67</t>
  </si>
  <si>
    <t>86,59</t>
  </si>
  <si>
    <t>240,92</t>
  </si>
  <si>
    <t>61,12</t>
  </si>
  <si>
    <t>87,06</t>
  </si>
  <si>
    <t>118,86</t>
  </si>
  <si>
    <t>145,77</t>
  </si>
  <si>
    <t>122,95</t>
  </si>
  <si>
    <t>180,38</t>
  </si>
  <si>
    <t>237,81</t>
  </si>
  <si>
    <t>18,72</t>
  </si>
  <si>
    <t>653,61</t>
  </si>
  <si>
    <t>19,60</t>
  </si>
  <si>
    <t>32,67</t>
  </si>
  <si>
    <t>624,40</t>
  </si>
  <si>
    <t>208,16</t>
  </si>
  <si>
    <t>122,29</t>
  </si>
  <si>
    <t>188,16</t>
  </si>
  <si>
    <t>115,24</t>
  </si>
  <si>
    <t>70,65</t>
  </si>
  <si>
    <t>3,74</t>
  </si>
  <si>
    <t>142,95</t>
  </si>
  <si>
    <t>16,27</t>
  </si>
  <si>
    <t>14,85</t>
  </si>
  <si>
    <t>14,53</t>
  </si>
  <si>
    <t>14,06</t>
  </si>
  <si>
    <t>12,68</t>
  </si>
  <si>
    <t>544,31</t>
  </si>
  <si>
    <t>39,95</t>
  </si>
  <si>
    <t>159,10</t>
  </si>
  <si>
    <t>199,64</t>
  </si>
  <si>
    <t>236,65</t>
  </si>
  <si>
    <t>110,73</t>
  </si>
  <si>
    <t>176,26</t>
  </si>
  <si>
    <t>115,04</t>
  </si>
  <si>
    <t>280,32</t>
  </si>
  <si>
    <t>339,55</t>
  </si>
  <si>
    <t>155,84</t>
  </si>
  <si>
    <t>195,79</t>
  </si>
  <si>
    <t>137,00</t>
  </si>
  <si>
    <t>177,54</t>
  </si>
  <si>
    <t>214,55</t>
  </si>
  <si>
    <t>258,22</t>
  </si>
  <si>
    <t>317,45</t>
  </si>
  <si>
    <t>148,04</t>
  </si>
  <si>
    <t>186,31</t>
  </si>
  <si>
    <t>109,02</t>
  </si>
  <si>
    <t>74,51</t>
  </si>
  <si>
    <t>115,26</t>
  </si>
  <si>
    <t>183,92</t>
  </si>
  <si>
    <t>117,35</t>
  </si>
  <si>
    <t>32,23</t>
  </si>
  <si>
    <t>13,68</t>
  </si>
  <si>
    <t>225,11</t>
  </si>
  <si>
    <t>156,07</t>
  </si>
  <si>
    <t>104,89</t>
  </si>
  <si>
    <t>132,85</t>
  </si>
  <si>
    <t>158,59</t>
  </si>
  <si>
    <t>84,91</t>
  </si>
  <si>
    <t>104,65</t>
  </si>
  <si>
    <t>69,78</t>
  </si>
  <si>
    <t>86,94</t>
  </si>
  <si>
    <t>62,12</t>
  </si>
  <si>
    <t>78,02</t>
  </si>
  <si>
    <t>58,23</t>
  </si>
  <si>
    <t>73,33</t>
  </si>
  <si>
    <t>69,96</t>
  </si>
  <si>
    <t>53,31</t>
  </si>
  <si>
    <t>67,54</t>
  </si>
  <si>
    <t>49,00</t>
  </si>
  <si>
    <t>62,72</t>
  </si>
  <si>
    <t>318,68</t>
  </si>
  <si>
    <t>220,71</t>
  </si>
  <si>
    <t>170,56</t>
  </si>
  <si>
    <t>259,38</t>
  </si>
  <si>
    <t>291,63</t>
  </si>
  <si>
    <t>177,20</t>
  </si>
  <si>
    <t>175,01</t>
  </si>
  <si>
    <t>221,80</t>
  </si>
  <si>
    <t>262,24</t>
  </si>
  <si>
    <t>145,25</t>
  </si>
  <si>
    <t>193,43</t>
  </si>
  <si>
    <t>243,62</t>
  </si>
  <si>
    <t>123,97</t>
  </si>
  <si>
    <t>123,04</t>
  </si>
  <si>
    <t>178,56</t>
  </si>
  <si>
    <t>231,57</t>
  </si>
  <si>
    <t>112,53</t>
  </si>
  <si>
    <t>144,04</t>
  </si>
  <si>
    <t>224,23</t>
  </si>
  <si>
    <t>93,49</t>
  </si>
  <si>
    <t>109,70</t>
  </si>
  <si>
    <t>131,49</t>
  </si>
  <si>
    <t>217,22</t>
  </si>
  <si>
    <t>85,44</t>
  </si>
  <si>
    <t>103,67</t>
  </si>
  <si>
    <t>121,23</t>
  </si>
  <si>
    <t>211,12</t>
  </si>
  <si>
    <t>98,52</t>
  </si>
  <si>
    <t>99,56</t>
  </si>
  <si>
    <t>199,24</t>
  </si>
  <si>
    <t>64,93</t>
  </si>
  <si>
    <t>88,32</t>
  </si>
  <si>
    <t>359,96</t>
  </si>
  <si>
    <t>248,19</t>
  </si>
  <si>
    <t>176,87</t>
  </si>
  <si>
    <t>105,00</t>
  </si>
  <si>
    <t>70,10</t>
  </si>
  <si>
    <t>99,25</t>
  </si>
  <si>
    <t>65,57</t>
  </si>
  <si>
    <t>94,37</t>
  </si>
  <si>
    <t>61,73</t>
  </si>
  <si>
    <t>90,33</t>
  </si>
  <si>
    <t>58,70</t>
  </si>
  <si>
    <t>83,00</t>
  </si>
  <si>
    <t>53,16</t>
  </si>
  <si>
    <t>99,38</t>
  </si>
  <si>
    <t>85,72</t>
  </si>
  <si>
    <t>50,02</t>
  </si>
  <si>
    <t>78,53</t>
  </si>
  <si>
    <t>44,07</t>
  </si>
  <si>
    <t>73,58</t>
  </si>
  <si>
    <t>40,27</t>
  </si>
  <si>
    <t>72,49</t>
  </si>
  <si>
    <t>40,25</t>
  </si>
  <si>
    <t>69,13</t>
  </si>
  <si>
    <t>37,86</t>
  </si>
  <si>
    <t>66,18</t>
  </si>
  <si>
    <t>35,82</t>
  </si>
  <si>
    <t>60,57</t>
  </si>
  <si>
    <t>31,78</t>
  </si>
  <si>
    <t>236,71</t>
  </si>
  <si>
    <t>205,34</t>
  </si>
  <si>
    <t>191,53</t>
  </si>
  <si>
    <t>232,49</t>
  </si>
  <si>
    <t>371,63</t>
  </si>
  <si>
    <t>201,49</t>
  </si>
  <si>
    <t>141,23</t>
  </si>
  <si>
    <t>237,24</t>
  </si>
  <si>
    <t>125,05</t>
  </si>
  <si>
    <t>98,99</t>
  </si>
  <si>
    <t>167,24</t>
  </si>
  <si>
    <t>85,24</t>
  </si>
  <si>
    <t>197,79</t>
  </si>
  <si>
    <t>280,21</t>
  </si>
  <si>
    <t>125,60</t>
  </si>
  <si>
    <t>140,66</t>
  </si>
  <si>
    <t>202,73</t>
  </si>
  <si>
    <t>97,07</t>
  </si>
  <si>
    <t>17,98</t>
  </si>
  <si>
    <t>214,89</t>
  </si>
  <si>
    <t>22,12</t>
  </si>
  <si>
    <t>16,79</t>
  </si>
  <si>
    <t>24,78</t>
  </si>
  <si>
    <t>165,83</t>
  </si>
  <si>
    <t>131,50</t>
  </si>
  <si>
    <t>223,26</t>
  </si>
  <si>
    <t>516,23</t>
  </si>
  <si>
    <t>436,96</t>
  </si>
  <si>
    <t>304,67</t>
  </si>
  <si>
    <t>277,19</t>
  </si>
  <si>
    <t>239,36</t>
  </si>
  <si>
    <t>214,99</t>
  </si>
  <si>
    <t>199,68</t>
  </si>
  <si>
    <t>174,26</t>
  </si>
  <si>
    <t>130,63</t>
  </si>
  <si>
    <t>264,74</t>
  </si>
  <si>
    <t>173,72</t>
  </si>
  <si>
    <t>139,82</t>
  </si>
  <si>
    <t>240,44</t>
  </si>
  <si>
    <t>176,05</t>
  </si>
  <si>
    <t>134,33</t>
  </si>
  <si>
    <t>311,14</t>
  </si>
  <si>
    <t>182,91</t>
  </si>
  <si>
    <t>144,86</t>
  </si>
  <si>
    <t>258,48</t>
  </si>
  <si>
    <t>175,68</t>
  </si>
  <si>
    <t>133,02</t>
  </si>
  <si>
    <t>333,53</t>
  </si>
  <si>
    <t>534,73</t>
  </si>
  <si>
    <t>458,80</t>
  </si>
  <si>
    <t>298,27</t>
  </si>
  <si>
    <t>269,78</t>
  </si>
  <si>
    <t>235,72</t>
  </si>
  <si>
    <t>210,42</t>
  </si>
  <si>
    <t>194,52</t>
  </si>
  <si>
    <t>512,57</t>
  </si>
  <si>
    <t>426,33</t>
  </si>
  <si>
    <t>307,04</t>
  </si>
  <si>
    <t>276,97</t>
  </si>
  <si>
    <t>236,79</t>
  </si>
  <si>
    <t>211,55</t>
  </si>
  <si>
    <t>197,43</t>
  </si>
  <si>
    <t>581,29</t>
  </si>
  <si>
    <t>485,42</t>
  </si>
  <si>
    <t>297,75</t>
  </si>
  <si>
    <t>267,34</t>
  </si>
  <si>
    <t>231,34</t>
  </si>
  <si>
    <t>205,85</t>
  </si>
  <si>
    <t>191,58</t>
  </si>
  <si>
    <t>536,60</t>
  </si>
  <si>
    <t>445,07</t>
  </si>
  <si>
    <t>306,36</t>
  </si>
  <si>
    <t>273,67</t>
  </si>
  <si>
    <t>234,76</t>
  </si>
  <si>
    <t>210,34</t>
  </si>
  <si>
    <t>195,66</t>
  </si>
  <si>
    <t>594,20</t>
  </si>
  <si>
    <t>505,06</t>
  </si>
  <si>
    <t>290,66</t>
  </si>
  <si>
    <t>256,86</t>
  </si>
  <si>
    <t>222,76</t>
  </si>
  <si>
    <t>197,30</t>
  </si>
  <si>
    <t>183,06</t>
  </si>
  <si>
    <t>497,07</t>
  </si>
  <si>
    <t>415,84</t>
  </si>
  <si>
    <t>281,71</t>
  </si>
  <si>
    <t>257,60</t>
  </si>
  <si>
    <t>220,20</t>
  </si>
  <si>
    <t>195,71</t>
  </si>
  <si>
    <t>182,08</t>
  </si>
  <si>
    <t>525,65</t>
  </si>
  <si>
    <t>448,76</t>
  </si>
  <si>
    <t>264,41</t>
  </si>
  <si>
    <t>239,98</t>
  </si>
  <si>
    <t>184,71</t>
  </si>
  <si>
    <t>175,07</t>
  </si>
  <si>
    <t>3.526,71</t>
  </si>
  <si>
    <t>4.207,62</t>
  </si>
  <si>
    <t>4.374,59</t>
  </si>
  <si>
    <t>4.467,53</t>
  </si>
  <si>
    <t>4.932,03</t>
  </si>
  <si>
    <t>5.029,12</t>
  </si>
  <si>
    <t>4.828,44</t>
  </si>
  <si>
    <t>4.201,20</t>
  </si>
  <si>
    <t>175,85</t>
  </si>
  <si>
    <t>140,26</t>
  </si>
  <si>
    <t>240,55</t>
  </si>
  <si>
    <t>166,36</t>
  </si>
  <si>
    <t>125,99</t>
  </si>
  <si>
    <t>281,95</t>
  </si>
  <si>
    <t>117,13</t>
  </si>
  <si>
    <t>79,70</t>
  </si>
  <si>
    <t>68,57</t>
  </si>
  <si>
    <t>60,52</t>
  </si>
  <si>
    <t>10,11</t>
  </si>
  <si>
    <t>8,10</t>
  </si>
  <si>
    <t>9,51</t>
  </si>
  <si>
    <t>16,19</t>
  </si>
  <si>
    <t>12,66</t>
  </si>
  <si>
    <t>10,26</t>
  </si>
  <si>
    <t>10,76</t>
  </si>
  <si>
    <t>11,59</t>
  </si>
  <si>
    <t>7,68</t>
  </si>
  <si>
    <t>13,59</t>
  </si>
  <si>
    <t>11,69</t>
  </si>
  <si>
    <t>10,54</t>
  </si>
  <si>
    <t>9,96</t>
  </si>
  <si>
    <t>13,93</t>
  </si>
  <si>
    <t>12,79</t>
  </si>
  <si>
    <t>11,77</t>
  </si>
  <si>
    <t>10,38</t>
  </si>
  <si>
    <t>8,68</t>
  </si>
  <si>
    <t>8,33</t>
  </si>
  <si>
    <t>9,28</t>
  </si>
  <si>
    <t>15,46</t>
  </si>
  <si>
    <t>13,31</t>
  </si>
  <si>
    <t>12,20</t>
  </si>
  <si>
    <t>9,87</t>
  </si>
  <si>
    <t>8,23</t>
  </si>
  <si>
    <t>8,04</t>
  </si>
  <si>
    <t>9,23</t>
  </si>
  <si>
    <t>9,17</t>
  </si>
  <si>
    <t>8,26</t>
  </si>
  <si>
    <t>8,21</t>
  </si>
  <si>
    <t>8,41</t>
  </si>
  <si>
    <t>8,78</t>
  </si>
  <si>
    <t>8,66</t>
  </si>
  <si>
    <t>8,84</t>
  </si>
  <si>
    <t>12,98</t>
  </si>
  <si>
    <t>10,86</t>
  </si>
  <si>
    <t>9,81</t>
  </si>
  <si>
    <t>16,96</t>
  </si>
  <si>
    <t>15,02</t>
  </si>
  <si>
    <t>11,49</t>
  </si>
  <si>
    <t>9,41</t>
  </si>
  <si>
    <t>8,88</t>
  </si>
  <si>
    <t>9,83</t>
  </si>
  <si>
    <t>9,60</t>
  </si>
  <si>
    <t>8,99</t>
  </si>
  <si>
    <t>11,99</t>
  </si>
  <si>
    <t>9,98</t>
  </si>
  <si>
    <t>8,25</t>
  </si>
  <si>
    <t>9,05</t>
  </si>
  <si>
    <t>9,76</t>
  </si>
  <si>
    <t>16,00</t>
  </si>
  <si>
    <t>13,63</t>
  </si>
  <si>
    <t>22,92</t>
  </si>
  <si>
    <t>15,88</t>
  </si>
  <si>
    <t>12,27</t>
  </si>
  <si>
    <t>7,88</t>
  </si>
  <si>
    <t>15,98</t>
  </si>
  <si>
    <t>14,32</t>
  </si>
  <si>
    <t>12,49</t>
  </si>
  <si>
    <t>10,42</t>
  </si>
  <si>
    <t>9,58</t>
  </si>
  <si>
    <t>10,30</t>
  </si>
  <si>
    <t>9,88</t>
  </si>
  <si>
    <t>8,50</t>
  </si>
  <si>
    <t>7,71</t>
  </si>
  <si>
    <t>7,36</t>
  </si>
  <si>
    <t>7,12</t>
  </si>
  <si>
    <t>9,73</t>
  </si>
  <si>
    <t>9,94</t>
  </si>
  <si>
    <t>9,95</t>
  </si>
  <si>
    <t>9,62</t>
  </si>
  <si>
    <t>12,35</t>
  </si>
  <si>
    <t>15,49</t>
  </si>
  <si>
    <t>18,03</t>
  </si>
  <si>
    <t>21,03</t>
  </si>
  <si>
    <t>1.017,20</t>
  </si>
  <si>
    <t>853,99</t>
  </si>
  <si>
    <t>975,45</t>
  </si>
  <si>
    <t>471,33</t>
  </si>
  <si>
    <t>519,32</t>
  </si>
  <si>
    <t>572,22</t>
  </si>
  <si>
    <t>658,55</t>
  </si>
  <si>
    <t>463,32</t>
  </si>
  <si>
    <t>511,90</t>
  </si>
  <si>
    <t>568,39</t>
  </si>
  <si>
    <t>661,89</t>
  </si>
  <si>
    <t>376,55</t>
  </si>
  <si>
    <t>413,52</t>
  </si>
  <si>
    <t>450,00</t>
  </si>
  <si>
    <t>463,23</t>
  </si>
  <si>
    <t>477,65</t>
  </si>
  <si>
    <t>542,62</t>
  </si>
  <si>
    <t>371,10</t>
  </si>
  <si>
    <t>404,62</t>
  </si>
  <si>
    <t>433,22</t>
  </si>
  <si>
    <t>453,89</t>
  </si>
  <si>
    <t>468,33</t>
  </si>
  <si>
    <t>530,81</t>
  </si>
  <si>
    <t>439,06</t>
  </si>
  <si>
    <t>471,30</t>
  </si>
  <si>
    <t>673,05</t>
  </si>
  <si>
    <t>772,21</t>
  </si>
  <si>
    <t>590,39</t>
  </si>
  <si>
    <t>599,26</t>
  </si>
  <si>
    <t>571,25</t>
  </si>
  <si>
    <t>594,22</t>
  </si>
  <si>
    <t>576,69</t>
  </si>
  <si>
    <t>628,95</t>
  </si>
  <si>
    <t>599,01</t>
  </si>
  <si>
    <t>579,95</t>
  </si>
  <si>
    <t>653,85</t>
  </si>
  <si>
    <t>606,74</t>
  </si>
  <si>
    <t>613,60</t>
  </si>
  <si>
    <t>585,45</t>
  </si>
  <si>
    <t>473,97</t>
  </si>
  <si>
    <t>509,34</t>
  </si>
  <si>
    <t>549,37</t>
  </si>
  <si>
    <t>561,79</t>
  </si>
  <si>
    <t>594,28</t>
  </si>
  <si>
    <t>637,93</t>
  </si>
  <si>
    <t>468,71</t>
  </si>
  <si>
    <t>500,72</t>
  </si>
  <si>
    <t>532,64</t>
  </si>
  <si>
    <t>556,65</t>
  </si>
  <si>
    <t>583,54</t>
  </si>
  <si>
    <t>635,11</t>
  </si>
  <si>
    <t>537,83</t>
  </si>
  <si>
    <t>567,24</t>
  </si>
  <si>
    <t>570,69</t>
  </si>
  <si>
    <t>632,52</t>
  </si>
  <si>
    <t>585,09</t>
  </si>
  <si>
    <t>891,74</t>
  </si>
  <si>
    <t>333,14</t>
  </si>
  <si>
    <t>612,61</t>
  </si>
  <si>
    <t>573,15</t>
  </si>
  <si>
    <t>46,70</t>
  </si>
  <si>
    <t>596,21</t>
  </si>
  <si>
    <t>573,95</t>
  </si>
  <si>
    <t>954,76</t>
  </si>
  <si>
    <t>763,94</t>
  </si>
  <si>
    <t>847,78</t>
  </si>
  <si>
    <t>716,44</t>
  </si>
  <si>
    <t>770,63</t>
  </si>
  <si>
    <t>642,06</t>
  </si>
  <si>
    <t>911,79</t>
  </si>
  <si>
    <t>1.235,17</t>
  </si>
  <si>
    <t>593,23</t>
  </si>
  <si>
    <t>579,13</t>
  </si>
  <si>
    <t>647,09</t>
  </si>
  <si>
    <t>1.030,36</t>
  </si>
  <si>
    <t>756,70</t>
  </si>
  <si>
    <t>179,40</t>
  </si>
  <si>
    <t>168,12</t>
  </si>
  <si>
    <t>918,55</t>
  </si>
  <si>
    <t>704,72</t>
  </si>
  <si>
    <t>75,40</t>
  </si>
  <si>
    <t>24,40</t>
  </si>
  <si>
    <t>51,56</t>
  </si>
  <si>
    <t>50,96</t>
  </si>
  <si>
    <t>64,14</t>
  </si>
  <si>
    <t>38,32</t>
  </si>
  <si>
    <t>63,08</t>
  </si>
  <si>
    <t>96,65</t>
  </si>
  <si>
    <t>109,47</t>
  </si>
  <si>
    <t>89,57</t>
  </si>
  <si>
    <t>110,13</t>
  </si>
  <si>
    <t>44,80</t>
  </si>
  <si>
    <t>45,96</t>
  </si>
  <si>
    <t>46,77</t>
  </si>
  <si>
    <t>49,86</t>
  </si>
  <si>
    <t>60,78</t>
  </si>
  <si>
    <t>105,36</t>
  </si>
  <si>
    <t>38,76</t>
  </si>
  <si>
    <t>38,06</t>
  </si>
  <si>
    <t>3,34</t>
  </si>
  <si>
    <t>29,30</t>
  </si>
  <si>
    <t>67,45</t>
  </si>
  <si>
    <t>36,68</t>
  </si>
  <si>
    <t>3.505,41</t>
  </si>
  <si>
    <t>3.082,22</t>
  </si>
  <si>
    <t>2.507,22</t>
  </si>
  <si>
    <t>1.500,68</t>
  </si>
  <si>
    <t>3.250,09</t>
  </si>
  <si>
    <t>4.944,98</t>
  </si>
  <si>
    <t>2.894,58</t>
  </si>
  <si>
    <t>2.030,50</t>
  </si>
  <si>
    <t>143,80</t>
  </si>
  <si>
    <t>109,90</t>
  </si>
  <si>
    <t>100,41</t>
  </si>
  <si>
    <t>138,47</t>
  </si>
  <si>
    <t>124,05</t>
  </si>
  <si>
    <t>116,84</t>
  </si>
  <si>
    <t>154,35</t>
  </si>
  <si>
    <t>142,79</t>
  </si>
  <si>
    <t>136,91</t>
  </si>
  <si>
    <t>172,31</t>
  </si>
  <si>
    <t>162,57</t>
  </si>
  <si>
    <t>157,58</t>
  </si>
  <si>
    <t>616,88</t>
  </si>
  <si>
    <t>626,47</t>
  </si>
  <si>
    <t>636,07</t>
  </si>
  <si>
    <t>645,67</t>
  </si>
  <si>
    <t>664,86</t>
  </si>
  <si>
    <t>74,83</t>
  </si>
  <si>
    <t>89,34</t>
  </si>
  <si>
    <t>106,89</t>
  </si>
  <si>
    <t>152,67</t>
  </si>
  <si>
    <t>207,77</t>
  </si>
  <si>
    <t>276,30</t>
  </si>
  <si>
    <t>14,97</t>
  </si>
  <si>
    <t>14,74</t>
  </si>
  <si>
    <t>13,94</t>
  </si>
  <si>
    <t>14,19</t>
  </si>
  <si>
    <t>15,94</t>
  </si>
  <si>
    <t>15,17</t>
  </si>
  <si>
    <t>21,83</t>
  </si>
  <si>
    <t>20,81</t>
  </si>
  <si>
    <t>16,11</t>
  </si>
  <si>
    <t>18,60</t>
  </si>
  <si>
    <t>10,71</t>
  </si>
  <si>
    <t>12,82</t>
  </si>
  <si>
    <t>18,69</t>
  </si>
  <si>
    <t>13,26</t>
  </si>
  <si>
    <t>9,39</t>
  </si>
  <si>
    <t>81,13</t>
  </si>
  <si>
    <t>51,97</t>
  </si>
  <si>
    <t>16,31</t>
  </si>
  <si>
    <t>581,60</t>
  </si>
  <si>
    <t>391,52</t>
  </si>
  <si>
    <t>489,66</t>
  </si>
  <si>
    <t>625,55</t>
  </si>
  <si>
    <t>1.597,46</t>
  </si>
  <si>
    <t>1.281,93</t>
  </si>
  <si>
    <t>1.145,30</t>
  </si>
  <si>
    <t>713,76</t>
  </si>
  <si>
    <t>532,20</t>
  </si>
  <si>
    <t>505,59</t>
  </si>
  <si>
    <t>1.415,39</t>
  </si>
  <si>
    <t>27,00</t>
  </si>
  <si>
    <t>37,79</t>
  </si>
  <si>
    <t>51,99</t>
  </si>
  <si>
    <t>52,63</t>
  </si>
  <si>
    <t>29,47</t>
  </si>
  <si>
    <t>26,21</t>
  </si>
  <si>
    <t>2.080,79</t>
  </si>
  <si>
    <t>3.639,87</t>
  </si>
  <si>
    <t>2.811,79</t>
  </si>
  <si>
    <t>3.036,96</t>
  </si>
  <si>
    <t>2.421,86</t>
  </si>
  <si>
    <t>2.312,16</t>
  </si>
  <si>
    <t>3.866,42</t>
  </si>
  <si>
    <t>2.249,28</t>
  </si>
  <si>
    <t>52,62</t>
  </si>
  <si>
    <t>34,15</t>
  </si>
  <si>
    <t>62,81</t>
  </si>
  <si>
    <t>10,32</t>
  </si>
  <si>
    <t>5,37</t>
  </si>
  <si>
    <t>129,77</t>
  </si>
  <si>
    <t>219,40</t>
  </si>
  <si>
    <t>178,21</t>
  </si>
  <si>
    <t>50,13</t>
  </si>
  <si>
    <t>41,96</t>
  </si>
  <si>
    <t>39,12</t>
  </si>
  <si>
    <t>55,84</t>
  </si>
  <si>
    <t>71,13</t>
  </si>
  <si>
    <t>71,75</t>
  </si>
  <si>
    <t>88,48</t>
  </si>
  <si>
    <t>103,78</t>
  </si>
  <si>
    <t>44,82</t>
  </si>
  <si>
    <t>55,01</t>
  </si>
  <si>
    <t>69,68</t>
  </si>
  <si>
    <t>20,21</t>
  </si>
  <si>
    <t>20,94</t>
  </si>
  <si>
    <t>21,13</t>
  </si>
  <si>
    <t>22,97</t>
  </si>
  <si>
    <t>24,43</t>
  </si>
  <si>
    <t>28,73</t>
  </si>
  <si>
    <t>21,78</t>
  </si>
  <si>
    <t>24,55</t>
  </si>
  <si>
    <t>23,77</t>
  </si>
  <si>
    <t>6,79</t>
  </si>
  <si>
    <t>7,52</t>
  </si>
  <si>
    <t>7,64</t>
  </si>
  <si>
    <t>9,48</t>
  </si>
  <si>
    <t>11,01</t>
  </si>
  <si>
    <t>11,08</t>
  </si>
  <si>
    <t>10,13</t>
  </si>
  <si>
    <t>10,80</t>
  </si>
  <si>
    <t>10,95</t>
  </si>
  <si>
    <t>14,14</t>
  </si>
  <si>
    <t>18,11</t>
  </si>
  <si>
    <t>13,54</t>
  </si>
  <si>
    <t>11,00</t>
  </si>
  <si>
    <t>13,03</t>
  </si>
  <si>
    <t>17,66</t>
  </si>
  <si>
    <t>11,64</t>
  </si>
  <si>
    <t>20,76</t>
  </si>
  <si>
    <t>14,35</t>
  </si>
  <si>
    <t>21,00</t>
  </si>
  <si>
    <t>25,48</t>
  </si>
  <si>
    <t>21,76</t>
  </si>
  <si>
    <t>32,44</t>
  </si>
  <si>
    <t>45,39</t>
  </si>
  <si>
    <t>55,63</t>
  </si>
  <si>
    <t>84,41</t>
  </si>
  <si>
    <t>23,15</t>
  </si>
  <si>
    <t>29,84</t>
  </si>
  <si>
    <t>9,72</t>
  </si>
  <si>
    <t>13,84</t>
  </si>
  <si>
    <t>9,44</t>
  </si>
  <si>
    <t>14,08</t>
  </si>
  <si>
    <t>6,34</t>
  </si>
  <si>
    <t>7,77</t>
  </si>
  <si>
    <t>12,41</t>
  </si>
  <si>
    <t>11,46</t>
  </si>
  <si>
    <t>12,89</t>
  </si>
  <si>
    <t>14,78</t>
  </si>
  <si>
    <t>17,42</t>
  </si>
  <si>
    <t>14,02</t>
  </si>
  <si>
    <t>15,45</t>
  </si>
  <si>
    <t>18,02</t>
  </si>
  <si>
    <t>19,26</t>
  </si>
  <si>
    <t>21,87</t>
  </si>
  <si>
    <t>22,15</t>
  </si>
  <si>
    <t>24,95</t>
  </si>
  <si>
    <t>12,92</t>
  </si>
  <si>
    <t>16,73</t>
  </si>
  <si>
    <t>19,34</t>
  </si>
  <si>
    <t>19,68</t>
  </si>
  <si>
    <t>22,48</t>
  </si>
  <si>
    <t>19,20</t>
  </si>
  <si>
    <t>20,57</t>
  </si>
  <si>
    <t>23,14</t>
  </si>
  <si>
    <t>24,32</t>
  </si>
  <si>
    <t>26,93</t>
  </si>
  <si>
    <t>27,16</t>
  </si>
  <si>
    <t>29,96</t>
  </si>
  <si>
    <t>17,56</t>
  </si>
  <si>
    <t>21,56</t>
  </si>
  <si>
    <t>32,71</t>
  </si>
  <si>
    <t>39,76</t>
  </si>
  <si>
    <t>59,81</t>
  </si>
  <si>
    <t>26,80</t>
  </si>
  <si>
    <t>34,37</t>
  </si>
  <si>
    <t>57,48</t>
  </si>
  <si>
    <t>98,88</t>
  </si>
  <si>
    <t>15,16</t>
  </si>
  <si>
    <t>12,63</t>
  </si>
  <si>
    <t>20,28</t>
  </si>
  <si>
    <t>25,13</t>
  </si>
  <si>
    <t>3,05</t>
  </si>
  <si>
    <t>3,64</t>
  </si>
  <si>
    <t>6,72</t>
  </si>
  <si>
    <t>10,08</t>
  </si>
  <si>
    <t>16,63</t>
  </si>
  <si>
    <t>16,07</t>
  </si>
  <si>
    <t>24,05</t>
  </si>
  <si>
    <t>25,15</t>
  </si>
  <si>
    <t>10,65</t>
  </si>
  <si>
    <t>15,20</t>
  </si>
  <si>
    <t>27,02</t>
  </si>
  <si>
    <t>37,25</t>
  </si>
  <si>
    <t>53,92</t>
  </si>
  <si>
    <t>74,53</t>
  </si>
  <si>
    <t>96,30</t>
  </si>
  <si>
    <t>125,03</t>
  </si>
  <si>
    <t>151,23</t>
  </si>
  <si>
    <t>185,28</t>
  </si>
  <si>
    <t>245,17</t>
  </si>
  <si>
    <t>316,86</t>
  </si>
  <si>
    <t>14,87</t>
  </si>
  <si>
    <t>15,78</t>
  </si>
  <si>
    <t>23,32</t>
  </si>
  <si>
    <t>20,80</t>
  </si>
  <si>
    <t>18,33</t>
  </si>
  <si>
    <t>35,34</t>
  </si>
  <si>
    <t>20,44</t>
  </si>
  <si>
    <t>13,12</t>
  </si>
  <si>
    <t>39,70</t>
  </si>
  <si>
    <t>16,67</t>
  </si>
  <si>
    <t>15,96</t>
  </si>
  <si>
    <t>14,23</t>
  </si>
  <si>
    <t>18,84</t>
  </si>
  <si>
    <t>11,52</t>
  </si>
  <si>
    <t>36,71</t>
  </si>
  <si>
    <t>21,28</t>
  </si>
  <si>
    <t>25,81</t>
  </si>
  <si>
    <t>28,99</t>
  </si>
  <si>
    <t>24,07</t>
  </si>
  <si>
    <t>30,67</t>
  </si>
  <si>
    <t>32,65</t>
  </si>
  <si>
    <t>38,65</t>
  </si>
  <si>
    <t>29,33</t>
  </si>
  <si>
    <t>39,86</t>
  </si>
  <si>
    <t>55,24</t>
  </si>
  <si>
    <t>33,46</t>
  </si>
  <si>
    <t>46,85</t>
  </si>
  <si>
    <t>64,67</t>
  </si>
  <si>
    <t>49,87</t>
  </si>
  <si>
    <t>72,30</t>
  </si>
  <si>
    <t>25,72</t>
  </si>
  <si>
    <t>27,15</t>
  </si>
  <si>
    <t>29,76</t>
  </si>
  <si>
    <t>30,20</t>
  </si>
  <si>
    <t>34,51</t>
  </si>
  <si>
    <t>42,89</t>
  </si>
  <si>
    <t>23,40</t>
  </si>
  <si>
    <t>27,90</t>
  </si>
  <si>
    <t>40,98</t>
  </si>
  <si>
    <t>43,23</t>
  </si>
  <si>
    <t>60,10</t>
  </si>
  <si>
    <t>102,65</t>
  </si>
  <si>
    <t>159,91</t>
  </si>
  <si>
    <t>308,99</t>
  </si>
  <si>
    <t>595,05</t>
  </si>
  <si>
    <t>907,55</t>
  </si>
  <si>
    <t>174,54</t>
  </si>
  <si>
    <t>275,67</t>
  </si>
  <si>
    <t>532,90</t>
  </si>
  <si>
    <t>720,97</t>
  </si>
  <si>
    <t>815,02</t>
  </si>
  <si>
    <t>205,23</t>
  </si>
  <si>
    <t>384,00</t>
  </si>
  <si>
    <t>531,09</t>
  </si>
  <si>
    <t>584,91</t>
  </si>
  <si>
    <t>25,56</t>
  </si>
  <si>
    <t>30,52</t>
  </si>
  <si>
    <t>32,90</t>
  </si>
  <si>
    <t>42,20</t>
  </si>
  <si>
    <t>29,88</t>
  </si>
  <si>
    <t>37,18</t>
  </si>
  <si>
    <t>38,50</t>
  </si>
  <si>
    <t>52,08</t>
  </si>
  <si>
    <t>12,55</t>
  </si>
  <si>
    <t>13,27</t>
  </si>
  <si>
    <t>14,64</t>
  </si>
  <si>
    <t>23,60</t>
  </si>
  <si>
    <t>27,01</t>
  </si>
  <si>
    <t>60,88</t>
  </si>
  <si>
    <t>62,31</t>
  </si>
  <si>
    <t>65,06</t>
  </si>
  <si>
    <t>68,41</t>
  </si>
  <si>
    <t>72,88</t>
  </si>
  <si>
    <t>76,24</t>
  </si>
  <si>
    <t>78,38</t>
  </si>
  <si>
    <t>82,51</t>
  </si>
  <si>
    <t>87,52</t>
  </si>
  <si>
    <t>95,50</t>
  </si>
  <si>
    <t>105,73</t>
  </si>
  <si>
    <t>4.051,77</t>
  </si>
  <si>
    <t>7.806,15</t>
  </si>
  <si>
    <t>10.408,21</t>
  </si>
  <si>
    <t>1.729,44</t>
  </si>
  <si>
    <t>376,14</t>
  </si>
  <si>
    <t>91,24</t>
  </si>
  <si>
    <t>63,07</t>
  </si>
  <si>
    <t>529,33</t>
  </si>
  <si>
    <t>542,02</t>
  </si>
  <si>
    <t>624,61</t>
  </si>
  <si>
    <t>893,44</t>
  </si>
  <si>
    <t>1.263,88</t>
  </si>
  <si>
    <t>516,99</t>
  </si>
  <si>
    <t>17,47</t>
  </si>
  <si>
    <t>30,21</t>
  </si>
  <si>
    <t>76,93</t>
  </si>
  <si>
    <t>170,42</t>
  </si>
  <si>
    <t>458,87</t>
  </si>
  <si>
    <t>684,55</t>
  </si>
  <si>
    <t>1.088,55</t>
  </si>
  <si>
    <t>1.454,21</t>
  </si>
  <si>
    <t>2.323,96</t>
  </si>
  <si>
    <t>4.843,17</t>
  </si>
  <si>
    <t>158,87</t>
  </si>
  <si>
    <t>196,43</t>
  </si>
  <si>
    <t>409,93</t>
  </si>
  <si>
    <t>1.505,04</t>
  </si>
  <si>
    <t>122,18</t>
  </si>
  <si>
    <t>181,96</t>
  </si>
  <si>
    <t>15,28</t>
  </si>
  <si>
    <t>11,89</t>
  </si>
  <si>
    <t>21,36</t>
  </si>
  <si>
    <t>17,21</t>
  </si>
  <si>
    <t>14,73</t>
  </si>
  <si>
    <t>32,27</t>
  </si>
  <si>
    <t>27,41</t>
  </si>
  <si>
    <t>39,30</t>
  </si>
  <si>
    <t>44,16</t>
  </si>
  <si>
    <t>56,05</t>
  </si>
  <si>
    <t>37,19</t>
  </si>
  <si>
    <t>51,25</t>
  </si>
  <si>
    <t>63,14</t>
  </si>
  <si>
    <t>68,01</t>
  </si>
  <si>
    <t>79,90</t>
  </si>
  <si>
    <t>60,98</t>
  </si>
  <si>
    <t>72,87</t>
  </si>
  <si>
    <t>54,02</t>
  </si>
  <si>
    <t>65,91</t>
  </si>
  <si>
    <t>75,04</t>
  </si>
  <si>
    <t>86,93</t>
  </si>
  <si>
    <t>78,21</t>
  </si>
  <si>
    <t>95,42</t>
  </si>
  <si>
    <t>85,28</t>
  </si>
  <si>
    <t>102,49</t>
  </si>
  <si>
    <t>71,18</t>
  </si>
  <si>
    <t>88,39</t>
  </si>
  <si>
    <t>122,09</t>
  </si>
  <si>
    <t>42,60</t>
  </si>
  <si>
    <t>54,49</t>
  </si>
  <si>
    <t>53,25</t>
  </si>
  <si>
    <t>91,67</t>
  </si>
  <si>
    <t>103,56</t>
  </si>
  <si>
    <t>19,24</t>
  </si>
  <si>
    <t>31,13</t>
  </si>
  <si>
    <t>39,63</t>
  </si>
  <si>
    <t>51,52</t>
  </si>
  <si>
    <t>23,39</t>
  </si>
  <si>
    <t>37,43</t>
  </si>
  <si>
    <t>39,66</t>
  </si>
  <si>
    <t>49,32</t>
  </si>
  <si>
    <t>51,55</t>
  </si>
  <si>
    <t>26,26</t>
  </si>
  <si>
    <t>28,49</t>
  </si>
  <si>
    <t>38,15</t>
  </si>
  <si>
    <t>40,38</t>
  </si>
  <si>
    <t>24,17</t>
  </si>
  <si>
    <t>36,06</t>
  </si>
  <si>
    <t>48,95</t>
  </si>
  <si>
    <t>53,41</t>
  </si>
  <si>
    <t>60,84</t>
  </si>
  <si>
    <t>65,30</t>
  </si>
  <si>
    <t>44,71</t>
  </si>
  <si>
    <t>52,14</t>
  </si>
  <si>
    <t>56,60</t>
  </si>
  <si>
    <t>71,59</t>
  </si>
  <si>
    <t>78,28</t>
  </si>
  <si>
    <t>83,48</t>
  </si>
  <si>
    <t>90,17</t>
  </si>
  <si>
    <t>58,57</t>
  </si>
  <si>
    <t>65,26</t>
  </si>
  <si>
    <t>70,46</t>
  </si>
  <si>
    <t>77,15</t>
  </si>
  <si>
    <t>77,52</t>
  </si>
  <si>
    <t>94,73</t>
  </si>
  <si>
    <t>114,44</t>
  </si>
  <si>
    <t>131,65</t>
  </si>
  <si>
    <t>43,01</t>
  </si>
  <si>
    <t>54,90</t>
  </si>
  <si>
    <t>65,71</t>
  </si>
  <si>
    <t>77,60</t>
  </si>
  <si>
    <t>59,83</t>
  </si>
  <si>
    <t>71,72</t>
  </si>
  <si>
    <t>61,99</t>
  </si>
  <si>
    <t>72,74</t>
  </si>
  <si>
    <t>84,63</t>
  </si>
  <si>
    <t>73,89</t>
  </si>
  <si>
    <t>85,78</t>
  </si>
  <si>
    <t>66,86</t>
  </si>
  <si>
    <t>78,75</t>
  </si>
  <si>
    <t>134,34</t>
  </si>
  <si>
    <t>129,23</t>
  </si>
  <si>
    <t>320,28</t>
  </si>
  <si>
    <t>46,93</t>
  </si>
  <si>
    <t>110,87</t>
  </si>
  <si>
    <t>145,46</t>
  </si>
  <si>
    <t>159,87</t>
  </si>
  <si>
    <t>146,12</t>
  </si>
  <si>
    <t>114,42</t>
  </si>
  <si>
    <t>79,88</t>
  </si>
  <si>
    <t>78,92</t>
  </si>
  <si>
    <t>74,50</t>
  </si>
  <si>
    <t>24,68</t>
  </si>
  <si>
    <t>15,71</t>
  </si>
  <si>
    <t>16,60</t>
  </si>
  <si>
    <t>26,47</t>
  </si>
  <si>
    <t>28,82</t>
  </si>
  <si>
    <t>36,63</t>
  </si>
  <si>
    <t>64,82</t>
  </si>
  <si>
    <t>59,17</t>
  </si>
  <si>
    <t>68,02</t>
  </si>
  <si>
    <t>67,65</t>
  </si>
  <si>
    <t>62,47</t>
  </si>
  <si>
    <t>25,16</t>
  </si>
  <si>
    <t>29,10</t>
  </si>
  <si>
    <t>258,47</t>
  </si>
  <si>
    <t>351,01</t>
  </si>
  <si>
    <t>126,01</t>
  </si>
  <si>
    <t>74,18</t>
  </si>
  <si>
    <t>61,49</t>
  </si>
  <si>
    <t>1.476,00</t>
  </si>
  <si>
    <t>1.575,88</t>
  </si>
  <si>
    <t>1.596,45</t>
  </si>
  <si>
    <t>1.744,59</t>
  </si>
  <si>
    <t>1.458,04</t>
  </si>
  <si>
    <t>1.557,92</t>
  </si>
  <si>
    <t>1.578,49</t>
  </si>
  <si>
    <t>1.726,63</t>
  </si>
  <si>
    <t>1.747,92</t>
  </si>
  <si>
    <t>1.899,10</t>
  </si>
  <si>
    <t>1.930,24</t>
  </si>
  <si>
    <t>2.136,18</t>
  </si>
  <si>
    <t>1.738,02</t>
  </si>
  <si>
    <t>1.889,20</t>
  </si>
  <si>
    <t>1.920,34</t>
  </si>
  <si>
    <t>2.126,28</t>
  </si>
  <si>
    <t>1.863,14</t>
  </si>
  <si>
    <t>2.064,72</t>
  </si>
  <si>
    <t>2.106,23</t>
  </si>
  <si>
    <t>2.368,95</t>
  </si>
  <si>
    <t>1.887,88</t>
  </si>
  <si>
    <t>2.089,46</t>
  </si>
  <si>
    <t>2.130,97</t>
  </si>
  <si>
    <t>2.393,69</t>
  </si>
  <si>
    <t>823,64</t>
  </si>
  <si>
    <t>943,50</t>
  </si>
  <si>
    <t>968,18</t>
  </si>
  <si>
    <t>1.103,22</t>
  </si>
  <si>
    <t>805,70</t>
  </si>
  <si>
    <t>925,56</t>
  </si>
  <si>
    <t>950,24</t>
  </si>
  <si>
    <t>1.085,28</t>
  </si>
  <si>
    <t>1.110,83</t>
  </si>
  <si>
    <t>1.290,62</t>
  </si>
  <si>
    <t>1.327,64</t>
  </si>
  <si>
    <t>1.530,20</t>
  </si>
  <si>
    <t>1.100,94</t>
  </si>
  <si>
    <t>1.280,73</t>
  </si>
  <si>
    <t>1.317,75</t>
  </si>
  <si>
    <t>1.520,31</t>
  </si>
  <si>
    <t>1.242,92</t>
  </si>
  <si>
    <t>1.482,64</t>
  </si>
  <si>
    <t>1.532,00</t>
  </si>
  <si>
    <t>1.802,08</t>
  </si>
  <si>
    <t>1.267,67</t>
  </si>
  <si>
    <t>1.507,39</t>
  </si>
  <si>
    <t>1.556,75</t>
  </si>
  <si>
    <t>1.826,83</t>
  </si>
  <si>
    <t>120,97</t>
  </si>
  <si>
    <t>67,79</t>
  </si>
  <si>
    <t>112,03</t>
  </si>
  <si>
    <t>146,65</t>
  </si>
  <si>
    <t>30,76</t>
  </si>
  <si>
    <t>55,91</t>
  </si>
  <si>
    <t>88,35</t>
  </si>
  <si>
    <t>126,29</t>
  </si>
  <si>
    <t>31,66</t>
  </si>
  <si>
    <t>98,65</t>
  </si>
  <si>
    <t>8,03</t>
  </si>
  <si>
    <t>20,73</t>
  </si>
  <si>
    <t>13,71</t>
  </si>
  <si>
    <t>10,41</t>
  </si>
  <si>
    <t>7,40</t>
  </si>
  <si>
    <t>6,92</t>
  </si>
  <si>
    <t>9,84</t>
  </si>
  <si>
    <t>15,61</t>
  </si>
  <si>
    <t>24,16</t>
  </si>
  <si>
    <t>34,12</t>
  </si>
  <si>
    <t>50,42</t>
  </si>
  <si>
    <t>70,49</t>
  </si>
  <si>
    <t>91,51</t>
  </si>
  <si>
    <t>119,63</t>
  </si>
  <si>
    <t>189,45</t>
  </si>
  <si>
    <t>294,21</t>
  </si>
  <si>
    <t>140,98</t>
  </si>
  <si>
    <t>165,94</t>
  </si>
  <si>
    <t>81,93</t>
  </si>
  <si>
    <t>38,79</t>
  </si>
  <si>
    <t>42,03</t>
  </si>
  <si>
    <t>108,95</t>
  </si>
  <si>
    <t>162,55</t>
  </si>
  <si>
    <t>157,43</t>
  </si>
  <si>
    <t>109,22</t>
  </si>
  <si>
    <t>56,59</t>
  </si>
  <si>
    <t>28,40</t>
  </si>
  <si>
    <t>49,39</t>
  </si>
  <si>
    <t>66,83</t>
  </si>
  <si>
    <t>59,69</t>
  </si>
  <si>
    <t>68,77</t>
  </si>
  <si>
    <t>79,92</t>
  </si>
  <si>
    <t>563,35</t>
  </si>
  <si>
    <t>305,88</t>
  </si>
  <si>
    <t>254,95</t>
  </si>
  <si>
    <t>403,07</t>
  </si>
  <si>
    <t>437,66</t>
  </si>
  <si>
    <t>511,33</t>
  </si>
  <si>
    <t>662,81</t>
  </si>
  <si>
    <t>757,02</t>
  </si>
  <si>
    <t>1.201,77</t>
  </si>
  <si>
    <t>126,33</t>
  </si>
  <si>
    <t>778,70</t>
  </si>
  <si>
    <t>27,45</t>
  </si>
  <si>
    <t>28,37</t>
  </si>
  <si>
    <t>32,32</t>
  </si>
  <si>
    <t>444,68</t>
  </si>
  <si>
    <t>222,04</t>
  </si>
  <si>
    <t>501,02</t>
  </si>
  <si>
    <t>549,04</t>
  </si>
  <si>
    <t>603,93</t>
  </si>
  <si>
    <t>572,81</t>
  </si>
  <si>
    <t>671,76</t>
  </si>
  <si>
    <t>598,38</t>
  </si>
  <si>
    <t>657,86</t>
  </si>
  <si>
    <t>648,00</t>
  </si>
  <si>
    <t>742,78</t>
  </si>
  <si>
    <t>699,48</t>
  </si>
  <si>
    <t>773,16</t>
  </si>
  <si>
    <t>776,36</t>
  </si>
  <si>
    <t>849,19</t>
  </si>
  <si>
    <t>770,27</t>
  </si>
  <si>
    <t>830,63</t>
  </si>
  <si>
    <t>825,06</t>
  </si>
  <si>
    <t>927,38</t>
  </si>
  <si>
    <t>989,45</t>
  </si>
  <si>
    <t>1.127,47</t>
  </si>
  <si>
    <t>1.145,98</t>
  </si>
  <si>
    <t>1.259,78</t>
  </si>
  <si>
    <t>515,18</t>
  </si>
  <si>
    <t>613,32</t>
  </si>
  <si>
    <t>777,96</t>
  </si>
  <si>
    <t>983,34</t>
  </si>
  <si>
    <t>1.512,10</t>
  </si>
  <si>
    <t>651,40</t>
  </si>
  <si>
    <t>1.031,48</t>
  </si>
  <si>
    <t>1.573,25</t>
  </si>
  <si>
    <t>669,52</t>
  </si>
  <si>
    <t>1.055,19</t>
  </si>
  <si>
    <t>1.606,00</t>
  </si>
  <si>
    <t>687,56</t>
  </si>
  <si>
    <t>861,10</t>
  </si>
  <si>
    <t>1.078,50</t>
  </si>
  <si>
    <t>1.638,02</t>
  </si>
  <si>
    <t>901,91</t>
  </si>
  <si>
    <t>1.124,74</t>
  </si>
  <si>
    <t>1.705,43</t>
  </si>
  <si>
    <t>1.170,82</t>
  </si>
  <si>
    <t>1.777,35</t>
  </si>
  <si>
    <t>581,59</t>
  </si>
  <si>
    <t>2.769,32</t>
  </si>
  <si>
    <t>3.249,83</t>
  </si>
  <si>
    <t>2.549,19</t>
  </si>
  <si>
    <t>2.750,44</t>
  </si>
  <si>
    <t>370,54</t>
  </si>
  <si>
    <t>391,53</t>
  </si>
  <si>
    <t>101,37</t>
  </si>
  <si>
    <t>112,13</t>
  </si>
  <si>
    <t>122,63</t>
  </si>
  <si>
    <t>133,39</t>
  </si>
  <si>
    <t>10.894,56</t>
  </si>
  <si>
    <t>12.119,28</t>
  </si>
  <si>
    <t>15.533,05</t>
  </si>
  <si>
    <t>19.080,01</t>
  </si>
  <si>
    <t>23.919,95</t>
  </si>
  <si>
    <t>33.358,44</t>
  </si>
  <si>
    <t>38.838,22</t>
  </si>
  <si>
    <t>53,69</t>
  </si>
  <si>
    <t>148,32</t>
  </si>
  <si>
    <t>62.859,72</t>
  </si>
  <si>
    <t>86.097,99</t>
  </si>
  <si>
    <t>120.359,82</t>
  </si>
  <si>
    <t>184,73</t>
  </si>
  <si>
    <t>391,90</t>
  </si>
  <si>
    <t>155,55</t>
  </si>
  <si>
    <t>200,52</t>
  </si>
  <si>
    <t>152,94</t>
  </si>
  <si>
    <t>335,63</t>
  </si>
  <si>
    <t>132,92</t>
  </si>
  <si>
    <t>151,01</t>
  </si>
  <si>
    <t>356,00</t>
  </si>
  <si>
    <t>70,18</t>
  </si>
  <si>
    <t>90,16</t>
  </si>
  <si>
    <t>111,13</t>
  </si>
  <si>
    <t>145,53</t>
  </si>
  <si>
    <t>55,31</t>
  </si>
  <si>
    <t>72,85</t>
  </si>
  <si>
    <t>104,14</t>
  </si>
  <si>
    <t>65,82</t>
  </si>
  <si>
    <t>85,41</t>
  </si>
  <si>
    <t>127,55</t>
  </si>
  <si>
    <t>129,24</t>
  </si>
  <si>
    <t>166,30</t>
  </si>
  <si>
    <t>139,18</t>
  </si>
  <si>
    <t>27,59</t>
  </si>
  <si>
    <t>28,13</t>
  </si>
  <si>
    <t>21,60</t>
  </si>
  <si>
    <t>17,46</t>
  </si>
  <si>
    <t>24,56</t>
  </si>
  <si>
    <t>20,56</t>
  </si>
  <si>
    <t>24,52</t>
  </si>
  <si>
    <t>31,32</t>
  </si>
  <si>
    <t>41,86</t>
  </si>
  <si>
    <t>3.258,14</t>
  </si>
  <si>
    <t>839,32</t>
  </si>
  <si>
    <t>45,21</t>
  </si>
  <si>
    <t>66,02</t>
  </si>
  <si>
    <t>10,40</t>
  </si>
  <si>
    <t>27,75</t>
  </si>
  <si>
    <t>40,54</t>
  </si>
  <si>
    <t>21,86</t>
  </si>
  <si>
    <t>17,86</t>
  </si>
  <si>
    <t>16,99</t>
  </si>
  <si>
    <t>0,71</t>
  </si>
  <si>
    <t>2,79</t>
  </si>
  <si>
    <t>2,44</t>
  </si>
  <si>
    <t>6,52</t>
  </si>
  <si>
    <t>9,53</t>
  </si>
  <si>
    <t>6,24</t>
  </si>
  <si>
    <t>14,58</t>
  </si>
  <si>
    <t>1.780,85</t>
  </si>
  <si>
    <t>199,60</t>
  </si>
  <si>
    <t>574,65</t>
  </si>
  <si>
    <t>620,35</t>
  </si>
  <si>
    <t>193,88</t>
  </si>
  <si>
    <t>224,35</t>
  </si>
  <si>
    <t>262,42</t>
  </si>
  <si>
    <t>300,50</t>
  </si>
  <si>
    <t>2.153,40</t>
  </si>
  <si>
    <t>559,07</t>
  </si>
  <si>
    <t>326,83</t>
  </si>
  <si>
    <t>3.613,22</t>
  </si>
  <si>
    <t>161,25</t>
  </si>
  <si>
    <t>5,15</t>
  </si>
  <si>
    <t>6,30</t>
  </si>
  <si>
    <t>6,91</t>
  </si>
  <si>
    <t>7,74</t>
  </si>
  <si>
    <t>18,73</t>
  </si>
  <si>
    <t>25,23</t>
  </si>
  <si>
    <t>37,47</t>
  </si>
  <si>
    <t>52,19</t>
  </si>
  <si>
    <t>118,06</t>
  </si>
  <si>
    <t>2,83</t>
  </si>
  <si>
    <t>3,44</t>
  </si>
  <si>
    <t>8,53</t>
  </si>
  <si>
    <t>15,27</t>
  </si>
  <si>
    <t>21,77</t>
  </si>
  <si>
    <t>33,99</t>
  </si>
  <si>
    <t>10,77</t>
  </si>
  <si>
    <t>16,46</t>
  </si>
  <si>
    <t>2,70</t>
  </si>
  <si>
    <t>3,62</t>
  </si>
  <si>
    <t>4,23</t>
  </si>
  <si>
    <t>5,07</t>
  </si>
  <si>
    <t>9,32</t>
  </si>
  <si>
    <t>14,46</t>
  </si>
  <si>
    <t>22,17</t>
  </si>
  <si>
    <t>41,32</t>
  </si>
  <si>
    <t>459,59</t>
  </si>
  <si>
    <t>111,78</t>
  </si>
  <si>
    <t>193,99</t>
  </si>
  <si>
    <t>293,48</t>
  </si>
  <si>
    <t>417,32</t>
  </si>
  <si>
    <t>573,81</t>
  </si>
  <si>
    <t>398,37</t>
  </si>
  <si>
    <t>963,68</t>
  </si>
  <si>
    <t>13,64</t>
  </si>
  <si>
    <t>2.343,29</t>
  </si>
  <si>
    <t>1.849,06</t>
  </si>
  <si>
    <t>2.016,20</t>
  </si>
  <si>
    <t>2.600,35</t>
  </si>
  <si>
    <t>2.125,64</t>
  </si>
  <si>
    <t>2.283,38</t>
  </si>
  <si>
    <t>3.776,54</t>
  </si>
  <si>
    <t>2.983,69</t>
  </si>
  <si>
    <t>3.303,42</t>
  </si>
  <si>
    <t>5.146,91</t>
  </si>
  <si>
    <t>3.850,69</t>
  </si>
  <si>
    <t>4.308,03</t>
  </si>
  <si>
    <t>9.560,29</t>
  </si>
  <si>
    <t>5.470,07</t>
  </si>
  <si>
    <t>10.687,21</t>
  </si>
  <si>
    <t>5.765,70</t>
  </si>
  <si>
    <t>5.922,32</t>
  </si>
  <si>
    <t>12.057,05</t>
  </si>
  <si>
    <t>7.572,89</t>
  </si>
  <si>
    <t>16.762,54</t>
  </si>
  <si>
    <t>9.420,69</t>
  </si>
  <si>
    <t>20.199,12</t>
  </si>
  <si>
    <t>10.515,84</t>
  </si>
  <si>
    <t>5.979,99</t>
  </si>
  <si>
    <t>7.095,50</t>
  </si>
  <si>
    <t>7.347,43</t>
  </si>
  <si>
    <t>7.626,10</t>
  </si>
  <si>
    <t>10.801,79</t>
  </si>
  <si>
    <t>11.156,17</t>
  </si>
  <si>
    <t>11.502,72</t>
  </si>
  <si>
    <t>13.169,40</t>
  </si>
  <si>
    <t>13.101,36</t>
  </si>
  <si>
    <t>13.745,98</t>
  </si>
  <si>
    <t>25.360,17</t>
  </si>
  <si>
    <t>32.443,54</t>
  </si>
  <si>
    <t>16,39</t>
  </si>
  <si>
    <t>29,19</t>
  </si>
  <si>
    <t>44,72</t>
  </si>
  <si>
    <t>67,69</t>
  </si>
  <si>
    <t>8.686,02</t>
  </si>
  <si>
    <t>15.885,85</t>
  </si>
  <si>
    <t>6,90</t>
  </si>
  <si>
    <t>6,08</t>
  </si>
  <si>
    <t>8,79</t>
  </si>
  <si>
    <t>22,81</t>
  </si>
  <si>
    <t>724,48</t>
  </si>
  <si>
    <t>1.341,09</t>
  </si>
  <si>
    <t>4.177,92</t>
  </si>
  <si>
    <t>3.049,30</t>
  </si>
  <si>
    <t>71,78</t>
  </si>
  <si>
    <t>48,46</t>
  </si>
  <si>
    <t>2.920,64</t>
  </si>
  <si>
    <t>6,04</t>
  </si>
  <si>
    <t>1.528,59</t>
  </si>
  <si>
    <t>22,06</t>
  </si>
  <si>
    <t>25,44</t>
  </si>
  <si>
    <t>34,46</t>
  </si>
  <si>
    <t>13,08</t>
  </si>
  <si>
    <t>19,72</t>
  </si>
  <si>
    <t>5,31</t>
  </si>
  <si>
    <t>10,47</t>
  </si>
  <si>
    <t>15,95</t>
  </si>
  <si>
    <t>17,68</t>
  </si>
  <si>
    <t>28,21</t>
  </si>
  <si>
    <t>45,80</t>
  </si>
  <si>
    <t>62,97</t>
  </si>
  <si>
    <t>17,99</t>
  </si>
  <si>
    <t>41,26</t>
  </si>
  <si>
    <t>52,45</t>
  </si>
  <si>
    <t>27,69</t>
  </si>
  <si>
    <t>34,41</t>
  </si>
  <si>
    <t>71,09</t>
  </si>
  <si>
    <t>38,31</t>
  </si>
  <si>
    <t>55,51</t>
  </si>
  <si>
    <t>69,58</t>
  </si>
  <si>
    <t>23,37</t>
  </si>
  <si>
    <t>29,40</t>
  </si>
  <si>
    <t>36,57</t>
  </si>
  <si>
    <t>40,94</t>
  </si>
  <si>
    <t>27,07</t>
  </si>
  <si>
    <t>42,25</t>
  </si>
  <si>
    <t>44,14</t>
  </si>
  <si>
    <t>58,91</t>
  </si>
  <si>
    <t>138,25</t>
  </si>
  <si>
    <t>216,00</t>
  </si>
  <si>
    <t>14,09</t>
  </si>
  <si>
    <t>23,87</t>
  </si>
  <si>
    <t>29,58</t>
  </si>
  <si>
    <t>59,91</t>
  </si>
  <si>
    <t>18,41</t>
  </si>
  <si>
    <t>53,39</t>
  </si>
  <si>
    <t>67,81</t>
  </si>
  <si>
    <t>97,89</t>
  </si>
  <si>
    <t>131,63</t>
  </si>
  <si>
    <t>190,14</t>
  </si>
  <si>
    <t>266,78</t>
  </si>
  <si>
    <t>100,87</t>
  </si>
  <si>
    <t>117,20</t>
  </si>
  <si>
    <t>160,15</t>
  </si>
  <si>
    <t>202,54</t>
  </si>
  <si>
    <t>274,78</t>
  </si>
  <si>
    <t>352,59</t>
  </si>
  <si>
    <t>37,14</t>
  </si>
  <si>
    <t>59,63</t>
  </si>
  <si>
    <t>74,35</t>
  </si>
  <si>
    <t>50,76</t>
  </si>
  <si>
    <t>110,22</t>
  </si>
  <si>
    <t>126,85</t>
  </si>
  <si>
    <t>49,97</t>
  </si>
  <si>
    <t>81,72</t>
  </si>
  <si>
    <t>104,39</t>
  </si>
  <si>
    <t>153,80</t>
  </si>
  <si>
    <t>81,14</t>
  </si>
  <si>
    <t>99,39</t>
  </si>
  <si>
    <t>130,11</t>
  </si>
  <si>
    <t>161,85</t>
  </si>
  <si>
    <t>245,32</t>
  </si>
  <si>
    <t>92,89</t>
  </si>
  <si>
    <t>111,24</t>
  </si>
  <si>
    <t>142,07</t>
  </si>
  <si>
    <t>76,23</t>
  </si>
  <si>
    <t>101,89</t>
  </si>
  <si>
    <t>137,54</t>
  </si>
  <si>
    <t>220,05</t>
  </si>
  <si>
    <t>49,50</t>
  </si>
  <si>
    <t>56,80</t>
  </si>
  <si>
    <t>78,34</t>
  </si>
  <si>
    <t>96,01</t>
  </si>
  <si>
    <t>126,24</t>
  </si>
  <si>
    <t>80,61</t>
  </si>
  <si>
    <t>106,27</t>
  </si>
  <si>
    <t>116,31</t>
  </si>
  <si>
    <t>141,90</t>
  </si>
  <si>
    <t>224,42</t>
  </si>
  <si>
    <t>54,87</t>
  </si>
  <si>
    <t>83,76</t>
  </si>
  <si>
    <t>101,54</t>
  </si>
  <si>
    <t>131,77</t>
  </si>
  <si>
    <t>26,32</t>
  </si>
  <si>
    <t>37,62</t>
  </si>
  <si>
    <t>80,99</t>
  </si>
  <si>
    <t>105,26</t>
  </si>
  <si>
    <t>93,36</t>
  </si>
  <si>
    <t>108,12</t>
  </si>
  <si>
    <t>151,09</t>
  </si>
  <si>
    <t>209,03</t>
  </si>
  <si>
    <t>279,06</t>
  </si>
  <si>
    <t>379,81</t>
  </si>
  <si>
    <t>540,54</t>
  </si>
  <si>
    <t>16,47</t>
  </si>
  <si>
    <t>25,92</t>
  </si>
  <si>
    <t>41,55</t>
  </si>
  <si>
    <t>57,68</t>
  </si>
  <si>
    <t>83,60</t>
  </si>
  <si>
    <t>113,98</t>
  </si>
  <si>
    <t>25,46</t>
  </si>
  <si>
    <t>38,92</t>
  </si>
  <si>
    <t>50,38</t>
  </si>
  <si>
    <t>64,37</t>
  </si>
  <si>
    <t>94,19</t>
  </si>
  <si>
    <t>142,60</t>
  </si>
  <si>
    <t>247,01</t>
  </si>
  <si>
    <t>441,37</t>
  </si>
  <si>
    <t>111,93</t>
  </si>
  <si>
    <t>45,61</t>
  </si>
  <si>
    <t>48,38</t>
  </si>
  <si>
    <t>25,12</t>
  </si>
  <si>
    <t>22,24</t>
  </si>
  <si>
    <t>27,22</t>
  </si>
  <si>
    <t>33,71</t>
  </si>
  <si>
    <t>44,66</t>
  </si>
  <si>
    <t>19,67</t>
  </si>
  <si>
    <t>19,33</t>
  </si>
  <si>
    <t>58,05</t>
  </si>
  <si>
    <t>73,20</t>
  </si>
  <si>
    <t>118,44</t>
  </si>
  <si>
    <t>172,25</t>
  </si>
  <si>
    <t>32,31</t>
  </si>
  <si>
    <t>44,50</t>
  </si>
  <si>
    <t>66,38</t>
  </si>
  <si>
    <t>109,88</t>
  </si>
  <si>
    <t>147,84</t>
  </si>
  <si>
    <t>244,10</t>
  </si>
  <si>
    <t>335,12</t>
  </si>
  <si>
    <t>22,27</t>
  </si>
  <si>
    <t>20,67</t>
  </si>
  <si>
    <t>24,93</t>
  </si>
  <si>
    <t>39,87</t>
  </si>
  <si>
    <t>56,70</t>
  </si>
  <si>
    <t>76,14</t>
  </si>
  <si>
    <t>115,61</t>
  </si>
  <si>
    <t>164,35</t>
  </si>
  <si>
    <t>20,09</t>
  </si>
  <si>
    <t>24,75</t>
  </si>
  <si>
    <t>42,32</t>
  </si>
  <si>
    <t>65,88</t>
  </si>
  <si>
    <t>104,20</t>
  </si>
  <si>
    <t>144,75</t>
  </si>
  <si>
    <t>230,52</t>
  </si>
  <si>
    <t>8,43</t>
  </si>
  <si>
    <t>10,81</t>
  </si>
  <si>
    <t>14,71</t>
  </si>
  <si>
    <t>22,25</t>
  </si>
  <si>
    <t>24,94</t>
  </si>
  <si>
    <t>40,40</t>
  </si>
  <si>
    <t>51,70</t>
  </si>
  <si>
    <t>63,21</t>
  </si>
  <si>
    <t>25,32</t>
  </si>
  <si>
    <t>40,85</t>
  </si>
  <si>
    <t>52,26</t>
  </si>
  <si>
    <t>63,82</t>
  </si>
  <si>
    <t>76,65</t>
  </si>
  <si>
    <t>97,54</t>
  </si>
  <si>
    <t>146,57</t>
  </si>
  <si>
    <t>176,36</t>
  </si>
  <si>
    <t>191,56</t>
  </si>
  <si>
    <t>92,29</t>
  </si>
  <si>
    <t>127,36</t>
  </si>
  <si>
    <t>183,40</t>
  </si>
  <si>
    <t>222,63</t>
  </si>
  <si>
    <t>307,67</t>
  </si>
  <si>
    <t>398,58</t>
  </si>
  <si>
    <t>61,94</t>
  </si>
  <si>
    <t>97,66</t>
  </si>
  <si>
    <t>133,11</t>
  </si>
  <si>
    <t>73,73</t>
  </si>
  <si>
    <t>117,92</t>
  </si>
  <si>
    <t>160,74</t>
  </si>
  <si>
    <t>40,47</t>
  </si>
  <si>
    <t>45,84</t>
  </si>
  <si>
    <t>58,17</t>
  </si>
  <si>
    <t>746,79</t>
  </si>
  <si>
    <t>18,38</t>
  </si>
  <si>
    <t>26,23</t>
  </si>
  <si>
    <t>26,78</t>
  </si>
  <si>
    <t>34,95</t>
  </si>
  <si>
    <t>46,51</t>
  </si>
  <si>
    <t>17,27</t>
  </si>
  <si>
    <t>24,90</t>
  </si>
  <si>
    <t>32,81</t>
  </si>
  <si>
    <t>44,01</t>
  </si>
  <si>
    <t>25,31</t>
  </si>
  <si>
    <t>34,35</t>
  </si>
  <si>
    <t>57,65</t>
  </si>
  <si>
    <t>187,23</t>
  </si>
  <si>
    <t>456,71</t>
  </si>
  <si>
    <t>217,74</t>
  </si>
  <si>
    <t>248,51</t>
  </si>
  <si>
    <t>204,86</t>
  </si>
  <si>
    <t>342,69</t>
  </si>
  <si>
    <t>441,79</t>
  </si>
  <si>
    <t>170,49</t>
  </si>
  <si>
    <t>463,12</t>
  </si>
  <si>
    <t>224,15</t>
  </si>
  <si>
    <t>254,92</t>
  </si>
  <si>
    <t>211,27</t>
  </si>
  <si>
    <t>352,31</t>
  </si>
  <si>
    <t>454,63</t>
  </si>
  <si>
    <t>39,60</t>
  </si>
  <si>
    <t>68,06</t>
  </si>
  <si>
    <t>81,78</t>
  </si>
  <si>
    <t>61,96</t>
  </si>
  <si>
    <t>95,67</t>
  </si>
  <si>
    <t>120,46</t>
  </si>
  <si>
    <t>50,67</t>
  </si>
  <si>
    <t>75,81</t>
  </si>
  <si>
    <t>92,80</t>
  </si>
  <si>
    <t>61,08</t>
  </si>
  <si>
    <t>123,18</t>
  </si>
  <si>
    <t>142,09</t>
  </si>
  <si>
    <t>26,82</t>
  </si>
  <si>
    <t>70,16</t>
  </si>
  <si>
    <t>77,74</t>
  </si>
  <si>
    <t>24,09</t>
  </si>
  <si>
    <t>17,22</t>
  </si>
  <si>
    <t>24,33</t>
  </si>
  <si>
    <t>9,27</t>
  </si>
  <si>
    <t>10,39</t>
  </si>
  <si>
    <t>11,14</t>
  </si>
  <si>
    <t>12,59</t>
  </si>
  <si>
    <t>12,07</t>
  </si>
  <si>
    <t>14,11</t>
  </si>
  <si>
    <t>15,79</t>
  </si>
  <si>
    <t>18,05</t>
  </si>
  <si>
    <t>6,49</t>
  </si>
  <si>
    <t>16,08</t>
  </si>
  <si>
    <t>6,15</t>
  </si>
  <si>
    <t>18,91</t>
  </si>
  <si>
    <t>10,66</t>
  </si>
  <si>
    <t>12,71</t>
  </si>
  <si>
    <t>14,67</t>
  </si>
  <si>
    <t>13,40</t>
  </si>
  <si>
    <t>29,78</t>
  </si>
  <si>
    <t>21,53</t>
  </si>
  <si>
    <t>19,21</t>
  </si>
  <si>
    <t>14,30</t>
  </si>
  <si>
    <t>21,07</t>
  </si>
  <si>
    <t>15,82</t>
  </si>
  <si>
    <t>19,63</t>
  </si>
  <si>
    <t>21,08</t>
  </si>
  <si>
    <t>7,97</t>
  </si>
  <si>
    <t>9,45</t>
  </si>
  <si>
    <t>9,49</t>
  </si>
  <si>
    <t>10,24</t>
  </si>
  <si>
    <t>11,17</t>
  </si>
  <si>
    <t>10,45</t>
  </si>
  <si>
    <t>13,04</t>
  </si>
  <si>
    <t>14,72</t>
  </si>
  <si>
    <t>16,98</t>
  </si>
  <si>
    <t>15,04</t>
  </si>
  <si>
    <t>5,97</t>
  </si>
  <si>
    <t>15,56</t>
  </si>
  <si>
    <t>7,11</t>
  </si>
  <si>
    <t>10,02</t>
  </si>
  <si>
    <t>7,07</t>
  </si>
  <si>
    <t>18,30</t>
  </si>
  <si>
    <t>10,00</t>
  </si>
  <si>
    <t>12,14</t>
  </si>
  <si>
    <t>6,61</t>
  </si>
  <si>
    <t>29,06</t>
  </si>
  <si>
    <t>11,36</t>
  </si>
  <si>
    <t>8,72</t>
  </si>
  <si>
    <t>23,78</t>
  </si>
  <si>
    <t>11,05</t>
  </si>
  <si>
    <t>18,21</t>
  </si>
  <si>
    <t>19,76</t>
  </si>
  <si>
    <t>5,83</t>
  </si>
  <si>
    <t>6,58</t>
  </si>
  <si>
    <t>10,46</t>
  </si>
  <si>
    <t>12,72</t>
  </si>
  <si>
    <t>10,78</t>
  </si>
  <si>
    <t>13,65</t>
  </si>
  <si>
    <t>19,62</t>
  </si>
  <si>
    <t>13,18</t>
  </si>
  <si>
    <t>15,05</t>
  </si>
  <si>
    <t>17,48</t>
  </si>
  <si>
    <t>22,90</t>
  </si>
  <si>
    <t>19,22</t>
  </si>
  <si>
    <t>40,76</t>
  </si>
  <si>
    <t>39,05</t>
  </si>
  <si>
    <t>45,78</t>
  </si>
  <si>
    <t>27,13</t>
  </si>
  <si>
    <t>99,74</t>
  </si>
  <si>
    <t>8,76</t>
  </si>
  <si>
    <t>80,09</t>
  </si>
  <si>
    <t>15,25</t>
  </si>
  <si>
    <t>46,68</t>
  </si>
  <si>
    <t>15,99</t>
  </si>
  <si>
    <t>118,84</t>
  </si>
  <si>
    <t>97,79</t>
  </si>
  <si>
    <t>84,70</t>
  </si>
  <si>
    <t>39,25</t>
  </si>
  <si>
    <t>56,15</t>
  </si>
  <si>
    <t>4,62</t>
  </si>
  <si>
    <t>37,40</t>
  </si>
  <si>
    <t>15,85</t>
  </si>
  <si>
    <t>38,47</t>
  </si>
  <si>
    <t>43,04</t>
  </si>
  <si>
    <t>11,61</t>
  </si>
  <si>
    <t>26,22</t>
  </si>
  <si>
    <t>17,10</t>
  </si>
  <si>
    <t>22,95</t>
  </si>
  <si>
    <t>23,06</t>
  </si>
  <si>
    <t>19,05</t>
  </si>
  <si>
    <t>41,35</t>
  </si>
  <si>
    <t>17,97</t>
  </si>
  <si>
    <t>29,24</t>
  </si>
  <si>
    <t>40,31</t>
  </si>
  <si>
    <t>31,99</t>
  </si>
  <si>
    <t>10,09</t>
  </si>
  <si>
    <t>67,36</t>
  </si>
  <si>
    <t>33,56</t>
  </si>
  <si>
    <t>34,81</t>
  </si>
  <si>
    <t>15,48</t>
  </si>
  <si>
    <t>56,34</t>
  </si>
  <si>
    <t>47,77</t>
  </si>
  <si>
    <t>80,93</t>
  </si>
  <si>
    <t>31,18</t>
  </si>
  <si>
    <t>94,42</t>
  </si>
  <si>
    <t>70,13</t>
  </si>
  <si>
    <t>9,02</t>
  </si>
  <si>
    <t>156,24</t>
  </si>
  <si>
    <t>35,68</t>
  </si>
  <si>
    <t>11,91</t>
  </si>
  <si>
    <t>34,44</t>
  </si>
  <si>
    <t>34,92</t>
  </si>
  <si>
    <t>43,65</t>
  </si>
  <si>
    <t>45,38</t>
  </si>
  <si>
    <t>51,02</t>
  </si>
  <si>
    <t>130,99</t>
  </si>
  <si>
    <t>159,60</t>
  </si>
  <si>
    <t>24,29</t>
  </si>
  <si>
    <t>34,78</t>
  </si>
  <si>
    <t>14,55</t>
  </si>
  <si>
    <t>10,82</t>
  </si>
  <si>
    <t>22,75</t>
  </si>
  <si>
    <t>48,01</t>
  </si>
  <si>
    <t>25,88</t>
  </si>
  <si>
    <t>25,98</t>
  </si>
  <si>
    <t>20,71</t>
  </si>
  <si>
    <t>79,84</t>
  </si>
  <si>
    <t>32,09</t>
  </si>
  <si>
    <t>155,83</t>
  </si>
  <si>
    <t>30,35</t>
  </si>
  <si>
    <t>184,05</t>
  </si>
  <si>
    <t>8,22</t>
  </si>
  <si>
    <t>12,56</t>
  </si>
  <si>
    <t>14,49</t>
  </si>
  <si>
    <t>18,36</t>
  </si>
  <si>
    <t>23,50</t>
  </si>
  <si>
    <t>30,15</t>
  </si>
  <si>
    <t>20,51</t>
  </si>
  <si>
    <t>47,56</t>
  </si>
  <si>
    <t>79,03</t>
  </si>
  <si>
    <t>60,11</t>
  </si>
  <si>
    <t>103,23</t>
  </si>
  <si>
    <t>118,21</t>
  </si>
  <si>
    <t>11,54</t>
  </si>
  <si>
    <t>19,65</t>
  </si>
  <si>
    <t>16,48</t>
  </si>
  <si>
    <t>17,70</t>
  </si>
  <si>
    <t>23,89</t>
  </si>
  <si>
    <t>32,91</t>
  </si>
  <si>
    <t>22,05</t>
  </si>
  <si>
    <t>21,42</t>
  </si>
  <si>
    <t>26,19</t>
  </si>
  <si>
    <t>31,84</t>
  </si>
  <si>
    <t>30,27</t>
  </si>
  <si>
    <t>12,77</t>
  </si>
  <si>
    <t>20,34</t>
  </si>
  <si>
    <t>24,03</t>
  </si>
  <si>
    <t>22,46</t>
  </si>
  <si>
    <t>10,52</t>
  </si>
  <si>
    <t>10,73</t>
  </si>
  <si>
    <t>23,90</t>
  </si>
  <si>
    <t>30,98</t>
  </si>
  <si>
    <t>30,09</t>
  </si>
  <si>
    <t>17,80</t>
  </si>
  <si>
    <t>44,27</t>
  </si>
  <si>
    <t>29,38</t>
  </si>
  <si>
    <t>34,59</t>
  </si>
  <si>
    <t>24,45</t>
  </si>
  <si>
    <t>36,11</t>
  </si>
  <si>
    <t>31,06</t>
  </si>
  <si>
    <t>72,68</t>
  </si>
  <si>
    <t>36,90</t>
  </si>
  <si>
    <t>78,86</t>
  </si>
  <si>
    <t>123,23</t>
  </si>
  <si>
    <t>23,71</t>
  </si>
  <si>
    <t>90,23</t>
  </si>
  <si>
    <t>32,33</t>
  </si>
  <si>
    <t>283,70</t>
  </si>
  <si>
    <t>44,68</t>
  </si>
  <si>
    <t>56,01</t>
  </si>
  <si>
    <t>53,63</t>
  </si>
  <si>
    <t>37,94</t>
  </si>
  <si>
    <t>91,56</t>
  </si>
  <si>
    <t>14,98</t>
  </si>
  <si>
    <t>103,47</t>
  </si>
  <si>
    <t>80,76</t>
  </si>
  <si>
    <t>21,23</t>
  </si>
  <si>
    <t>18,34</t>
  </si>
  <si>
    <t>85,98</t>
  </si>
  <si>
    <t>266,74</t>
  </si>
  <si>
    <t>201,91</t>
  </si>
  <si>
    <t>197,38</t>
  </si>
  <si>
    <t>23,69</t>
  </si>
  <si>
    <t>48,28</t>
  </si>
  <si>
    <t>153,01</t>
  </si>
  <si>
    <t>27,70</t>
  </si>
  <si>
    <t>57,81</t>
  </si>
  <si>
    <t>53,97</t>
  </si>
  <si>
    <t>14,13</t>
  </si>
  <si>
    <t>15,66</t>
  </si>
  <si>
    <t>16,88</t>
  </si>
  <si>
    <t>21,09</t>
  </si>
  <si>
    <t>11,24</t>
  </si>
  <si>
    <t>20,46</t>
  </si>
  <si>
    <t>11,48</t>
  </si>
  <si>
    <t>30,70</t>
  </si>
  <si>
    <t>16,23</t>
  </si>
  <si>
    <t>15,51</t>
  </si>
  <si>
    <t>16,26</t>
  </si>
  <si>
    <t>29,13</t>
  </si>
  <si>
    <t>26,53</t>
  </si>
  <si>
    <t>17,33</t>
  </si>
  <si>
    <t>23,36</t>
  </si>
  <si>
    <t>41,00</t>
  </si>
  <si>
    <t>62,32</t>
  </si>
  <si>
    <t>28,45</t>
  </si>
  <si>
    <t>29,32</t>
  </si>
  <si>
    <t>29,55</t>
  </si>
  <si>
    <t>17,26</t>
  </si>
  <si>
    <t>80,33</t>
  </si>
  <si>
    <t>21,47</t>
  </si>
  <si>
    <t>23,81</t>
  </si>
  <si>
    <t>30,42</t>
  </si>
  <si>
    <t>36,81</t>
  </si>
  <si>
    <t>12,52</t>
  </si>
  <si>
    <t>22,96</t>
  </si>
  <si>
    <t>31,58</t>
  </si>
  <si>
    <t>43,93</t>
  </si>
  <si>
    <t>55,27</t>
  </si>
  <si>
    <t>18,51</t>
  </si>
  <si>
    <t>22,60</t>
  </si>
  <si>
    <t>26,42</t>
  </si>
  <si>
    <t>56,31</t>
  </si>
  <si>
    <t>85,87</t>
  </si>
  <si>
    <t>16,62</t>
  </si>
  <si>
    <t>26,03</t>
  </si>
  <si>
    <t>26,25</t>
  </si>
  <si>
    <t>19,19</t>
  </si>
  <si>
    <t>35,43</t>
  </si>
  <si>
    <t>36,80</t>
  </si>
  <si>
    <t>16,33</t>
  </si>
  <si>
    <t>25,04</t>
  </si>
  <si>
    <t>27,47</t>
  </si>
  <si>
    <t>39,88</t>
  </si>
  <si>
    <t>36,42</t>
  </si>
  <si>
    <t>78,07</t>
  </si>
  <si>
    <t>66,64</t>
  </si>
  <si>
    <t>154,18</t>
  </si>
  <si>
    <t>149,01</t>
  </si>
  <si>
    <t>183,04</t>
  </si>
  <si>
    <t>215,22</t>
  </si>
  <si>
    <t>20,02</t>
  </si>
  <si>
    <t>42,02</t>
  </si>
  <si>
    <t>44,58</t>
  </si>
  <si>
    <t>52,91</t>
  </si>
  <si>
    <t>18,53</t>
  </si>
  <si>
    <t>20,79</t>
  </si>
  <si>
    <t>22,14</t>
  </si>
  <si>
    <t>38,81</t>
  </si>
  <si>
    <t>60,13</t>
  </si>
  <si>
    <t>29,81</t>
  </si>
  <si>
    <t>30,68</t>
  </si>
  <si>
    <t>81,69</t>
  </si>
  <si>
    <t>6,19</t>
  </si>
  <si>
    <t>17,65</t>
  </si>
  <si>
    <t>28,64</t>
  </si>
  <si>
    <t>40,99</t>
  </si>
  <si>
    <t>15,12</t>
  </si>
  <si>
    <t>52,41</t>
  </si>
  <si>
    <t>26,00</t>
  </si>
  <si>
    <t>36,33</t>
  </si>
  <si>
    <t>38,67</t>
  </si>
  <si>
    <t>17,39</t>
  </si>
  <si>
    <t>122,64</t>
  </si>
  <si>
    <t>59,34</t>
  </si>
  <si>
    <t>36,96</t>
  </si>
  <si>
    <t>39,10</t>
  </si>
  <si>
    <t>63,22</t>
  </si>
  <si>
    <t>46,39</t>
  </si>
  <si>
    <t>54,72</t>
  </si>
  <si>
    <t>44,05</t>
  </si>
  <si>
    <t>192,49</t>
  </si>
  <si>
    <t>129,72</t>
  </si>
  <si>
    <t>148,79</t>
  </si>
  <si>
    <t>168,40</t>
  </si>
  <si>
    <t>176,12</t>
  </si>
  <si>
    <t>255,68</t>
  </si>
  <si>
    <t>63,34</t>
  </si>
  <si>
    <t>98,48</t>
  </si>
  <si>
    <t>207,71</t>
  </si>
  <si>
    <t>249,09</t>
  </si>
  <si>
    <t>33,14</t>
  </si>
  <si>
    <t>34,01</t>
  </si>
  <si>
    <t>48,72</t>
  </si>
  <si>
    <t>85,02</t>
  </si>
  <si>
    <t>107,52</t>
  </si>
  <si>
    <t>112,92</t>
  </si>
  <si>
    <t>22,31</t>
  </si>
  <si>
    <t>59,15</t>
  </si>
  <si>
    <t>11,15</t>
  </si>
  <si>
    <t>24,57</t>
  </si>
  <si>
    <t>21,27</t>
  </si>
  <si>
    <t>13,56</t>
  </si>
  <si>
    <t>17,35</t>
  </si>
  <si>
    <t>47,62</t>
  </si>
  <si>
    <t>71,80</t>
  </si>
  <si>
    <t>110,88</t>
  </si>
  <si>
    <t>340,01</t>
  </si>
  <si>
    <t>9,92</t>
  </si>
  <si>
    <t>16,59</t>
  </si>
  <si>
    <t>40,86</t>
  </si>
  <si>
    <t>63,16</t>
  </si>
  <si>
    <t>22,84</t>
  </si>
  <si>
    <t>34,58</t>
  </si>
  <si>
    <t>89,05</t>
  </si>
  <si>
    <t>162,44</t>
  </si>
  <si>
    <t>418,32</t>
  </si>
  <si>
    <t>13,49</t>
  </si>
  <si>
    <t>31,46</t>
  </si>
  <si>
    <t>19,48</t>
  </si>
  <si>
    <t>19,00</t>
  </si>
  <si>
    <t>40,33</t>
  </si>
  <si>
    <t>25,45</t>
  </si>
  <si>
    <t>37,60</t>
  </si>
  <si>
    <t>15,35</t>
  </si>
  <si>
    <t>19,38</t>
  </si>
  <si>
    <t>33,66</t>
  </si>
  <si>
    <t>48,53</t>
  </si>
  <si>
    <t>75,55</t>
  </si>
  <si>
    <t>75,52</t>
  </si>
  <si>
    <t>99,66</t>
  </si>
  <si>
    <t>140,54</t>
  </si>
  <si>
    <t>150,75</t>
  </si>
  <si>
    <t>112,38</t>
  </si>
  <si>
    <t>109,83</t>
  </si>
  <si>
    <t>171,58</t>
  </si>
  <si>
    <t>160,35</t>
  </si>
  <si>
    <t>228,44</t>
  </si>
  <si>
    <t>206,80</t>
  </si>
  <si>
    <t>146,39</t>
  </si>
  <si>
    <t>219,44</t>
  </si>
  <si>
    <t>273,62</t>
  </si>
  <si>
    <t>42,39</t>
  </si>
  <si>
    <t>48,91</t>
  </si>
  <si>
    <t>50,84</t>
  </si>
  <si>
    <t>57,94</t>
  </si>
  <si>
    <t>75,46</t>
  </si>
  <si>
    <t>113,01</t>
  </si>
  <si>
    <t>144,41</t>
  </si>
  <si>
    <t>154,62</t>
  </si>
  <si>
    <t>58,38</t>
  </si>
  <si>
    <t>77,34</t>
  </si>
  <si>
    <t>71,89</t>
  </si>
  <si>
    <t>88,80</t>
  </si>
  <si>
    <t>85,04</t>
  </si>
  <si>
    <t>112,27</t>
  </si>
  <si>
    <t>109,72</t>
  </si>
  <si>
    <t>174,46</t>
  </si>
  <si>
    <t>163,23</t>
  </si>
  <si>
    <t>234,24</t>
  </si>
  <si>
    <t>212,60</t>
  </si>
  <si>
    <t>96,54</t>
  </si>
  <si>
    <t>111,92</t>
  </si>
  <si>
    <t>146,22</t>
  </si>
  <si>
    <t>223,20</t>
  </si>
  <si>
    <t>281,37</t>
  </si>
  <si>
    <t>29,87</t>
  </si>
  <si>
    <t>31,93</t>
  </si>
  <si>
    <t>37,01</t>
  </si>
  <si>
    <t>38,94</t>
  </si>
  <si>
    <t>44,37</t>
  </si>
  <si>
    <t>44,74</t>
  </si>
  <si>
    <t>59,89</t>
  </si>
  <si>
    <t>59,86</t>
  </si>
  <si>
    <t>82,84</t>
  </si>
  <si>
    <t>94,31</t>
  </si>
  <si>
    <t>122,66</t>
  </si>
  <si>
    <t>132,87</t>
  </si>
  <si>
    <t>45,40</t>
  </si>
  <si>
    <t>42,66</t>
  </si>
  <si>
    <t>59,52</t>
  </si>
  <si>
    <t>54,07</t>
  </si>
  <si>
    <t>68,49</t>
  </si>
  <si>
    <t>64,73</t>
  </si>
  <si>
    <t>88,91</t>
  </si>
  <si>
    <t>146,45</t>
  </si>
  <si>
    <t>135,22</t>
  </si>
  <si>
    <t>201,65</t>
  </si>
  <si>
    <t>180,01</t>
  </si>
  <si>
    <t>57,88</t>
  </si>
  <si>
    <t>84,85</t>
  </si>
  <si>
    <t>115,06</t>
  </si>
  <si>
    <t>185,89</t>
  </si>
  <si>
    <t>237,86</t>
  </si>
  <si>
    <t>16,53</t>
  </si>
  <si>
    <t>23,76</t>
  </si>
  <si>
    <t>38,71</t>
  </si>
  <si>
    <t>36,49</t>
  </si>
  <si>
    <t>57,77</t>
  </si>
  <si>
    <t>48,20</t>
  </si>
  <si>
    <t>150,01</t>
  </si>
  <si>
    <t>227,72</t>
  </si>
  <si>
    <t>334,29</t>
  </si>
  <si>
    <t>64,56</t>
  </si>
  <si>
    <t>92,05</t>
  </si>
  <si>
    <t>110,03</t>
  </si>
  <si>
    <t>149,95</t>
  </si>
  <si>
    <t>229,60</t>
  </si>
  <si>
    <t>338,16</t>
  </si>
  <si>
    <t>54,10</t>
  </si>
  <si>
    <t>80,15</t>
  </si>
  <si>
    <t>96,46</t>
  </si>
  <si>
    <t>134,35</t>
  </si>
  <si>
    <t>210,90</t>
  </si>
  <si>
    <t>79,85</t>
  </si>
  <si>
    <t>115,98</t>
  </si>
  <si>
    <t>155,97</t>
  </si>
  <si>
    <t>159,21</t>
  </si>
  <si>
    <t>42,22</t>
  </si>
  <si>
    <t>42,51</t>
  </si>
  <si>
    <t>52,37</t>
  </si>
  <si>
    <t>52,36</t>
  </si>
  <si>
    <t>79,79</t>
  </si>
  <si>
    <t>117,86</t>
  </si>
  <si>
    <t>163,08</t>
  </si>
  <si>
    <t>31,76</t>
  </si>
  <si>
    <t>46,34</t>
  </si>
  <si>
    <t>64,19</t>
  </si>
  <si>
    <t>99,16</t>
  </si>
  <si>
    <t>141,33</t>
  </si>
  <si>
    <t>491,57</t>
  </si>
  <si>
    <t>21,96</t>
  </si>
  <si>
    <t>42,98</t>
  </si>
  <si>
    <t>540,89</t>
  </si>
  <si>
    <t>28,32</t>
  </si>
  <si>
    <t>75,09</t>
  </si>
  <si>
    <t>31,02</t>
  </si>
  <si>
    <t>619,89</t>
  </si>
  <si>
    <t>47,35</t>
  </si>
  <si>
    <t>42,53</t>
  </si>
  <si>
    <t>777,90</t>
  </si>
  <si>
    <t>59,75</t>
  </si>
  <si>
    <t>1.078,21</t>
  </si>
  <si>
    <t>161,33</t>
  </si>
  <si>
    <t>1.422,80</t>
  </si>
  <si>
    <t>14,00</t>
  </si>
  <si>
    <t>19,61</t>
  </si>
  <si>
    <t>21,73</t>
  </si>
  <si>
    <t>30,91</t>
  </si>
  <si>
    <t>29,79</t>
  </si>
  <si>
    <t>426,11</t>
  </si>
  <si>
    <t>14,29</t>
  </si>
  <si>
    <t>15,69</t>
  </si>
  <si>
    <t>494,69</t>
  </si>
  <si>
    <t>23,80</t>
  </si>
  <si>
    <t>46,10</t>
  </si>
  <si>
    <t>543,78</t>
  </si>
  <si>
    <t>29,77</t>
  </si>
  <si>
    <t>77,98</t>
  </si>
  <si>
    <t>14,28</t>
  </si>
  <si>
    <t>19,75</t>
  </si>
  <si>
    <t>25,17</t>
  </si>
  <si>
    <t>29,15</t>
  </si>
  <si>
    <t>32,63</t>
  </si>
  <si>
    <t>35,93</t>
  </si>
  <si>
    <t>18,43</t>
  </si>
  <si>
    <t>426,31</t>
  </si>
  <si>
    <t>13,97</t>
  </si>
  <si>
    <t>497,00</t>
  </si>
  <si>
    <t>20,39</t>
  </si>
  <si>
    <t>24,67</t>
  </si>
  <si>
    <t>48,41</t>
  </si>
  <si>
    <t>82,10</t>
  </si>
  <si>
    <t>547,90</t>
  </si>
  <si>
    <t>56,14</t>
  </si>
  <si>
    <t>82,82</t>
  </si>
  <si>
    <t>25,10</t>
  </si>
  <si>
    <t>28,58</t>
  </si>
  <si>
    <t>55,83</t>
  </si>
  <si>
    <t>87,20</t>
  </si>
  <si>
    <t>127,94</t>
  </si>
  <si>
    <t>280,67</t>
  </si>
  <si>
    <t>20,06</t>
  </si>
  <si>
    <t>59,01</t>
  </si>
  <si>
    <t>59,04</t>
  </si>
  <si>
    <t>91,33</t>
  </si>
  <si>
    <t>79,86</t>
  </si>
  <si>
    <t>132,71</t>
  </si>
  <si>
    <t>122,50</t>
  </si>
  <si>
    <t>85,14</t>
  </si>
  <si>
    <t>142,04</t>
  </si>
  <si>
    <t>179,79</t>
  </si>
  <si>
    <t>201,43</t>
  </si>
  <si>
    <t>113,31</t>
  </si>
  <si>
    <t>179,87</t>
  </si>
  <si>
    <t>237,44</t>
  </si>
  <si>
    <t>79,48</t>
  </si>
  <si>
    <t>188,20</t>
  </si>
  <si>
    <t>277,62</t>
  </si>
  <si>
    <t>387,37</t>
  </si>
  <si>
    <t>133,51</t>
  </si>
  <si>
    <t>150,57</t>
  </si>
  <si>
    <t>357,81</t>
  </si>
  <si>
    <t>298,47</t>
  </si>
  <si>
    <t>352,17</t>
  </si>
  <si>
    <t>796,04</t>
  </si>
  <si>
    <t>194,37</t>
  </si>
  <si>
    <t>443,86</t>
  </si>
  <si>
    <t>671,19</t>
  </si>
  <si>
    <t>1.385,11</t>
  </si>
  <si>
    <t>7,13</t>
  </si>
  <si>
    <t>13,76</t>
  </si>
  <si>
    <t>13,96</t>
  </si>
  <si>
    <t>13,86</t>
  </si>
  <si>
    <t>28,38</t>
  </si>
  <si>
    <t>30,51</t>
  </si>
  <si>
    <t>36,45</t>
  </si>
  <si>
    <t>36,54</t>
  </si>
  <si>
    <t>57,69</t>
  </si>
  <si>
    <t>74,32</t>
  </si>
  <si>
    <t>104,17</t>
  </si>
  <si>
    <t>10,85</t>
  </si>
  <si>
    <t>11,39</t>
  </si>
  <si>
    <t>10,84</t>
  </si>
  <si>
    <t>25,50</t>
  </si>
  <si>
    <t>55,86</t>
  </si>
  <si>
    <t>105,86</t>
  </si>
  <si>
    <t>73,66</t>
  </si>
  <si>
    <t>140,10</t>
  </si>
  <si>
    <t>105,96</t>
  </si>
  <si>
    <t>242,25</t>
  </si>
  <si>
    <t>219,59</t>
  </si>
  <si>
    <t>12,67</t>
  </si>
  <si>
    <t>15,62</t>
  </si>
  <si>
    <t>15,18</t>
  </si>
  <si>
    <t>26,56</t>
  </si>
  <si>
    <t>26,97</t>
  </si>
  <si>
    <t>35,21</t>
  </si>
  <si>
    <t>61,65</t>
  </si>
  <si>
    <t>87,46</t>
  </si>
  <si>
    <t>72,99</t>
  </si>
  <si>
    <t>132,52</t>
  </si>
  <si>
    <t>152,35</t>
  </si>
  <si>
    <t>219,88</t>
  </si>
  <si>
    <t>195,22</t>
  </si>
  <si>
    <t>27,68</t>
  </si>
  <si>
    <t>36,67</t>
  </si>
  <si>
    <t>44,84</t>
  </si>
  <si>
    <t>63,95</t>
  </si>
  <si>
    <t>234,59</t>
  </si>
  <si>
    <t>324,08</t>
  </si>
  <si>
    <t>286,83</t>
  </si>
  <si>
    <t>26,05</t>
  </si>
  <si>
    <t>7,04</t>
  </si>
  <si>
    <t>32,20</t>
  </si>
  <si>
    <t>9,86</t>
  </si>
  <si>
    <t>50,39</t>
  </si>
  <si>
    <t>60,25</t>
  </si>
  <si>
    <t>98,58</t>
  </si>
  <si>
    <t>349,22</t>
  </si>
  <si>
    <t>512,36</t>
  </si>
  <si>
    <t>173,67</t>
  </si>
  <si>
    <t>1.527,48</t>
  </si>
  <si>
    <t>198,52</t>
  </si>
  <si>
    <t>10,94</t>
  </si>
  <si>
    <t>13,69</t>
  </si>
  <si>
    <t>25,07</t>
  </si>
  <si>
    <t>33,68</t>
  </si>
  <si>
    <t>150,53</t>
  </si>
  <si>
    <t>247,49</t>
  </si>
  <si>
    <t>18,52</t>
  </si>
  <si>
    <t>48,06</t>
  </si>
  <si>
    <t>58,25</t>
  </si>
  <si>
    <t>97,83</t>
  </si>
  <si>
    <t>201,55</t>
  </si>
  <si>
    <t>251,11</t>
  </si>
  <si>
    <t>303,37</t>
  </si>
  <si>
    <t>36,23</t>
  </si>
  <si>
    <t>39,20</t>
  </si>
  <si>
    <t>43,14</t>
  </si>
  <si>
    <t>63,12</t>
  </si>
  <si>
    <t>70,88</t>
  </si>
  <si>
    <t>97,31</t>
  </si>
  <si>
    <t>42,16</t>
  </si>
  <si>
    <t>45,13</t>
  </si>
  <si>
    <t>49,07</t>
  </si>
  <si>
    <t>69,05</t>
  </si>
  <si>
    <t>105,17</t>
  </si>
  <si>
    <t>20,65</t>
  </si>
  <si>
    <t>224,47</t>
  </si>
  <si>
    <t>307,09</t>
  </si>
  <si>
    <t>402,85</t>
  </si>
  <si>
    <t>143,76</t>
  </si>
  <si>
    <t>23,91</t>
  </si>
  <si>
    <t>53,95</t>
  </si>
  <si>
    <t>62,05</t>
  </si>
  <si>
    <t>67,92</t>
  </si>
  <si>
    <t>17,32</t>
  </si>
  <si>
    <t>17,76</t>
  </si>
  <si>
    <t>18,88</t>
  </si>
  <si>
    <t>49,67</t>
  </si>
  <si>
    <t>10,17</t>
  </si>
  <si>
    <t>11,56</t>
  </si>
  <si>
    <t>15,24</t>
  </si>
  <si>
    <t>7,01</t>
  </si>
  <si>
    <t>26,08</t>
  </si>
  <si>
    <t>9,15</t>
  </si>
  <si>
    <t>35,45</t>
  </si>
  <si>
    <t>10,22</t>
  </si>
  <si>
    <t>17,43</t>
  </si>
  <si>
    <t>19,14</t>
  </si>
  <si>
    <t>18,28</t>
  </si>
  <si>
    <t>25,91</t>
  </si>
  <si>
    <t>12,46</t>
  </si>
  <si>
    <t>12,90</t>
  </si>
  <si>
    <t>23,86</t>
  </si>
  <si>
    <t>33,25</t>
  </si>
  <si>
    <t>42,72</t>
  </si>
  <si>
    <t>47,17</t>
  </si>
  <si>
    <t>64,07</t>
  </si>
  <si>
    <t>100,32</t>
  </si>
  <si>
    <t>110,63</t>
  </si>
  <si>
    <t>125,30</t>
  </si>
  <si>
    <t>371,82</t>
  </si>
  <si>
    <t>27,92</t>
  </si>
  <si>
    <t>18,46</t>
  </si>
  <si>
    <t>12,16</t>
  </si>
  <si>
    <t>39,17</t>
  </si>
  <si>
    <t>63,05</t>
  </si>
  <si>
    <t>122,13</t>
  </si>
  <si>
    <t>16,32</t>
  </si>
  <si>
    <t>53,15</t>
  </si>
  <si>
    <t>75,65</t>
  </si>
  <si>
    <t>175,80</t>
  </si>
  <si>
    <t>338,05</t>
  </si>
  <si>
    <t>7,16</t>
  </si>
  <si>
    <t>18,39</t>
  </si>
  <si>
    <t>24,21</t>
  </si>
  <si>
    <t>34,36</t>
  </si>
  <si>
    <t>61,80</t>
  </si>
  <si>
    <t>91,39</t>
  </si>
  <si>
    <t>122,46</t>
  </si>
  <si>
    <t>13,43</t>
  </si>
  <si>
    <t>18,80</t>
  </si>
  <si>
    <t>29,91</t>
  </si>
  <si>
    <t>39,89</t>
  </si>
  <si>
    <t>98,40</t>
  </si>
  <si>
    <t>372,34</t>
  </si>
  <si>
    <t>22,98</t>
  </si>
  <si>
    <t>27,54</t>
  </si>
  <si>
    <t>27,82</t>
  </si>
  <si>
    <t>48,71</t>
  </si>
  <si>
    <t>65,96</t>
  </si>
  <si>
    <t>132,36</t>
  </si>
  <si>
    <t>167,16</t>
  </si>
  <si>
    <t>338,73</t>
  </si>
  <si>
    <t>373,18</t>
  </si>
  <si>
    <t>70,04</t>
  </si>
  <si>
    <t>114,79</t>
  </si>
  <si>
    <t>195,52</t>
  </si>
  <si>
    <t>77,35</t>
  </si>
  <si>
    <t>125,57</t>
  </si>
  <si>
    <t>16,51</t>
  </si>
  <si>
    <t>18,07</t>
  </si>
  <si>
    <t>15,39</t>
  </si>
  <si>
    <t>31,61</t>
  </si>
  <si>
    <t>31,85</t>
  </si>
  <si>
    <t>21,89</t>
  </si>
  <si>
    <t>38,05</t>
  </si>
  <si>
    <t>35,38</t>
  </si>
  <si>
    <t>28,61</t>
  </si>
  <si>
    <t>10,74</t>
  </si>
  <si>
    <t>16,87</t>
  </si>
  <si>
    <t>12,48</t>
  </si>
  <si>
    <t>22,47</t>
  </si>
  <si>
    <t>17,06</t>
  </si>
  <si>
    <t>27,94</t>
  </si>
  <si>
    <t>21,64</t>
  </si>
  <si>
    <t>30,85</t>
  </si>
  <si>
    <t>20,14</t>
  </si>
  <si>
    <t>24,47</t>
  </si>
  <si>
    <t>24,28</t>
  </si>
  <si>
    <t>27,08</t>
  </si>
  <si>
    <t>30,93</t>
  </si>
  <si>
    <t>28,10</t>
  </si>
  <si>
    <t>32,26</t>
  </si>
  <si>
    <t>37,48</t>
  </si>
  <si>
    <t>35,37</t>
  </si>
  <si>
    <t>49,52</t>
  </si>
  <si>
    <t>15,90</t>
  </si>
  <si>
    <t>22,72</t>
  </si>
  <si>
    <t>20,13</t>
  </si>
  <si>
    <t>24,37</t>
  </si>
  <si>
    <t>31,07</t>
  </si>
  <si>
    <t>33,72</t>
  </si>
  <si>
    <t>28,65</t>
  </si>
  <si>
    <t>36,12</t>
  </si>
  <si>
    <t>37,22</t>
  </si>
  <si>
    <t>49,05</t>
  </si>
  <si>
    <t>43,96</t>
  </si>
  <si>
    <t>63,60</t>
  </si>
  <si>
    <t>28,29</t>
  </si>
  <si>
    <t>48,12</t>
  </si>
  <si>
    <t>45,19</t>
  </si>
  <si>
    <t>59,58</t>
  </si>
  <si>
    <t>54,86</t>
  </si>
  <si>
    <t>71,24</t>
  </si>
  <si>
    <t>163,03</t>
  </si>
  <si>
    <t>182,51</t>
  </si>
  <si>
    <t>177,13</t>
  </si>
  <si>
    <t>209,23</t>
  </si>
  <si>
    <t>42,82</t>
  </si>
  <si>
    <t>48,50</t>
  </si>
  <si>
    <t>61,68</t>
  </si>
  <si>
    <t>73,81</t>
  </si>
  <si>
    <t>43,74</t>
  </si>
  <si>
    <t>48,87</t>
  </si>
  <si>
    <t>55,15</t>
  </si>
  <si>
    <t>98,33</t>
  </si>
  <si>
    <t>100,13</t>
  </si>
  <si>
    <t>114,99</t>
  </si>
  <si>
    <t>118,43</t>
  </si>
  <si>
    <t>131,58</t>
  </si>
  <si>
    <t>135,26</t>
  </si>
  <si>
    <t>148,29</t>
  </si>
  <si>
    <t>177,62</t>
  </si>
  <si>
    <t>196,27</t>
  </si>
  <si>
    <t>124,85</t>
  </si>
  <si>
    <t>147,11</t>
  </si>
  <si>
    <t>255,05</t>
  </si>
  <si>
    <t>271,63</t>
  </si>
  <si>
    <t>332,25</t>
  </si>
  <si>
    <t>205,49</t>
  </si>
  <si>
    <t>218,19</t>
  </si>
  <si>
    <t>350,45</t>
  </si>
  <si>
    <t>370,77</t>
  </si>
  <si>
    <t>795,17</t>
  </si>
  <si>
    <t>704,01</t>
  </si>
  <si>
    <t>325,04</t>
  </si>
  <si>
    <t>558,55</t>
  </si>
  <si>
    <t>859,15</t>
  </si>
  <si>
    <t>39,39</t>
  </si>
  <si>
    <t>32,87</t>
  </si>
  <si>
    <t>56,74</t>
  </si>
  <si>
    <t>67,73</t>
  </si>
  <si>
    <t>72,00</t>
  </si>
  <si>
    <t>86,08</t>
  </si>
  <si>
    <t>128,66</t>
  </si>
  <si>
    <t>194,75</t>
  </si>
  <si>
    <t>239,75</t>
  </si>
  <si>
    <t>259,46</t>
  </si>
  <si>
    <t>320,08</t>
  </si>
  <si>
    <t>63,51</t>
  </si>
  <si>
    <t>92,07</t>
  </si>
  <si>
    <t>128,95</t>
  </si>
  <si>
    <t>177,84</t>
  </si>
  <si>
    <t>190,54</t>
  </si>
  <si>
    <t>327,54</t>
  </si>
  <si>
    <t>347,86</t>
  </si>
  <si>
    <t>776,89</t>
  </si>
  <si>
    <t>685,73</t>
  </si>
  <si>
    <t>98,15</t>
  </si>
  <si>
    <t>144,01</t>
  </si>
  <si>
    <t>185,71</t>
  </si>
  <si>
    <t>288,13</t>
  </si>
  <si>
    <t>527,93</t>
  </si>
  <si>
    <t>834,83</t>
  </si>
  <si>
    <t>29,90</t>
  </si>
  <si>
    <t>51,22</t>
  </si>
  <si>
    <t>64,23</t>
  </si>
  <si>
    <t>78,31</t>
  </si>
  <si>
    <t>95,37</t>
  </si>
  <si>
    <t>117,63</t>
  </si>
  <si>
    <t>178,92</t>
  </si>
  <si>
    <t>223,92</t>
  </si>
  <si>
    <t>238,65</t>
  </si>
  <si>
    <t>299,27</t>
  </si>
  <si>
    <t>59,05</t>
  </si>
  <si>
    <t>84,19</t>
  </si>
  <si>
    <t>117,22</t>
  </si>
  <si>
    <t>161,32</t>
  </si>
  <si>
    <t>174,02</t>
  </si>
  <si>
    <t>303,65</t>
  </si>
  <si>
    <t>323,97</t>
  </si>
  <si>
    <t>745,75</t>
  </si>
  <si>
    <t>654,59</t>
  </si>
  <si>
    <t>133,52</t>
  </si>
  <si>
    <t>170,06</t>
  </si>
  <si>
    <t>266,08</t>
  </si>
  <si>
    <t>500,81</t>
  </si>
  <si>
    <t>793,30</t>
  </si>
  <si>
    <t>27,30</t>
  </si>
  <si>
    <t>31,25</t>
  </si>
  <si>
    <t>59,60</t>
  </si>
  <si>
    <t>53,08</t>
  </si>
  <si>
    <t>38,18</t>
  </si>
  <si>
    <t>56,58</t>
  </si>
  <si>
    <t>93,87</t>
  </si>
  <si>
    <t>138,73</t>
  </si>
  <si>
    <t>17,67</t>
  </si>
  <si>
    <t>19,25</t>
  </si>
  <si>
    <t>22,23</t>
  </si>
  <si>
    <t>35,40</t>
  </si>
  <si>
    <t>34,26</t>
  </si>
  <si>
    <t>37,75</t>
  </si>
  <si>
    <t>52,35</t>
  </si>
  <si>
    <t>50,68</t>
  </si>
  <si>
    <t>12,61</t>
  </si>
  <si>
    <t>429,63</t>
  </si>
  <si>
    <t>20,08</t>
  </si>
  <si>
    <t>23,46</t>
  </si>
  <si>
    <t>503,86</t>
  </si>
  <si>
    <t>28,09</t>
  </si>
  <si>
    <t>33,04</t>
  </si>
  <si>
    <t>91,54</t>
  </si>
  <si>
    <t>557,34</t>
  </si>
  <si>
    <t>28,43</t>
  </si>
  <si>
    <t>68,23</t>
  </si>
  <si>
    <t>29,42</t>
  </si>
  <si>
    <t>34,61</t>
  </si>
  <si>
    <t>41,40</t>
  </si>
  <si>
    <t>39,73</t>
  </si>
  <si>
    <t>26,58</t>
  </si>
  <si>
    <t>429,09</t>
  </si>
  <si>
    <t>18,01</t>
  </si>
  <si>
    <t>499,66</t>
  </si>
  <si>
    <t>16,78</t>
  </si>
  <si>
    <t>21,71</t>
  </si>
  <si>
    <t>25,99</t>
  </si>
  <si>
    <t>26,16</t>
  </si>
  <si>
    <t>84,66</t>
  </si>
  <si>
    <t>550,46</t>
  </si>
  <si>
    <t>22,78</t>
  </si>
  <si>
    <t>24,91</t>
  </si>
  <si>
    <t>53,62</t>
  </si>
  <si>
    <t>19,30</t>
  </si>
  <si>
    <t>22,26</t>
  </si>
  <si>
    <t>28,23</t>
  </si>
  <si>
    <t>37,31</t>
  </si>
  <si>
    <t>429,66</t>
  </si>
  <si>
    <t>17,38</t>
  </si>
  <si>
    <t>18,63</t>
  </si>
  <si>
    <t>499,03</t>
  </si>
  <si>
    <t>50,44</t>
  </si>
  <si>
    <t>16,81</t>
  </si>
  <si>
    <t>21,39</t>
  </si>
  <si>
    <t>25,67</t>
  </si>
  <si>
    <t>24,49</t>
  </si>
  <si>
    <t>82,99</t>
  </si>
  <si>
    <t>548,79</t>
  </si>
  <si>
    <t>21,52</t>
  </si>
  <si>
    <t>26,07</t>
  </si>
  <si>
    <t>37,73</t>
  </si>
  <si>
    <t>50,35</t>
  </si>
  <si>
    <t>6,89</t>
  </si>
  <si>
    <t>8,56</t>
  </si>
  <si>
    <t>15,75</t>
  </si>
  <si>
    <t>9,19</t>
  </si>
  <si>
    <t>10,75</t>
  </si>
  <si>
    <t>14,77</t>
  </si>
  <si>
    <t>5,26</t>
  </si>
  <si>
    <t>15,44</t>
  </si>
  <si>
    <t>6,62</t>
  </si>
  <si>
    <t>16,69</t>
  </si>
  <si>
    <t>28,84</t>
  </si>
  <si>
    <t>7,46</t>
  </si>
  <si>
    <t>18,58</t>
  </si>
  <si>
    <t>20,78</t>
  </si>
  <si>
    <t>23,21</t>
  </si>
  <si>
    <t>28,63</t>
  </si>
  <si>
    <t>13,38</t>
  </si>
  <si>
    <t>34,47</t>
  </si>
  <si>
    <t>18,54</t>
  </si>
  <si>
    <t>15,93</t>
  </si>
  <si>
    <t>39,53</t>
  </si>
  <si>
    <t>38,63</t>
  </si>
  <si>
    <t>13,11</t>
  </si>
  <si>
    <t>17,90</t>
  </si>
  <si>
    <t>15,26</t>
  </si>
  <si>
    <t>31,16</t>
  </si>
  <si>
    <t>37,24</t>
  </si>
  <si>
    <t>22,87</t>
  </si>
  <si>
    <t>14,01</t>
  </si>
  <si>
    <t>26,39</t>
  </si>
  <si>
    <t>24,44</t>
  </si>
  <si>
    <t>11,31</t>
  </si>
  <si>
    <t>17,96</t>
  </si>
  <si>
    <t>24,00</t>
  </si>
  <si>
    <t>46,63</t>
  </si>
  <si>
    <t>45,25</t>
  </si>
  <si>
    <t>55,93</t>
  </si>
  <si>
    <t>69,99</t>
  </si>
  <si>
    <t>41,79</t>
  </si>
  <si>
    <t>29,34</t>
  </si>
  <si>
    <t>42,01</t>
  </si>
  <si>
    <t>62,68</t>
  </si>
  <si>
    <t>125,77</t>
  </si>
  <si>
    <t>66,35</t>
  </si>
  <si>
    <t>36,85</t>
  </si>
  <si>
    <t>122,56</t>
  </si>
  <si>
    <t>119,30</t>
  </si>
  <si>
    <t>147,91</t>
  </si>
  <si>
    <t>70,89</t>
  </si>
  <si>
    <t>97,41</t>
  </si>
  <si>
    <t>275,91</t>
  </si>
  <si>
    <t>189,61</t>
  </si>
  <si>
    <t>140,71</t>
  </si>
  <si>
    <t>251,16</t>
  </si>
  <si>
    <t>181,80</t>
  </si>
  <si>
    <t>21,99</t>
  </si>
  <si>
    <t>83,31</t>
  </si>
  <si>
    <t>183,74</t>
  </si>
  <si>
    <t>17,49</t>
  </si>
  <si>
    <t>32,85</t>
  </si>
  <si>
    <t>8,44</t>
  </si>
  <si>
    <t>8,18</t>
  </si>
  <si>
    <t>6,70</t>
  </si>
  <si>
    <t>21,59</t>
  </si>
  <si>
    <t>7,35</t>
  </si>
  <si>
    <t>7,87</t>
  </si>
  <si>
    <t>10,55</t>
  </si>
  <si>
    <t>12,23</t>
  </si>
  <si>
    <t>5,58</t>
  </si>
  <si>
    <t>10,21</t>
  </si>
  <si>
    <t>11,44</t>
  </si>
  <si>
    <t>35,00</t>
  </si>
  <si>
    <t>42,05</t>
  </si>
  <si>
    <t>44,20</t>
  </si>
  <si>
    <t>46,47</t>
  </si>
  <si>
    <t>49,24</t>
  </si>
  <si>
    <t>40,71</t>
  </si>
  <si>
    <t>42,86</t>
  </si>
  <si>
    <t>46,71</t>
  </si>
  <si>
    <t>49,48</t>
  </si>
  <si>
    <t>32,04</t>
  </si>
  <si>
    <t>17,84</t>
  </si>
  <si>
    <t>28,11</t>
  </si>
  <si>
    <t>33,77</t>
  </si>
  <si>
    <t>122,79</t>
  </si>
  <si>
    <t>228,72</t>
  </si>
  <si>
    <t>300,43</t>
  </si>
  <si>
    <t>627,58</t>
  </si>
  <si>
    <t>195,38</t>
  </si>
  <si>
    <t>307,28</t>
  </si>
  <si>
    <t>597,14</t>
  </si>
  <si>
    <t>828,92</t>
  </si>
  <si>
    <t>973,00</t>
  </si>
  <si>
    <t>243,86</t>
  </si>
  <si>
    <t>451,46</t>
  </si>
  <si>
    <t>643,05</t>
  </si>
  <si>
    <t>753,04</t>
  </si>
  <si>
    <t>118,99</t>
  </si>
  <si>
    <t>389,96</t>
  </si>
  <si>
    <t>678,63</t>
  </si>
  <si>
    <t>1.120,74</t>
  </si>
  <si>
    <t>277,16</t>
  </si>
  <si>
    <t>496,51</t>
  </si>
  <si>
    <t>190,62</t>
  </si>
  <si>
    <t>299,10</t>
  </si>
  <si>
    <t>578,78</t>
  </si>
  <si>
    <t>803,75</t>
  </si>
  <si>
    <t>940,44</t>
  </si>
  <si>
    <t>238,67</t>
  </si>
  <si>
    <t>439,90</t>
  </si>
  <si>
    <t>626,54</t>
  </si>
  <si>
    <t>730,73</t>
  </si>
  <si>
    <t>3,87</t>
  </si>
  <si>
    <t>5,59</t>
  </si>
  <si>
    <t>4,29</t>
  </si>
  <si>
    <t>6,03</t>
  </si>
  <si>
    <t>6,46</t>
  </si>
  <si>
    <t>5,35</t>
  </si>
  <si>
    <t>11,28</t>
  </si>
  <si>
    <t>13,00</t>
  </si>
  <si>
    <t>300,87</t>
  </si>
  <si>
    <t>463,57</t>
  </si>
  <si>
    <t>496,26</t>
  </si>
  <si>
    <t>1.137,28</t>
  </si>
  <si>
    <t>1.292,34</t>
  </si>
  <si>
    <t>2.220,93</t>
  </si>
  <si>
    <t>499,80</t>
  </si>
  <si>
    <t>717,51</t>
  </si>
  <si>
    <t>695,56</t>
  </si>
  <si>
    <t>1.069,46</t>
  </si>
  <si>
    <t>1.342,17</t>
  </si>
  <si>
    <t>1.986,78</t>
  </si>
  <si>
    <t>3.639,02</t>
  </si>
  <si>
    <t>4.384,07</t>
  </si>
  <si>
    <t>5.895,63</t>
  </si>
  <si>
    <t>8.579,00</t>
  </si>
  <si>
    <t>13.203,13</t>
  </si>
  <si>
    <t>660,71</t>
  </si>
  <si>
    <t>916,62</t>
  </si>
  <si>
    <t>41,46</t>
  </si>
  <si>
    <t>103,28</t>
  </si>
  <si>
    <t>18,99</t>
  </si>
  <si>
    <t>51,51</t>
  </si>
  <si>
    <t>107,63</t>
  </si>
  <si>
    <t>21,98</t>
  </si>
  <si>
    <t>19,45</t>
  </si>
  <si>
    <t>21,01</t>
  </si>
  <si>
    <t>82,32</t>
  </si>
  <si>
    <t>797,65</t>
  </si>
  <si>
    <t>560,28</t>
  </si>
  <si>
    <t>532,48</t>
  </si>
  <si>
    <t>302,25</t>
  </si>
  <si>
    <t>73,38</t>
  </si>
  <si>
    <t>79,08</t>
  </si>
  <si>
    <t>25,59</t>
  </si>
  <si>
    <t>222,14</t>
  </si>
  <si>
    <t>11,95</t>
  </si>
  <si>
    <t>59,00</t>
  </si>
  <si>
    <t>548,02</t>
  </si>
  <si>
    <t>791,16</t>
  </si>
  <si>
    <t>727,40</t>
  </si>
  <si>
    <t>309,48</t>
  </si>
  <si>
    <t>384,02</t>
  </si>
  <si>
    <t>360,11</t>
  </si>
  <si>
    <t>229,76</t>
  </si>
  <si>
    <t>168,99</t>
  </si>
  <si>
    <t>320,88</t>
  </si>
  <si>
    <t>368,05</t>
  </si>
  <si>
    <t>157,06</t>
  </si>
  <si>
    <t>343,25</t>
  </si>
  <si>
    <t>63,62</t>
  </si>
  <si>
    <t>407,44</t>
  </si>
  <si>
    <t>110,47</t>
  </si>
  <si>
    <t>108,24</t>
  </si>
  <si>
    <t>47,54</t>
  </si>
  <si>
    <t>83,89</t>
  </si>
  <si>
    <t>120,81</t>
  </si>
  <si>
    <t>22,42</t>
  </si>
  <si>
    <t>966,87</t>
  </si>
  <si>
    <t>867,01</t>
  </si>
  <si>
    <t>841,89</t>
  </si>
  <si>
    <t>939,69</t>
  </si>
  <si>
    <t>639,56</t>
  </si>
  <si>
    <t>614,44</t>
  </si>
  <si>
    <t>601,84</t>
  </si>
  <si>
    <t>576,72</t>
  </si>
  <si>
    <t>381,53</t>
  </si>
  <si>
    <t>356,41</t>
  </si>
  <si>
    <t>371,61</t>
  </si>
  <si>
    <t>346,49</t>
  </si>
  <si>
    <t>560,47</t>
  </si>
  <si>
    <t>607,02</t>
  </si>
  <si>
    <t>431,44</t>
  </si>
  <si>
    <t>421,52</t>
  </si>
  <si>
    <t>320,79</t>
  </si>
  <si>
    <t>530,98</t>
  </si>
  <si>
    <t>254,32</t>
  </si>
  <si>
    <t>464,51</t>
  </si>
  <si>
    <t>417,41</t>
  </si>
  <si>
    <t>1.124,82</t>
  </si>
  <si>
    <t>843,38</t>
  </si>
  <si>
    <t>263,51</t>
  </si>
  <si>
    <t>253,59</t>
  </si>
  <si>
    <t>1.285,87</t>
  </si>
  <si>
    <t>713,05</t>
  </si>
  <si>
    <t>1.197,54</t>
  </si>
  <si>
    <t>1.379,94</t>
  </si>
  <si>
    <t>324,35</t>
  </si>
  <si>
    <t>333,41</t>
  </si>
  <si>
    <t>875,08</t>
  </si>
  <si>
    <t>884,14</t>
  </si>
  <si>
    <t>78,05</t>
  </si>
  <si>
    <t>98,46</t>
  </si>
  <si>
    <t>96,28</t>
  </si>
  <si>
    <t>294,22</t>
  </si>
  <si>
    <t>55,90</t>
  </si>
  <si>
    <t>622,21</t>
  </si>
  <si>
    <t>88,81</t>
  </si>
  <si>
    <t>251,30</t>
  </si>
  <si>
    <t>292,47</t>
  </si>
  <si>
    <t>1.505,00</t>
  </si>
  <si>
    <t>32,77</t>
  </si>
  <si>
    <t>442,76</t>
  </si>
  <si>
    <t>751,60</t>
  </si>
  <si>
    <t>1.168,86</t>
  </si>
  <si>
    <t>102,78</t>
  </si>
  <si>
    <t>34,93</t>
  </si>
  <si>
    <t>578,19</t>
  </si>
  <si>
    <t>637,58</t>
  </si>
  <si>
    <t>577,65</t>
  </si>
  <si>
    <t>294,38</t>
  </si>
  <si>
    <t>313,97</t>
  </si>
  <si>
    <t>327,00</t>
  </si>
  <si>
    <t>336,99</t>
  </si>
  <si>
    <t>253,56</t>
  </si>
  <si>
    <t>273,54</t>
  </si>
  <si>
    <t>286,30</t>
  </si>
  <si>
    <t>294,27</t>
  </si>
  <si>
    <t>1.064,51</t>
  </si>
  <si>
    <t>744,23</t>
  </si>
  <si>
    <t>1.524,74</t>
  </si>
  <si>
    <t>2.086,01</t>
  </si>
  <si>
    <t>3.290,01</t>
  </si>
  <si>
    <t>4.481,56</t>
  </si>
  <si>
    <t>5.186,58</t>
  </si>
  <si>
    <t>6.201,69</t>
  </si>
  <si>
    <t>1.369,51</t>
  </si>
  <si>
    <t>2.865,62</t>
  </si>
  <si>
    <t>4.031,79</t>
  </si>
  <si>
    <t>5.618,58</t>
  </si>
  <si>
    <t>2.236,94</t>
  </si>
  <si>
    <t>3.404,73</t>
  </si>
  <si>
    <t>3.895,29</t>
  </si>
  <si>
    <t>5.388,69</t>
  </si>
  <si>
    <t>4.778,62</t>
  </si>
  <si>
    <t>6.371,98</t>
  </si>
  <si>
    <t>9.001,32</t>
  </si>
  <si>
    <t>12.091,82</t>
  </si>
  <si>
    <t>13.825,67</t>
  </si>
  <si>
    <t>15.107,12</t>
  </si>
  <si>
    <t>4.011,57</t>
  </si>
  <si>
    <t>6.265,22</t>
  </si>
  <si>
    <t>9.711,06</t>
  </si>
  <si>
    <t>12.616,91</t>
  </si>
  <si>
    <t>14.529,31</t>
  </si>
  <si>
    <t>17.097,60</t>
  </si>
  <si>
    <t>4.489,14</t>
  </si>
  <si>
    <t>7.847,48</t>
  </si>
  <si>
    <t>10.065,36</t>
  </si>
  <si>
    <t>14.891,84</t>
  </si>
  <si>
    <t>3.582,45</t>
  </si>
  <si>
    <t>4.725,49</t>
  </si>
  <si>
    <t>6.629,57</t>
  </si>
  <si>
    <t>9.004,57</t>
  </si>
  <si>
    <t>10.156,08</t>
  </si>
  <si>
    <t>10.818,98</t>
  </si>
  <si>
    <t>3.085,39</t>
  </si>
  <si>
    <t>4.881,73</t>
  </si>
  <si>
    <t>7.669,66</t>
  </si>
  <si>
    <t>10.017,62</t>
  </si>
  <si>
    <t>11.637,14</t>
  </si>
  <si>
    <t>13.735,87</t>
  </si>
  <si>
    <t>2.536,85</t>
  </si>
  <si>
    <t>4.333,54</t>
  </si>
  <si>
    <t>5.683,80</t>
  </si>
  <si>
    <t>8.406,58</t>
  </si>
  <si>
    <t>805,35</t>
  </si>
  <si>
    <t>388,70</t>
  </si>
  <si>
    <t>53,47</t>
  </si>
  <si>
    <t>745,28</t>
  </si>
  <si>
    <t>101,61</t>
  </si>
  <si>
    <t>150,19</t>
  </si>
  <si>
    <t>247,48</t>
  </si>
  <si>
    <t>33,84</t>
  </si>
  <si>
    <t>36,70</t>
  </si>
  <si>
    <t>40,65</t>
  </si>
  <si>
    <t>464,27</t>
  </si>
  <si>
    <t>48,81</t>
  </si>
  <si>
    <t>687,62</t>
  </si>
  <si>
    <t>309,93</t>
  </si>
  <si>
    <t>86,79</t>
  </si>
  <si>
    <t>84,61</t>
  </si>
  <si>
    <t>32,79</t>
  </si>
  <si>
    <t>66,71</t>
  </si>
  <si>
    <t>68,58</t>
  </si>
  <si>
    <t>125,56</t>
  </si>
  <si>
    <t>62,70</t>
  </si>
  <si>
    <t>85,43</t>
  </si>
  <si>
    <t>108,28</t>
  </si>
  <si>
    <t>149,28</t>
  </si>
  <si>
    <t>295,46</t>
  </si>
  <si>
    <t>358,75</t>
  </si>
  <si>
    <t>721,35</t>
  </si>
  <si>
    <t>117,26</t>
  </si>
  <si>
    <t>160,39</t>
  </si>
  <si>
    <t>170,37</t>
  </si>
  <si>
    <t>36,04</t>
  </si>
  <si>
    <t>42,06</t>
  </si>
  <si>
    <t>139,93</t>
  </si>
  <si>
    <t>172,18</t>
  </si>
  <si>
    <t>221,11</t>
  </si>
  <si>
    <t>62,67</t>
  </si>
  <si>
    <t>84,58</t>
  </si>
  <si>
    <t>124,97</t>
  </si>
  <si>
    <t>151,67</t>
  </si>
  <si>
    <t>230,11</t>
  </si>
  <si>
    <t>161,90</t>
  </si>
  <si>
    <t>241,21</t>
  </si>
  <si>
    <t>271,65</t>
  </si>
  <si>
    <t>378,92</t>
  </si>
  <si>
    <t>540,09</t>
  </si>
  <si>
    <t>742,65</t>
  </si>
  <si>
    <t>1.142,79</t>
  </si>
  <si>
    <t>71,93</t>
  </si>
  <si>
    <t>78,65</t>
  </si>
  <si>
    <t>87,51</t>
  </si>
  <si>
    <t>130,10</t>
  </si>
  <si>
    <t>151,58</t>
  </si>
  <si>
    <t>218,35</t>
  </si>
  <si>
    <t>467,94</t>
  </si>
  <si>
    <t>797,14</t>
  </si>
  <si>
    <t>342,39</t>
  </si>
  <si>
    <t>97,28</t>
  </si>
  <si>
    <t>344,81</t>
  </si>
  <si>
    <t>82,31</t>
  </si>
  <si>
    <t>139,76</t>
  </si>
  <si>
    <t>210,04</t>
  </si>
  <si>
    <t>371,06</t>
  </si>
  <si>
    <t>507,13</t>
  </si>
  <si>
    <t>884,65</t>
  </si>
  <si>
    <t>280,34</t>
  </si>
  <si>
    <t>311,65</t>
  </si>
  <si>
    <t>46,33</t>
  </si>
  <si>
    <t>26,24</t>
  </si>
  <si>
    <t>51,71</t>
  </si>
  <si>
    <t>75,58</t>
  </si>
  <si>
    <t>112,08</t>
  </si>
  <si>
    <t>21,93</t>
  </si>
  <si>
    <t>27,21</t>
  </si>
  <si>
    <t>25,27</t>
  </si>
  <si>
    <t>34,16</t>
  </si>
  <si>
    <t>26,95</t>
  </si>
  <si>
    <t>27,25</t>
  </si>
  <si>
    <t>228,43</t>
  </si>
  <si>
    <t>243,99</t>
  </si>
  <si>
    <t>393,03</t>
  </si>
  <si>
    <t>616,29</t>
  </si>
  <si>
    <t>749,43</t>
  </si>
  <si>
    <t>953,15</t>
  </si>
  <si>
    <t>322,21</t>
  </si>
  <si>
    <t>476,73</t>
  </si>
  <si>
    <t>624,11</t>
  </si>
  <si>
    <t>232,27</t>
  </si>
  <si>
    <t>426,46</t>
  </si>
  <si>
    <t>635,60</t>
  </si>
  <si>
    <t>833,96</t>
  </si>
  <si>
    <t>547,40</t>
  </si>
  <si>
    <t>942,92</t>
  </si>
  <si>
    <t>1.377,65</t>
  </si>
  <si>
    <t>1.789,06</t>
  </si>
  <si>
    <t>678,80</t>
  </si>
  <si>
    <t>1.203,96</t>
  </si>
  <si>
    <t>1.773,69</t>
  </si>
  <si>
    <t>2.313,52</t>
  </si>
  <si>
    <t>286,34</t>
  </si>
  <si>
    <t>537,62</t>
  </si>
  <si>
    <t>753,78</t>
  </si>
  <si>
    <t>1.071,28</t>
  </si>
  <si>
    <t>366,81</t>
  </si>
  <si>
    <t>700,12</t>
  </si>
  <si>
    <t>1.057,13</t>
  </si>
  <si>
    <t>1.392,11</t>
  </si>
  <si>
    <t>299,97</t>
  </si>
  <si>
    <t>569,98</t>
  </si>
  <si>
    <t>852,26</t>
  </si>
  <si>
    <t>1.117,63</t>
  </si>
  <si>
    <t>393,35</t>
  </si>
  <si>
    <t>730,69</t>
  </si>
  <si>
    <t>1.097,35</t>
  </si>
  <si>
    <t>1.466,38</t>
  </si>
  <si>
    <t>119,41</t>
  </si>
  <si>
    <t>126,32</t>
  </si>
  <si>
    <t>153,83</t>
  </si>
  <si>
    <t>88,89</t>
  </si>
  <si>
    <t>179,64</t>
  </si>
  <si>
    <t>43,49</t>
  </si>
  <si>
    <t>10,31</t>
  </si>
  <si>
    <t>27,52</t>
  </si>
  <si>
    <t>40,20</t>
  </si>
  <si>
    <t>14,21</t>
  </si>
  <si>
    <t>18,85</t>
  </si>
  <si>
    <t>25,03</t>
  </si>
  <si>
    <t>9,11</t>
  </si>
  <si>
    <t>7,21</t>
  </si>
  <si>
    <t>28,94</t>
  </si>
  <si>
    <t>4,20</t>
  </si>
  <si>
    <t>39,29</t>
  </si>
  <si>
    <t>53,49</t>
  </si>
  <si>
    <t>26,70</t>
  </si>
  <si>
    <t>20,24</t>
  </si>
  <si>
    <t>4,72</t>
  </si>
  <si>
    <t>4,06</t>
  </si>
  <si>
    <t>24,74</t>
  </si>
  <si>
    <t>12,38</t>
  </si>
  <si>
    <t>23,64</t>
  </si>
  <si>
    <t>20,45</t>
  </si>
  <si>
    <t>27,60</t>
  </si>
  <si>
    <t>26,30</t>
  </si>
  <si>
    <t>29,05</t>
  </si>
  <si>
    <t>13,81</t>
  </si>
  <si>
    <t>74,08</t>
  </si>
  <si>
    <t>11,13</t>
  </si>
  <si>
    <t>15,15</t>
  </si>
  <si>
    <t>3.033,05</t>
  </si>
  <si>
    <t>2.140,76</t>
  </si>
  <si>
    <t>1.696,60</t>
  </si>
  <si>
    <t>1.431,60</t>
  </si>
  <si>
    <t>27,24</t>
  </si>
  <si>
    <t>38,13</t>
  </si>
  <si>
    <t>36,66</t>
  </si>
  <si>
    <t>55,30</t>
  </si>
  <si>
    <t>62,66</t>
  </si>
  <si>
    <t>1.627,15</t>
  </si>
  <si>
    <t>1.673,29</t>
  </si>
  <si>
    <t>1.077,94</t>
  </si>
  <si>
    <t>1.351,90</t>
  </si>
  <si>
    <t>1.723,41</t>
  </si>
  <si>
    <t>973,97</t>
  </si>
  <si>
    <t>157,42</t>
  </si>
  <si>
    <t>1.537,85</t>
  </si>
  <si>
    <t>161,41</t>
  </si>
  <si>
    <t>2.675,02</t>
  </si>
  <si>
    <t>1.641,79</t>
  </si>
  <si>
    <t>166,25</t>
  </si>
  <si>
    <t>2.229,26</t>
  </si>
  <si>
    <t>214,01</t>
  </si>
  <si>
    <t>7.487,64</t>
  </si>
  <si>
    <t>226,41</t>
  </si>
  <si>
    <t>81,46</t>
  </si>
  <si>
    <t>83,39</t>
  </si>
  <si>
    <t>246,62</t>
  </si>
  <si>
    <t>3.604,96</t>
  </si>
  <si>
    <t>10,64</t>
  </si>
  <si>
    <t>5.933,42</t>
  </si>
  <si>
    <t>7.878,60</t>
  </si>
  <si>
    <t>7.969,33</t>
  </si>
  <si>
    <t>11.977,63</t>
  </si>
  <si>
    <t>1.416,67</t>
  </si>
  <si>
    <t>636,70</t>
  </si>
  <si>
    <t>439,01</t>
  </si>
  <si>
    <t>563,60</t>
  </si>
  <si>
    <t>172,80</t>
  </si>
  <si>
    <t>716,57</t>
  </si>
  <si>
    <t>334,59</t>
  </si>
  <si>
    <t>124,44</t>
  </si>
  <si>
    <t>142,37</t>
  </si>
  <si>
    <t>166,02</t>
  </si>
  <si>
    <t>237,79</t>
  </si>
  <si>
    <t>1.292,51</t>
  </si>
  <si>
    <t>478,58</t>
  </si>
  <si>
    <t>790,70</t>
  </si>
  <si>
    <t>239,88</t>
  </si>
  <si>
    <t>429,51</t>
  </si>
  <si>
    <t>703,84</t>
  </si>
  <si>
    <t>165,70</t>
  </si>
  <si>
    <t>174,70</t>
  </si>
  <si>
    <t>170,01</t>
  </si>
  <si>
    <t>120,23</t>
  </si>
  <si>
    <t>639,40</t>
  </si>
  <si>
    <t>99,24</t>
  </si>
  <si>
    <t>0,69</t>
  </si>
  <si>
    <t>1,84</t>
  </si>
  <si>
    <t>2,69</t>
  </si>
  <si>
    <t>2,35</t>
  </si>
  <si>
    <t>6,29</t>
  </si>
  <si>
    <t>9,20</t>
  </si>
  <si>
    <t>54,68</t>
  </si>
  <si>
    <t>5,30</t>
  </si>
  <si>
    <t>14,65</t>
  </si>
  <si>
    <t>6,86</t>
  </si>
  <si>
    <t>16,57</t>
  </si>
  <si>
    <t>24,69</t>
  </si>
  <si>
    <t>34,72</t>
  </si>
  <si>
    <t>69,40</t>
  </si>
  <si>
    <t>13,14</t>
  </si>
  <si>
    <t>7,41</t>
  </si>
  <si>
    <t>8,59</t>
  </si>
  <si>
    <t>12,81</t>
  </si>
  <si>
    <t>5,12</t>
  </si>
  <si>
    <t>8,12</t>
  </si>
  <si>
    <t>16,40</t>
  </si>
  <si>
    <t>16,42</t>
  </si>
  <si>
    <t>25,01</t>
  </si>
  <si>
    <t>6,96</t>
  </si>
  <si>
    <t>9,70</t>
  </si>
  <si>
    <t>8,32</t>
  </si>
  <si>
    <t>151,92</t>
  </si>
  <si>
    <t>227,50</t>
  </si>
  <si>
    <t>303,09</t>
  </si>
  <si>
    <t>269,06</t>
  </si>
  <si>
    <t>426,10</t>
  </si>
  <si>
    <t>583,15</t>
  </si>
  <si>
    <t>72,47</t>
  </si>
  <si>
    <t>68,81</t>
  </si>
  <si>
    <t>177,64</t>
  </si>
  <si>
    <t>150,12</t>
  </si>
  <si>
    <t>273,52</t>
  </si>
  <si>
    <t>45,01</t>
  </si>
  <si>
    <t>71,99</t>
  </si>
  <si>
    <t>82,36</t>
  </si>
  <si>
    <t>53,76</t>
  </si>
  <si>
    <t>97,26</t>
  </si>
  <si>
    <t>345,58</t>
  </si>
  <si>
    <t>530,24</t>
  </si>
  <si>
    <t>716,07</t>
  </si>
  <si>
    <t>516,83</t>
  </si>
  <si>
    <t>815,49</t>
  </si>
  <si>
    <t>1.117,41</t>
  </si>
  <si>
    <t>114,19</t>
  </si>
  <si>
    <t>48,97</t>
  </si>
  <si>
    <t>111,22</t>
  </si>
  <si>
    <t>212,45</t>
  </si>
  <si>
    <t>48,22</t>
  </si>
  <si>
    <t>351,88</t>
  </si>
  <si>
    <t>146,01</t>
  </si>
  <si>
    <t>222,19</t>
  </si>
  <si>
    <t>3,78</t>
  </si>
  <si>
    <t>2,34</t>
  </si>
  <si>
    <t>3,33</t>
  </si>
  <si>
    <t>3,88</t>
  </si>
  <si>
    <t>7,24</t>
  </si>
  <si>
    <t>4,52</t>
  </si>
  <si>
    <t>6,37</t>
  </si>
  <si>
    <t>13,61</t>
  </si>
  <si>
    <t>14,60</t>
  </si>
  <si>
    <t>18,96</t>
  </si>
  <si>
    <t>16,24</t>
  </si>
  <si>
    <t>18,09</t>
  </si>
  <si>
    <t>19,13</t>
  </si>
  <si>
    <t>16,45</t>
  </si>
  <si>
    <t>15,72</t>
  </si>
  <si>
    <t>16,93</t>
  </si>
  <si>
    <t>18,78</t>
  </si>
  <si>
    <t>15,89</t>
  </si>
  <si>
    <t>13,72</t>
  </si>
  <si>
    <t>19,07</t>
  </si>
  <si>
    <t>16,35</t>
  </si>
  <si>
    <t>18,20</t>
  </si>
  <si>
    <t>16,91</t>
  </si>
  <si>
    <t>18,13</t>
  </si>
  <si>
    <t>21,12</t>
  </si>
  <si>
    <t>23,61</t>
  </si>
  <si>
    <t>17,01</t>
  </si>
  <si>
    <t>19,79</t>
  </si>
  <si>
    <t>20,93</t>
  </si>
  <si>
    <t>19,53</t>
  </si>
  <si>
    <t>14,61</t>
  </si>
  <si>
    <t>17,82</t>
  </si>
  <si>
    <t>23,93</t>
  </si>
  <si>
    <t>10,70</t>
  </si>
  <si>
    <t>16,56</t>
  </si>
  <si>
    <t>20,27</t>
  </si>
  <si>
    <t>21,58</t>
  </si>
  <si>
    <t>27,26</t>
  </si>
  <si>
    <t>15,33</t>
  </si>
  <si>
    <t>20,00</t>
  </si>
  <si>
    <t>15,29</t>
  </si>
  <si>
    <t>16,17</t>
  </si>
  <si>
    <t>18,77</t>
  </si>
  <si>
    <t>13,28</t>
  </si>
  <si>
    <t>18,19</t>
  </si>
  <si>
    <t>22,89</t>
  </si>
  <si>
    <t>19,92</t>
  </si>
  <si>
    <t>20,97</t>
  </si>
  <si>
    <t>27,05</t>
  </si>
  <si>
    <t>33,81</t>
  </si>
  <si>
    <t>19,87</t>
  </si>
  <si>
    <t>31,73</t>
  </si>
  <si>
    <t>19,11</t>
  </si>
  <si>
    <t>22,10</t>
  </si>
  <si>
    <t>31,23</t>
  </si>
  <si>
    <t>160,13</t>
  </si>
  <si>
    <t>189,55</t>
  </si>
  <si>
    <t>24,70</t>
  </si>
  <si>
    <t>39,45</t>
  </si>
  <si>
    <t>11,62</t>
  </si>
  <si>
    <t>9,46</t>
  </si>
  <si>
    <t>6,21</t>
  </si>
  <si>
    <t>5,88</t>
  </si>
  <si>
    <t>5,24</t>
  </si>
  <si>
    <t>7,92</t>
  </si>
  <si>
    <t>96,24</t>
  </si>
  <si>
    <t>13,07</t>
  </si>
  <si>
    <t>5,70</t>
  </si>
  <si>
    <t>5,56</t>
  </si>
  <si>
    <t>14,52</t>
  </si>
  <si>
    <t>11,82</t>
  </si>
  <si>
    <t>11,22</t>
  </si>
  <si>
    <t>6,53</t>
  </si>
  <si>
    <t>6,18</t>
  </si>
  <si>
    <t>5,93</t>
  </si>
  <si>
    <t>5,80</t>
  </si>
  <si>
    <t>19,01</t>
  </si>
  <si>
    <t>16,16</t>
  </si>
  <si>
    <t>10,48</t>
  </si>
  <si>
    <t>8,90</t>
  </si>
  <si>
    <t>14,07</t>
  </si>
  <si>
    <t>13,32</t>
  </si>
  <si>
    <t>12,11</t>
  </si>
  <si>
    <t>11,83</t>
  </si>
  <si>
    <t>9,03</t>
  </si>
  <si>
    <t>7,76</t>
  </si>
  <si>
    <t>7,32</t>
  </si>
  <si>
    <t>7,14</t>
  </si>
  <si>
    <t>6,95</t>
  </si>
  <si>
    <t>6,67</t>
  </si>
  <si>
    <t>21,40</t>
  </si>
  <si>
    <t>18,17</t>
  </si>
  <si>
    <t>11,81</t>
  </si>
  <si>
    <t>10,03</t>
  </si>
  <si>
    <t>74,07</t>
  </si>
  <si>
    <t>64,55</t>
  </si>
  <si>
    <t>69,42</t>
  </si>
  <si>
    <t>63,55</t>
  </si>
  <si>
    <t>106,70</t>
  </si>
  <si>
    <t>100,15</t>
  </si>
  <si>
    <t>97,18</t>
  </si>
  <si>
    <t>102,05</t>
  </si>
  <si>
    <t>96,18</t>
  </si>
  <si>
    <t>111,46</t>
  </si>
  <si>
    <t>12,44</t>
  </si>
  <si>
    <t>13,85</t>
  </si>
  <si>
    <t>24,42</t>
  </si>
  <si>
    <t>15,92</t>
  </si>
  <si>
    <t>12,85</t>
  </si>
  <si>
    <t>19,49</t>
  </si>
  <si>
    <t>12,97</t>
  </si>
  <si>
    <t>12,32</t>
  </si>
  <si>
    <t>14,76</t>
  </si>
  <si>
    <t>12,01</t>
  </si>
  <si>
    <t>24,06</t>
  </si>
  <si>
    <t>110,84</t>
  </si>
  <si>
    <t>27,51</t>
  </si>
  <si>
    <t>23,43</t>
  </si>
  <si>
    <t>8,24</t>
  </si>
  <si>
    <t>2,53</t>
  </si>
  <si>
    <t>2,17</t>
  </si>
  <si>
    <t>2,00</t>
  </si>
  <si>
    <t>0,79</t>
  </si>
  <si>
    <t>3,50</t>
  </si>
  <si>
    <t>273,28</t>
  </si>
  <si>
    <t>256,54</t>
  </si>
  <si>
    <t>244,74</t>
  </si>
  <si>
    <t>228,01</t>
  </si>
  <si>
    <t>238,60</t>
  </si>
  <si>
    <t>213,80</t>
  </si>
  <si>
    <t>163,55</t>
  </si>
  <si>
    <t>194,71</t>
  </si>
  <si>
    <t>148,91</t>
  </si>
  <si>
    <t>61,84</t>
  </si>
  <si>
    <t>81,24</t>
  </si>
  <si>
    <t>99,53</t>
  </si>
  <si>
    <t>89,10</t>
  </si>
  <si>
    <t>90,43</t>
  </si>
  <si>
    <t>129,58</t>
  </si>
  <si>
    <t>131,00</t>
  </si>
  <si>
    <t>157,16</t>
  </si>
  <si>
    <t>192,60</t>
  </si>
  <si>
    <t>194,42</t>
  </si>
  <si>
    <t>59,55</t>
  </si>
  <si>
    <t>60,60</t>
  </si>
  <si>
    <t>74,55</t>
  </si>
  <si>
    <t>76,15</t>
  </si>
  <si>
    <t>84,98</t>
  </si>
  <si>
    <t>86,76</t>
  </si>
  <si>
    <t>86,77</t>
  </si>
  <si>
    <t>88,90</t>
  </si>
  <si>
    <t>102,41</t>
  </si>
  <si>
    <t>104,79</t>
  </si>
  <si>
    <t>65,10</t>
  </si>
  <si>
    <t>84,75</t>
  </si>
  <si>
    <t>167,06</t>
  </si>
  <si>
    <t>70,60</t>
  </si>
  <si>
    <t>92,16</t>
  </si>
  <si>
    <t>93,54</t>
  </si>
  <si>
    <t>110,11</t>
  </si>
  <si>
    <t>111,85</t>
  </si>
  <si>
    <t>80,65</t>
  </si>
  <si>
    <t>106,76</t>
  </si>
  <si>
    <t>108,14</t>
  </si>
  <si>
    <t>128,08</t>
  </si>
  <si>
    <t>129,82</t>
  </si>
  <si>
    <t>107,13</t>
  </si>
  <si>
    <t>108,66</t>
  </si>
  <si>
    <t>77,54</t>
  </si>
  <si>
    <t>93,19</t>
  </si>
  <si>
    <t>121,72</t>
  </si>
  <si>
    <t>89,77</t>
  </si>
  <si>
    <t>106,65</t>
  </si>
  <si>
    <t>124,55</t>
  </si>
  <si>
    <t>143,30</t>
  </si>
  <si>
    <t>207,33</t>
  </si>
  <si>
    <t>683,21</t>
  </si>
  <si>
    <t>692,88</t>
  </si>
  <si>
    <t>95,12</t>
  </si>
  <si>
    <t>107,46</t>
  </si>
  <si>
    <t>125,65</t>
  </si>
  <si>
    <t>149,07</t>
  </si>
  <si>
    <t>121,79</t>
  </si>
  <si>
    <t>134,75</t>
  </si>
  <si>
    <t>152,31</t>
  </si>
  <si>
    <t>176,39</t>
  </si>
  <si>
    <t>148,46</t>
  </si>
  <si>
    <t>162,05</t>
  </si>
  <si>
    <t>179,00</t>
  </si>
  <si>
    <t>203,70</t>
  </si>
  <si>
    <t>32,08</t>
  </si>
  <si>
    <t>503,78</t>
  </si>
  <si>
    <t>893,75</t>
  </si>
  <si>
    <t>918,27</t>
  </si>
  <si>
    <t>931,15</t>
  </si>
  <si>
    <t>954,50</t>
  </si>
  <si>
    <t>341,35</t>
  </si>
  <si>
    <t>396,30</t>
  </si>
  <si>
    <t>129,53</t>
  </si>
  <si>
    <t>190,09</t>
  </si>
  <si>
    <t>158,09</t>
  </si>
  <si>
    <t>218,65</t>
  </si>
  <si>
    <t>186,66</t>
  </si>
  <si>
    <t>247,22</t>
  </si>
  <si>
    <t>96,60</t>
  </si>
  <si>
    <t>131,71</t>
  </si>
  <si>
    <t>185,02</t>
  </si>
  <si>
    <t>271,46</t>
  </si>
  <si>
    <t>50,81</t>
  </si>
  <si>
    <t>77,02</t>
  </si>
  <si>
    <t>56,76</t>
  </si>
  <si>
    <t>71,58</t>
  </si>
  <si>
    <t>47,79</t>
  </si>
  <si>
    <t>167,05</t>
  </si>
  <si>
    <t>196,65</t>
  </si>
  <si>
    <t>225,45</t>
  </si>
  <si>
    <t>253,88</t>
  </si>
  <si>
    <t>189,43</t>
  </si>
  <si>
    <t>180,40</t>
  </si>
  <si>
    <t>248,65</t>
  </si>
  <si>
    <t>276,37</t>
  </si>
  <si>
    <t>303,72</t>
  </si>
  <si>
    <t>239,99</t>
  </si>
  <si>
    <t>267,88</t>
  </si>
  <si>
    <t>295,41</t>
  </si>
  <si>
    <t>242,02</t>
  </si>
  <si>
    <t>27,89</t>
  </si>
  <si>
    <t>59,68</t>
  </si>
  <si>
    <t>89,28</t>
  </si>
  <si>
    <t>118,07</t>
  </si>
  <si>
    <t>198,90</t>
  </si>
  <si>
    <t>82,06</t>
  </si>
  <si>
    <t>73,03</t>
  </si>
  <si>
    <t>141,28</t>
  </si>
  <si>
    <t>169,00</t>
  </si>
  <si>
    <t>196,35</t>
  </si>
  <si>
    <t>132,62</t>
  </si>
  <si>
    <t>160,51</t>
  </si>
  <si>
    <t>188,04</t>
  </si>
  <si>
    <t>134,65</t>
  </si>
  <si>
    <t>65,13</t>
  </si>
  <si>
    <t>80,20</t>
  </si>
  <si>
    <t>83,79</t>
  </si>
  <si>
    <t>30,28</t>
  </si>
  <si>
    <t>37,52</t>
  </si>
  <si>
    <t>30,89</t>
  </si>
  <si>
    <t>38,89</t>
  </si>
  <si>
    <t>36,48</t>
  </si>
  <si>
    <t>31,33</t>
  </si>
  <si>
    <t>41,11</t>
  </si>
  <si>
    <t>41,60</t>
  </si>
  <si>
    <t>33,29</t>
  </si>
  <si>
    <t>38,19</t>
  </si>
  <si>
    <t>43,06</t>
  </si>
  <si>
    <t>1.733,77</t>
  </si>
  <si>
    <t>63,43</t>
  </si>
  <si>
    <t>1,29</t>
  </si>
  <si>
    <t>77,70</t>
  </si>
  <si>
    <t>107,33</t>
  </si>
  <si>
    <t>135,76</t>
  </si>
  <si>
    <t>121,28</t>
  </si>
  <si>
    <t>179,17</t>
  </si>
  <si>
    <t>254,58</t>
  </si>
  <si>
    <t>83,02</t>
  </si>
  <si>
    <t>110,59</t>
  </si>
  <si>
    <t>78,88</t>
  </si>
  <si>
    <t>69,88</t>
  </si>
  <si>
    <t>138,10</t>
  </si>
  <si>
    <t>165,85</t>
  </si>
  <si>
    <t>193,16</t>
  </si>
  <si>
    <t>129,43</t>
  </si>
  <si>
    <t>159,58</t>
  </si>
  <si>
    <t>184,89</t>
  </si>
  <si>
    <t>84,12</t>
  </si>
  <si>
    <t>75,12</t>
  </si>
  <si>
    <t>29,95</t>
  </si>
  <si>
    <t>25,58</t>
  </si>
  <si>
    <t>52,39</t>
  </si>
  <si>
    <t>103,55</t>
  </si>
  <si>
    <t>52,17</t>
  </si>
  <si>
    <t>64,49</t>
  </si>
  <si>
    <t>77,42</t>
  </si>
  <si>
    <t>66,60</t>
  </si>
  <si>
    <t>56,19</t>
  </si>
  <si>
    <t>69,49</t>
  </si>
  <si>
    <t>81,38</t>
  </si>
  <si>
    <t>53,54</t>
  </si>
  <si>
    <t>79,99</t>
  </si>
  <si>
    <t>72,79</t>
  </si>
  <si>
    <t>74,33</t>
  </si>
  <si>
    <t>121,12</t>
  </si>
  <si>
    <t>136,63</t>
  </si>
  <si>
    <t>151,25</t>
  </si>
  <si>
    <t>172,07</t>
  </si>
  <si>
    <t>195,62</t>
  </si>
  <si>
    <t>215,96</t>
  </si>
  <si>
    <t>236,92</t>
  </si>
  <si>
    <t>206,56</t>
  </si>
  <si>
    <t>2,32</t>
  </si>
  <si>
    <t>58,83</t>
  </si>
  <si>
    <t>19,31</t>
  </si>
  <si>
    <t>15,70</t>
  </si>
  <si>
    <t>8,94</t>
  </si>
  <si>
    <t>99,14</t>
  </si>
  <si>
    <t>114,27</t>
  </si>
  <si>
    <t>44,57</t>
  </si>
  <si>
    <t>71,08</t>
  </si>
  <si>
    <t>117,89</t>
  </si>
  <si>
    <t>124,37</t>
  </si>
  <si>
    <t>130,66</t>
  </si>
  <si>
    <t>146,95</t>
  </si>
  <si>
    <t>167,23</t>
  </si>
  <si>
    <t>190,25</t>
  </si>
  <si>
    <t>210,05</t>
  </si>
  <si>
    <t>113,61</t>
  </si>
  <si>
    <t>131,96</t>
  </si>
  <si>
    <t>144,00</t>
  </si>
  <si>
    <t>164,46</t>
  </si>
  <si>
    <t>189,19</t>
  </si>
  <si>
    <t>199,87</t>
  </si>
  <si>
    <t>70,82</t>
  </si>
  <si>
    <t>59,20</t>
  </si>
  <si>
    <t>311,89</t>
  </si>
  <si>
    <t>98,64</t>
  </si>
  <si>
    <t>129,89</t>
  </si>
  <si>
    <t>1.246,89</t>
  </si>
  <si>
    <t>1.074,16</t>
  </si>
  <si>
    <t>162,68</t>
  </si>
  <si>
    <t>240,06</t>
  </si>
  <si>
    <t>3,19</t>
  </si>
  <si>
    <t>18,56</t>
  </si>
  <si>
    <t>22,77</t>
  </si>
  <si>
    <t>33,40</t>
  </si>
  <si>
    <t>5,19</t>
  </si>
  <si>
    <t>15,52</t>
  </si>
  <si>
    <t>13,50</t>
  </si>
  <si>
    <t>36,62</t>
  </si>
  <si>
    <t>13,53</t>
  </si>
  <si>
    <t>17,44</t>
  </si>
  <si>
    <t>25,94</t>
  </si>
  <si>
    <t>28,62</t>
  </si>
  <si>
    <t>18,68</t>
  </si>
  <si>
    <t>37,84</t>
  </si>
  <si>
    <t>25,54</t>
  </si>
  <si>
    <t>33,23</t>
  </si>
  <si>
    <t>26,27</t>
  </si>
  <si>
    <t>47,29</t>
  </si>
  <si>
    <t>51,78</t>
  </si>
  <si>
    <t>12,30</t>
  </si>
  <si>
    <t>10,89</t>
  </si>
  <si>
    <t>33,47</t>
  </si>
  <si>
    <t>22,68</t>
  </si>
  <si>
    <t>11,23</t>
  </si>
  <si>
    <t>10,27</t>
  </si>
  <si>
    <t>9,13</t>
  </si>
  <si>
    <t>8,74</t>
  </si>
  <si>
    <t>21,88</t>
  </si>
  <si>
    <t>18,27</t>
  </si>
  <si>
    <t>17,50</t>
  </si>
  <si>
    <t>18,00</t>
  </si>
  <si>
    <t>17,25</t>
  </si>
  <si>
    <t>30,84</t>
  </si>
  <si>
    <t>27,42</t>
  </si>
  <si>
    <t>11,66</t>
  </si>
  <si>
    <t>1,51</t>
  </si>
  <si>
    <t>11,42</t>
  </si>
  <si>
    <t>26,64</t>
  </si>
  <si>
    <t>26,65</t>
  </si>
  <si>
    <t>11,60</t>
  </si>
  <si>
    <t>26,90</t>
  </si>
  <si>
    <t>29,67</t>
  </si>
  <si>
    <t>24,13</t>
  </si>
  <si>
    <t>17,18</t>
  </si>
  <si>
    <t>12,12</t>
  </si>
  <si>
    <t>10,67</t>
  </si>
  <si>
    <t>11,96</t>
  </si>
  <si>
    <t>26,29</t>
  </si>
  <si>
    <t>27,17</t>
  </si>
  <si>
    <t>26,04</t>
  </si>
  <si>
    <t>10,53</t>
  </si>
  <si>
    <t>11,87</t>
  </si>
  <si>
    <t>26,14</t>
  </si>
  <si>
    <t>39,59</t>
  </si>
  <si>
    <t>47,55</t>
  </si>
  <si>
    <t>32,72</t>
  </si>
  <si>
    <t>52,59</t>
  </si>
  <si>
    <t>54,36</t>
  </si>
  <si>
    <t>52,09</t>
  </si>
  <si>
    <t>54,05</t>
  </si>
  <si>
    <t>52,29</t>
  </si>
  <si>
    <t>54,18</t>
  </si>
  <si>
    <t>4,02</t>
  </si>
  <si>
    <t>30,12</t>
  </si>
  <si>
    <t>26,88</t>
  </si>
  <si>
    <t>62,36</t>
  </si>
  <si>
    <t>1,72</t>
  </si>
  <si>
    <t>4,68</t>
  </si>
  <si>
    <t>10,93</t>
  </si>
  <si>
    <t>11,30</t>
  </si>
  <si>
    <t>11,90</t>
  </si>
  <si>
    <t>6,60</t>
  </si>
  <si>
    <t>46,02</t>
  </si>
  <si>
    <t>25,90</t>
  </si>
  <si>
    <t>5,64</t>
  </si>
  <si>
    <t>50,85</t>
  </si>
  <si>
    <t>88,44</t>
  </si>
  <si>
    <t>55,32</t>
  </si>
  <si>
    <t>52,57</t>
  </si>
  <si>
    <t>192,10</t>
  </si>
  <si>
    <t>294,37</t>
  </si>
  <si>
    <t>199,41</t>
  </si>
  <si>
    <t>67,40</t>
  </si>
  <si>
    <t>59,74</t>
  </si>
  <si>
    <t>51,62</t>
  </si>
  <si>
    <t>72,55</t>
  </si>
  <si>
    <t>61,20</t>
  </si>
  <si>
    <t>51,92</t>
  </si>
  <si>
    <t>112,66</t>
  </si>
  <si>
    <t>99,06</t>
  </si>
  <si>
    <t>88,24</t>
  </si>
  <si>
    <t>154,58</t>
  </si>
  <si>
    <t>140,97</t>
  </si>
  <si>
    <t>131,07</t>
  </si>
  <si>
    <t>176,19</t>
  </si>
  <si>
    <t>160,90</t>
  </si>
  <si>
    <t>149,42</t>
  </si>
  <si>
    <t>55,21</t>
  </si>
  <si>
    <t>61,61</t>
  </si>
  <si>
    <t>54,03</t>
  </si>
  <si>
    <t>45,93</t>
  </si>
  <si>
    <t>116,88</t>
  </si>
  <si>
    <t>101,66</t>
  </si>
  <si>
    <t>88,83</t>
  </si>
  <si>
    <t>181,23</t>
  </si>
  <si>
    <t>163,99</t>
  </si>
  <si>
    <t>150,16</t>
  </si>
  <si>
    <t>81,47</t>
  </si>
  <si>
    <t>75,20</t>
  </si>
  <si>
    <t>54,26</t>
  </si>
  <si>
    <t>48,49</t>
  </si>
  <si>
    <t>102,32</t>
  </si>
  <si>
    <t>69,64</t>
  </si>
  <si>
    <t>55,67</t>
  </si>
  <si>
    <t>193,93</t>
  </si>
  <si>
    <t>152,10</t>
  </si>
  <si>
    <t>136,03</t>
  </si>
  <si>
    <t>453,35</t>
  </si>
  <si>
    <t>643,12</t>
  </si>
  <si>
    <t>567,40</t>
  </si>
  <si>
    <t>38,11</t>
  </si>
  <si>
    <t>47,58</t>
  </si>
  <si>
    <t>35,36</t>
  </si>
  <si>
    <t>83,17</t>
  </si>
  <si>
    <t>57,16</t>
  </si>
  <si>
    <t>119,23</t>
  </si>
  <si>
    <t>128,16</t>
  </si>
  <si>
    <t>277,37</t>
  </si>
  <si>
    <t>174,20</t>
  </si>
  <si>
    <t>287,91</t>
  </si>
  <si>
    <t>94,57</t>
  </si>
  <si>
    <t>185,73</t>
  </si>
  <si>
    <t>217,66</t>
  </si>
  <si>
    <t>296,49</t>
  </si>
  <si>
    <t>450,46</t>
  </si>
  <si>
    <t>461,63</t>
  </si>
  <si>
    <t>111,11</t>
  </si>
  <si>
    <t>133,21</t>
  </si>
  <si>
    <t>4,00</t>
  </si>
  <si>
    <t>466,60</t>
  </si>
  <si>
    <t>656,37</t>
  </si>
  <si>
    <t>115,18</t>
  </si>
  <si>
    <t>76,16</t>
  </si>
  <si>
    <t>30,94</t>
  </si>
  <si>
    <t>33,96</t>
  </si>
  <si>
    <t>8,65</t>
  </si>
  <si>
    <t>6,98</t>
  </si>
  <si>
    <t>743,52</t>
  </si>
  <si>
    <t>647,28</t>
  </si>
  <si>
    <t>76,97</t>
  </si>
  <si>
    <t>71,19</t>
  </si>
  <si>
    <t>92,31</t>
  </si>
  <si>
    <t>76,69</t>
  </si>
  <si>
    <t>662,15</t>
  </si>
  <si>
    <t>127,34</t>
  </si>
  <si>
    <t>31,26</t>
  </si>
  <si>
    <t>35,17</t>
  </si>
  <si>
    <t>69,11</t>
  </si>
  <si>
    <t>CONTRAPISO EM ARGAMASSA PRONTA, PREPARO MANUAL, APLICADO EM ÁREAS SECAS SOBRE LAJE, ADERIDO, ACABAMENTO NÃO REFORÇADO, ESPESSURA 2CM. AF_07/2021</t>
  </si>
  <si>
    <t>76,45</t>
  </si>
  <si>
    <t>39,92</t>
  </si>
  <si>
    <t>45,35</t>
  </si>
  <si>
    <t>92,54</t>
  </si>
  <si>
    <t>102,74</t>
  </si>
  <si>
    <t>47,02</t>
  </si>
  <si>
    <t>111,72</t>
  </si>
  <si>
    <t>124,27</t>
  </si>
  <si>
    <t>49,40</t>
  </si>
  <si>
    <t>107,42</t>
  </si>
  <si>
    <t>119,97</t>
  </si>
  <si>
    <t>48,96</t>
  </si>
  <si>
    <t>56,61</t>
  </si>
  <si>
    <t>123,07</t>
  </si>
  <si>
    <t>137,44</t>
  </si>
  <si>
    <t>52,83</t>
  </si>
  <si>
    <t>61,17</t>
  </si>
  <si>
    <t>133,53</t>
  </si>
  <si>
    <t>149,18</t>
  </si>
  <si>
    <t>44,89</t>
  </si>
  <si>
    <t>48,80</t>
  </si>
  <si>
    <t>82,74</t>
  </si>
  <si>
    <t>90,08</t>
  </si>
  <si>
    <t>58,99</t>
  </si>
  <si>
    <t>106,18</t>
  </si>
  <si>
    <t>116,38</t>
  </si>
  <si>
    <t>51,81</t>
  </si>
  <si>
    <t>57,24</t>
  </si>
  <si>
    <t>104,43</t>
  </si>
  <si>
    <t>114,63</t>
  </si>
  <si>
    <t>58,97</t>
  </si>
  <si>
    <t>65,65</t>
  </si>
  <si>
    <t>123,67</t>
  </si>
  <si>
    <t>136,22</t>
  </si>
  <si>
    <t>34,57</t>
  </si>
  <si>
    <t>27,37</t>
  </si>
  <si>
    <t>33,69</t>
  </si>
  <si>
    <t>83,04</t>
  </si>
  <si>
    <t>90,69</t>
  </si>
  <si>
    <t>157,15</t>
  </si>
  <si>
    <t>171,52</t>
  </si>
  <si>
    <t>88,37</t>
  </si>
  <si>
    <t>96,71</t>
  </si>
  <si>
    <t>169,07</t>
  </si>
  <si>
    <t>184,72</t>
  </si>
  <si>
    <t>98,12</t>
  </si>
  <si>
    <t>190,91</t>
  </si>
  <si>
    <t>208,90</t>
  </si>
  <si>
    <t>44,56</t>
  </si>
  <si>
    <t>50,26</t>
  </si>
  <si>
    <t>42,79</t>
  </si>
  <si>
    <t>49,10</t>
  </si>
  <si>
    <t>2,57</t>
  </si>
  <si>
    <t>5,17</t>
  </si>
  <si>
    <t>6,16</t>
  </si>
  <si>
    <t>8,86</t>
  </si>
  <si>
    <t>16,61</t>
  </si>
  <si>
    <t>11,11</t>
  </si>
  <si>
    <t>7,38</t>
  </si>
  <si>
    <t>5,84</t>
  </si>
  <si>
    <t>11,92</t>
  </si>
  <si>
    <t>9,18</t>
  </si>
  <si>
    <t>22,73</t>
  </si>
  <si>
    <t>21,82</t>
  </si>
  <si>
    <t>31,48</t>
  </si>
  <si>
    <t>27,46</t>
  </si>
  <si>
    <t>41,61</t>
  </si>
  <si>
    <t>20,18</t>
  </si>
  <si>
    <t>30,72</t>
  </si>
  <si>
    <t>40,75</t>
  </si>
  <si>
    <t>48,10</t>
  </si>
  <si>
    <t>20,23</t>
  </si>
  <si>
    <t>40,67</t>
  </si>
  <si>
    <t>43,40</t>
  </si>
  <si>
    <t>44,11</t>
  </si>
  <si>
    <t>37,45</t>
  </si>
  <si>
    <t>33,06</t>
  </si>
  <si>
    <t>38,16</t>
  </si>
  <si>
    <t>79,09</t>
  </si>
  <si>
    <t>75,32</t>
  </si>
  <si>
    <t>73,99</t>
  </si>
  <si>
    <t>70,23</t>
  </si>
  <si>
    <t>29,82</t>
  </si>
  <si>
    <t>26,76</t>
  </si>
  <si>
    <t>22,37</t>
  </si>
  <si>
    <t>48,68</t>
  </si>
  <si>
    <t>44,94</t>
  </si>
  <si>
    <t>43,58</t>
  </si>
  <si>
    <t>39,82</t>
  </si>
  <si>
    <t>43,92</t>
  </si>
  <si>
    <t>56,91</t>
  </si>
  <si>
    <t>87,23</t>
  </si>
  <si>
    <t>73,19</t>
  </si>
  <si>
    <t>78,90</t>
  </si>
  <si>
    <t>114,14</t>
  </si>
  <si>
    <t>78,95</t>
  </si>
  <si>
    <t>86,11</t>
  </si>
  <si>
    <t>131,41</t>
  </si>
  <si>
    <t>93,78</t>
  </si>
  <si>
    <t>144,90</t>
  </si>
  <si>
    <t>41,16</t>
  </si>
  <si>
    <t>70,61</t>
  </si>
  <si>
    <t>57,11</t>
  </si>
  <si>
    <t>62,44</t>
  </si>
  <si>
    <t>62,50</t>
  </si>
  <si>
    <t>69,19</t>
  </si>
  <si>
    <t>112,46</t>
  </si>
  <si>
    <t>68,24</t>
  </si>
  <si>
    <t>119,76</t>
  </si>
  <si>
    <t>83,15</t>
  </si>
  <si>
    <t>87,12</t>
  </si>
  <si>
    <t>108,50</t>
  </si>
  <si>
    <t>99,11</t>
  </si>
  <si>
    <t>104,44</t>
  </si>
  <si>
    <t>134,28</t>
  </si>
  <si>
    <t>104,50</t>
  </si>
  <si>
    <t>111,19</t>
  </si>
  <si>
    <t>150,42</t>
  </si>
  <si>
    <t>136,94</t>
  </si>
  <si>
    <t>144,31</t>
  </si>
  <si>
    <t>175,00</t>
  </si>
  <si>
    <t>76,78</t>
  </si>
  <si>
    <t>81,65</t>
  </si>
  <si>
    <t>92,38</t>
  </si>
  <si>
    <t>98,91</t>
  </si>
  <si>
    <t>138,11</t>
  </si>
  <si>
    <t>180,76</t>
  </si>
  <si>
    <t>126,68</t>
  </si>
  <si>
    <t>171,71</t>
  </si>
  <si>
    <t>118,56</t>
  </si>
  <si>
    <t>188,59</t>
  </si>
  <si>
    <t>133,18</t>
  </si>
  <si>
    <t>177,31</t>
  </si>
  <si>
    <t>122,81</t>
  </si>
  <si>
    <t>196,70</t>
  </si>
  <si>
    <t>146,97</t>
  </si>
  <si>
    <t>179,50</t>
  </si>
  <si>
    <t>130,73</t>
  </si>
  <si>
    <t>196,99</t>
  </si>
  <si>
    <t>142,92</t>
  </si>
  <si>
    <t>186,28</t>
  </si>
  <si>
    <t>133,13</t>
  </si>
  <si>
    <t>149,44</t>
  </si>
  <si>
    <t>191,85</t>
  </si>
  <si>
    <t>137,34</t>
  </si>
  <si>
    <t>212,94</t>
  </si>
  <si>
    <t>163,24</t>
  </si>
  <si>
    <t>194,07</t>
  </si>
  <si>
    <t>145,27</t>
  </si>
  <si>
    <t>139,75</t>
  </si>
  <si>
    <t>39,24</t>
  </si>
  <si>
    <t>56,93</t>
  </si>
  <si>
    <t>37,89</t>
  </si>
  <si>
    <t>40,78</t>
  </si>
  <si>
    <t>60,48</t>
  </si>
  <si>
    <t>78,06</t>
  </si>
  <si>
    <t>84,49</t>
  </si>
  <si>
    <t>93,40</t>
  </si>
  <si>
    <t>67,18</t>
  </si>
  <si>
    <t>69,33</t>
  </si>
  <si>
    <t>88,23</t>
  </si>
  <si>
    <t>105,42</t>
  </si>
  <si>
    <t>111,48</t>
  </si>
  <si>
    <t>133,61</t>
  </si>
  <si>
    <t>98,18</t>
  </si>
  <si>
    <t>52,58</t>
  </si>
  <si>
    <t>56,84</t>
  </si>
  <si>
    <t>83,35</t>
  </si>
  <si>
    <t>56,00</t>
  </si>
  <si>
    <t>73,36</t>
  </si>
  <si>
    <t>109,10</t>
  </si>
  <si>
    <t>72,23</t>
  </si>
  <si>
    <t>73,41</t>
  </si>
  <si>
    <t>80,57</t>
  </si>
  <si>
    <t>126,37</t>
  </si>
  <si>
    <t>78,66</t>
  </si>
  <si>
    <t>86,91</t>
  </si>
  <si>
    <t>94,79</t>
  </si>
  <si>
    <t>139,35</t>
  </si>
  <si>
    <t>86,99</t>
  </si>
  <si>
    <t>38,61</t>
  </si>
  <si>
    <t>68,22</t>
  </si>
  <si>
    <t>41,24</t>
  </si>
  <si>
    <t>53,35</t>
  </si>
  <si>
    <t>58,68</t>
  </si>
  <si>
    <t>92,90</t>
  </si>
  <si>
    <t>57,17</t>
  </si>
  <si>
    <t>65,43</t>
  </si>
  <si>
    <t>109,04</t>
  </si>
  <si>
    <t>63,23</t>
  </si>
  <si>
    <t>64,09</t>
  </si>
  <si>
    <t>71,46</t>
  </si>
  <si>
    <t>116,43</t>
  </si>
  <si>
    <t>65,48</t>
  </si>
  <si>
    <t>75,39</t>
  </si>
  <si>
    <t>79,36</t>
  </si>
  <si>
    <t>90,14</t>
  </si>
  <si>
    <t>95,47</t>
  </si>
  <si>
    <t>126,19</t>
  </si>
  <si>
    <t>96,07</t>
  </si>
  <si>
    <t>95,53</t>
  </si>
  <si>
    <t>102,22</t>
  </si>
  <si>
    <t>142,33</t>
  </si>
  <si>
    <t>102,13</t>
  </si>
  <si>
    <t>124,71</t>
  </si>
  <si>
    <t>132,08</t>
  </si>
  <si>
    <t>165,02</t>
  </si>
  <si>
    <t>122,07</t>
  </si>
  <si>
    <t>20,16</t>
  </si>
  <si>
    <t>31,82</t>
  </si>
  <si>
    <t>38,51</t>
  </si>
  <si>
    <t>31,52</t>
  </si>
  <si>
    <t>43,18</t>
  </si>
  <si>
    <t>49,88</t>
  </si>
  <si>
    <t>27,99</t>
  </si>
  <si>
    <t>41,13</t>
  </si>
  <si>
    <t>57,35</t>
  </si>
  <si>
    <t>66,50</t>
  </si>
  <si>
    <t>253,97</t>
  </si>
  <si>
    <t>304,16</t>
  </si>
  <si>
    <t>75,23</t>
  </si>
  <si>
    <t>79,75</t>
  </si>
  <si>
    <t>85,59</t>
  </si>
  <si>
    <t>90,82</t>
  </si>
  <si>
    <t>362,88</t>
  </si>
  <si>
    <t>436,32</t>
  </si>
  <si>
    <t>76,66</t>
  </si>
  <si>
    <t>62,71</t>
  </si>
  <si>
    <t>68,39</t>
  </si>
  <si>
    <t>70,12</t>
  </si>
  <si>
    <t>75,80</t>
  </si>
  <si>
    <t>103,03</t>
  </si>
  <si>
    <t>103,77</t>
  </si>
  <si>
    <t>79,17</t>
  </si>
  <si>
    <t>86,74</t>
  </si>
  <si>
    <t>251,74</t>
  </si>
  <si>
    <t>364,73</t>
  </si>
  <si>
    <t>263,21</t>
  </si>
  <si>
    <t>376,20</t>
  </si>
  <si>
    <t>19,73</t>
  </si>
  <si>
    <t>154,74</t>
  </si>
  <si>
    <t>196,10</t>
  </si>
  <si>
    <t>149,21</t>
  </si>
  <si>
    <t>48,34</t>
  </si>
  <si>
    <t>54,80</t>
  </si>
  <si>
    <t>77,61</t>
  </si>
  <si>
    <t>49,31</t>
  </si>
  <si>
    <t>3,17</t>
  </si>
  <si>
    <t>30,61</t>
  </si>
  <si>
    <t>62,89</t>
  </si>
  <si>
    <t>75,26</t>
  </si>
  <si>
    <t>89,18</t>
  </si>
  <si>
    <t>91,99</t>
  </si>
  <si>
    <t>7,03</t>
  </si>
  <si>
    <t>2,62</t>
  </si>
  <si>
    <t>3,63</t>
  </si>
  <si>
    <t>5,74</t>
  </si>
  <si>
    <t>2,24</t>
  </si>
  <si>
    <t>3,03</t>
  </si>
  <si>
    <t>15,41</t>
  </si>
  <si>
    <t>8,70</t>
  </si>
  <si>
    <t>22,88</t>
  </si>
  <si>
    <t>19,54</t>
  </si>
  <si>
    <t>455,45</t>
  </si>
  <si>
    <t>442,52</t>
  </si>
  <si>
    <t>464,26</t>
  </si>
  <si>
    <t>450,86</t>
  </si>
  <si>
    <t>556,63</t>
  </si>
  <si>
    <t>528,24</t>
  </si>
  <si>
    <t>534,77</t>
  </si>
  <si>
    <t>518,09</t>
  </si>
  <si>
    <t>538,60</t>
  </si>
  <si>
    <t>515,61</t>
  </si>
  <si>
    <t>536,81</t>
  </si>
  <si>
    <t>496,43</t>
  </si>
  <si>
    <t>656,08</t>
  </si>
  <si>
    <t>603,97</t>
  </si>
  <si>
    <t>587,47</t>
  </si>
  <si>
    <t>551,70</t>
  </si>
  <si>
    <t>550,07</t>
  </si>
  <si>
    <t>534,24</t>
  </si>
  <si>
    <t>517,63</t>
  </si>
  <si>
    <t>442,72</t>
  </si>
  <si>
    <t>426,59</t>
  </si>
  <si>
    <t>519,24</t>
  </si>
  <si>
    <t>504,68</t>
  </si>
  <si>
    <t>482,04</t>
  </si>
  <si>
    <t>458,58</t>
  </si>
  <si>
    <t>3.052,04</t>
  </si>
  <si>
    <t>3.049,70</t>
  </si>
  <si>
    <t>3.145,98</t>
  </si>
  <si>
    <t>3.134,36</t>
  </si>
  <si>
    <t>3.078,28</t>
  </si>
  <si>
    <t>3.072,53</t>
  </si>
  <si>
    <t>483,19</t>
  </si>
  <si>
    <t>408,46</t>
  </si>
  <si>
    <t>515,76</t>
  </si>
  <si>
    <t>431,39</t>
  </si>
  <si>
    <t>584,14</t>
  </si>
  <si>
    <t>505,84</t>
  </si>
  <si>
    <t>541,98</t>
  </si>
  <si>
    <t>493,84</t>
  </si>
  <si>
    <t>532,53</t>
  </si>
  <si>
    <t>503,64</t>
  </si>
  <si>
    <t>523,62</t>
  </si>
  <si>
    <t>497,96</t>
  </si>
  <si>
    <t>810,69</t>
  </si>
  <si>
    <t>656,39</t>
  </si>
  <si>
    <t>615,68</t>
  </si>
  <si>
    <t>694,27</t>
  </si>
  <si>
    <t>606,73</t>
  </si>
  <si>
    <t>556,21</t>
  </si>
  <si>
    <t>627,90</t>
  </si>
  <si>
    <t>555,47</t>
  </si>
  <si>
    <t>515,30</t>
  </si>
  <si>
    <t>578,06</t>
  </si>
  <si>
    <t>481,22</t>
  </si>
  <si>
    <t>499,39</t>
  </si>
  <si>
    <t>409,19</t>
  </si>
  <si>
    <t>621,04</t>
  </si>
  <si>
    <t>525,76</t>
  </si>
  <si>
    <t>480,82</t>
  </si>
  <si>
    <t>530,53</t>
  </si>
  <si>
    <t>465,78</t>
  </si>
  <si>
    <t>432,83</t>
  </si>
  <si>
    <t>3.028,20</t>
  </si>
  <si>
    <t>2.986,80</t>
  </si>
  <si>
    <t>3.129,98</t>
  </si>
  <si>
    <t>3.068,57</t>
  </si>
  <si>
    <t>3.056,58</t>
  </si>
  <si>
    <t>3.063,49</t>
  </si>
  <si>
    <t>3.014,91</t>
  </si>
  <si>
    <t>579,50</t>
  </si>
  <si>
    <t>606,92</t>
  </si>
  <si>
    <t>680,70</t>
  </si>
  <si>
    <t>665,59</t>
  </si>
  <si>
    <t>674,24</t>
  </si>
  <si>
    <t>655,68</t>
  </si>
  <si>
    <t>641,47</t>
  </si>
  <si>
    <t>805,40</t>
  </si>
  <si>
    <t>730,13</t>
  </si>
  <si>
    <t>690,65</t>
  </si>
  <si>
    <t>666,70</t>
  </si>
  <si>
    <t>579,69</t>
  </si>
  <si>
    <t>661,30</t>
  </si>
  <si>
    <t>606,79</t>
  </si>
  <si>
    <t>3.170,10</t>
  </si>
  <si>
    <t>3.250,08</t>
  </si>
  <si>
    <t>3.196,28</t>
  </si>
  <si>
    <t>1.582,83</t>
  </si>
  <si>
    <t>1.570,69</t>
  </si>
  <si>
    <t>1.554,78</t>
  </si>
  <si>
    <t>1.844,38</t>
  </si>
  <si>
    <t>1.824,89</t>
  </si>
  <si>
    <t>1.810,01</t>
  </si>
  <si>
    <t>4.352,36</t>
  </si>
  <si>
    <t>4.359,39</t>
  </si>
  <si>
    <t>4.372,34</t>
  </si>
  <si>
    <t>4.841,38</t>
  </si>
  <si>
    <t>4.873,53</t>
  </si>
  <si>
    <t>4.905,18</t>
  </si>
  <si>
    <t>3.081,91</t>
  </si>
  <si>
    <t>3.090,43</t>
  </si>
  <si>
    <t>3.099,50</t>
  </si>
  <si>
    <t>1.799,41</t>
  </si>
  <si>
    <t>2.061,68</t>
  </si>
  <si>
    <t>5.151,97</t>
  </si>
  <si>
    <t>3.356,47</t>
  </si>
  <si>
    <t>4.540,52</t>
  </si>
  <si>
    <t>4.536,32</t>
  </si>
  <si>
    <t>1.613,84</t>
  </si>
  <si>
    <t>1.593,39</t>
  </si>
  <si>
    <t>892,35</t>
  </si>
  <si>
    <t>531,42</t>
  </si>
  <si>
    <t>635,23</t>
  </si>
  <si>
    <t>544,44</t>
  </si>
  <si>
    <t>655,65</t>
  </si>
  <si>
    <t>477,02</t>
  </si>
  <si>
    <t>596,78</t>
  </si>
  <si>
    <t>511,72</t>
  </si>
  <si>
    <t>795,33</t>
  </si>
  <si>
    <t>565,10</t>
  </si>
  <si>
    <t>516,72</t>
  </si>
  <si>
    <t>491,28</t>
  </si>
  <si>
    <t>671,15</t>
  </si>
  <si>
    <t>533,81</t>
  </si>
  <si>
    <t>491,68</t>
  </si>
  <si>
    <t>551,21</t>
  </si>
  <si>
    <t>490,43</t>
  </si>
  <si>
    <t>461,92</t>
  </si>
  <si>
    <t>703,28</t>
  </si>
  <si>
    <t>783,53</t>
  </si>
  <si>
    <t>688,93</t>
  </si>
  <si>
    <t>812,40</t>
  </si>
  <si>
    <t>614,21</t>
  </si>
  <si>
    <t>673,82</t>
  </si>
  <si>
    <t>614,06</t>
  </si>
  <si>
    <t>587,42</t>
  </si>
  <si>
    <t>728,16</t>
  </si>
  <si>
    <t>480,15</t>
  </si>
  <si>
    <t>516,62</t>
  </si>
  <si>
    <t>538,62</t>
  </si>
  <si>
    <t>482,53</t>
  </si>
  <si>
    <t>698,41</t>
  </si>
  <si>
    <t>609,88</t>
  </si>
  <si>
    <t>58,34</t>
  </si>
  <si>
    <t>54,59</t>
  </si>
  <si>
    <t>2,23</t>
  </si>
  <si>
    <t>0,31</t>
  </si>
  <si>
    <t>1,06</t>
  </si>
  <si>
    <t>1,25</t>
  </si>
  <si>
    <t>0,11</t>
  </si>
  <si>
    <t>1.661,89</t>
  </si>
  <si>
    <t>1.201,26</t>
  </si>
  <si>
    <t>500,24</t>
  </si>
  <si>
    <t>10,99</t>
  </si>
  <si>
    <t>20,25</t>
  </si>
  <si>
    <t>7,81</t>
  </si>
  <si>
    <t>8,63</t>
  </si>
  <si>
    <t>3,10</t>
  </si>
  <si>
    <t>4,76</t>
  </si>
  <si>
    <t>4,08</t>
  </si>
  <si>
    <t>1,09</t>
  </si>
  <si>
    <t>3,11</t>
  </si>
  <si>
    <t>2,13</t>
  </si>
  <si>
    <t>35,80</t>
  </si>
  <si>
    <t>2,48</t>
  </si>
  <si>
    <t>1,15</t>
  </si>
  <si>
    <t>0,41</t>
  </si>
  <si>
    <t>0,20</t>
  </si>
  <si>
    <t>0,62</t>
  </si>
  <si>
    <t>3,77</t>
  </si>
  <si>
    <t>7,55</t>
  </si>
  <si>
    <t>4,53</t>
  </si>
  <si>
    <t>22,32</t>
  </si>
  <si>
    <t>9,06</t>
  </si>
  <si>
    <t>5,03</t>
  </si>
  <si>
    <t>44,65</t>
  </si>
  <si>
    <t>15,11</t>
  </si>
  <si>
    <t>94,75</t>
  </si>
  <si>
    <t>1,87</t>
  </si>
  <si>
    <t>71,02</t>
  </si>
  <si>
    <t>71,06</t>
  </si>
  <si>
    <t>1,40</t>
  </si>
  <si>
    <t>3,70</t>
  </si>
  <si>
    <t>31,60</t>
  </si>
  <si>
    <t>20,43</t>
  </si>
  <si>
    <t>37,28</t>
  </si>
  <si>
    <t>1,99</t>
  </si>
  <si>
    <t>45,33</t>
  </si>
  <si>
    <t>177,52</t>
  </si>
  <si>
    <t>28,68</t>
  </si>
  <si>
    <t>47,69</t>
  </si>
  <si>
    <t>15,54</t>
  </si>
  <si>
    <t>6,10</t>
  </si>
  <si>
    <t>4,41</t>
  </si>
  <si>
    <t>6,71</t>
  </si>
  <si>
    <t>2,18</t>
  </si>
  <si>
    <t>9,57</t>
  </si>
  <si>
    <t>10,18</t>
  </si>
  <si>
    <t>2,55</t>
  </si>
  <si>
    <t>2,81</t>
  </si>
  <si>
    <t>1,75</t>
  </si>
  <si>
    <t>73,13</t>
  </si>
  <si>
    <t>56,29</t>
  </si>
  <si>
    <t>47,86</t>
  </si>
  <si>
    <t>95,21</t>
  </si>
  <si>
    <t>71,33</t>
  </si>
  <si>
    <t>59,26</t>
  </si>
  <si>
    <t>64,50</t>
  </si>
  <si>
    <t>40,13</t>
  </si>
  <si>
    <t>98,23</t>
  </si>
  <si>
    <t>61,09</t>
  </si>
  <si>
    <t>133,27</t>
  </si>
  <si>
    <t>77,53</t>
  </si>
  <si>
    <t>44,95</t>
  </si>
  <si>
    <t>17,16</t>
  </si>
  <si>
    <t>287,55</t>
  </si>
  <si>
    <t>0,38</t>
  </si>
  <si>
    <t>0,14</t>
  </si>
  <si>
    <t>29,03</t>
  </si>
  <si>
    <t>6,75</t>
  </si>
  <si>
    <t>11,88</t>
  </si>
  <si>
    <t>94,48</t>
  </si>
  <si>
    <t>797,27</t>
  </si>
  <si>
    <t>64,42</t>
  </si>
  <si>
    <t>197,33</t>
  </si>
  <si>
    <t>121,11</t>
  </si>
  <si>
    <t>647,40</t>
  </si>
  <si>
    <t>202,15</t>
  </si>
  <si>
    <t>301,52</t>
  </si>
  <si>
    <t>94,14</t>
  </si>
  <si>
    <t>2,97</t>
  </si>
  <si>
    <t>23,18</t>
  </si>
  <si>
    <t>3,22</t>
  </si>
  <si>
    <t>9,37</t>
  </si>
  <si>
    <t>3,31</t>
  </si>
  <si>
    <t>3,13</t>
  </si>
  <si>
    <t>28,75</t>
  </si>
  <si>
    <t>28,02</t>
  </si>
  <si>
    <t>94,95</t>
  </si>
  <si>
    <t>215,25</t>
  </si>
  <si>
    <t>147,46</t>
  </si>
  <si>
    <t>186,84</t>
  </si>
  <si>
    <t>363,86</t>
  </si>
  <si>
    <t>721,20</t>
  </si>
  <si>
    <t>232,66</t>
  </si>
  <si>
    <t>326,43</t>
  </si>
  <si>
    <t>0,75</t>
  </si>
  <si>
    <t>0,57</t>
  </si>
  <si>
    <t>14,34</t>
  </si>
  <si>
    <t>1,78</t>
  </si>
  <si>
    <t>2,05</t>
  </si>
  <si>
    <t>226,71</t>
  </si>
  <si>
    <t>115,86</t>
  </si>
  <si>
    <t>1,53</t>
  </si>
  <si>
    <t>15,40</t>
  </si>
  <si>
    <t>12,09</t>
  </si>
  <si>
    <t>10,61</t>
  </si>
  <si>
    <t>16,12</t>
  </si>
  <si>
    <t>10,72</t>
  </si>
  <si>
    <t>5,22</t>
  </si>
  <si>
    <t>145,29</t>
  </si>
  <si>
    <t>170,38</t>
  </si>
  <si>
    <t>113,52</t>
  </si>
  <si>
    <t>2,85</t>
  </si>
  <si>
    <t>2,09</t>
  </si>
  <si>
    <t>0,54</t>
  </si>
  <si>
    <t>2,20</t>
  </si>
  <si>
    <t>2,49</t>
  </si>
  <si>
    <t>1,67</t>
  </si>
  <si>
    <t>3,79</t>
  </si>
  <si>
    <t>3,28</t>
  </si>
  <si>
    <t>3,01</t>
  </si>
  <si>
    <t>1,21</t>
  </si>
  <si>
    <t>6,20</t>
  </si>
  <si>
    <t>6,01</t>
  </si>
  <si>
    <t>5,00</t>
  </si>
  <si>
    <t>4,11</t>
  </si>
  <si>
    <t>2,84</t>
  </si>
  <si>
    <t>2,26</t>
  </si>
  <si>
    <t>3,60</t>
  </si>
  <si>
    <t>2,86</t>
  </si>
  <si>
    <t>11,74</t>
  </si>
  <si>
    <t>1,69</t>
  </si>
  <si>
    <t>1,45</t>
  </si>
  <si>
    <t>1,89</t>
  </si>
  <si>
    <t>1,77</t>
  </si>
  <si>
    <t>597,66</t>
  </si>
  <si>
    <t>174,13</t>
  </si>
  <si>
    <t>296,63</t>
  </si>
  <si>
    <t>8,47</t>
  </si>
  <si>
    <t>6,99</t>
  </si>
  <si>
    <t>6,41</t>
  </si>
  <si>
    <t>6,06</t>
  </si>
  <si>
    <t>9,04</t>
  </si>
  <si>
    <t>8,48</t>
  </si>
  <si>
    <t>7,63</t>
  </si>
  <si>
    <t>9,10</t>
  </si>
  <si>
    <t>6,02</t>
  </si>
  <si>
    <t>5,79</t>
  </si>
  <si>
    <t>5,20</t>
  </si>
  <si>
    <t>6,33</t>
  </si>
  <si>
    <t>5,66</t>
  </si>
  <si>
    <t>5,09</t>
  </si>
  <si>
    <t>6,93</t>
  </si>
  <si>
    <t>20,83</t>
  </si>
  <si>
    <t>5,43</t>
  </si>
  <si>
    <t>43,41</t>
  </si>
  <si>
    <t>27,33</t>
  </si>
  <si>
    <t>42,56</t>
  </si>
  <si>
    <t>34,96</t>
  </si>
  <si>
    <t>40,48</t>
  </si>
  <si>
    <t>25,20</t>
  </si>
  <si>
    <t>46,59</t>
  </si>
  <si>
    <t>35,79</t>
  </si>
  <si>
    <t>27,36</t>
  </si>
  <si>
    <t>17,03</t>
  </si>
  <si>
    <t>30,26</t>
  </si>
  <si>
    <t>25,96</t>
  </si>
  <si>
    <t>20,82</t>
  </si>
  <si>
    <t>36,82</t>
  </si>
  <si>
    <t>38,20</t>
  </si>
  <si>
    <t>198,01</t>
  </si>
  <si>
    <t>136,92</t>
  </si>
  <si>
    <t>100,26</t>
  </si>
  <si>
    <t>70,37</t>
  </si>
  <si>
    <t>70,77</t>
  </si>
  <si>
    <t>72,27</t>
  </si>
  <si>
    <t>65,09</t>
  </si>
  <si>
    <t>131,38</t>
  </si>
  <si>
    <t>63,02</t>
  </si>
  <si>
    <t>77,83</t>
  </si>
  <si>
    <t>47,61</t>
  </si>
  <si>
    <t>47,00</t>
  </si>
  <si>
    <t>160,47</t>
  </si>
  <si>
    <t>174,06</t>
  </si>
  <si>
    <t>198,93</t>
  </si>
  <si>
    <t>32,86</t>
  </si>
  <si>
    <t>57,79</t>
  </si>
  <si>
    <t>104,81</t>
  </si>
  <si>
    <t>357,91</t>
  </si>
  <si>
    <t>176,35</t>
  </si>
  <si>
    <t>3,55</t>
  </si>
  <si>
    <t>48,21</t>
  </si>
  <si>
    <t>6.170,08</t>
  </si>
  <si>
    <t>6.493,61</t>
  </si>
  <si>
    <t>4.888,35</t>
  </si>
  <si>
    <t>5.251,66</t>
  </si>
  <si>
    <t>2.634,14</t>
  </si>
  <si>
    <t>4.089,02</t>
  </si>
  <si>
    <t>2.384,07</t>
  </si>
  <si>
    <t>2.537,71</t>
  </si>
  <si>
    <t>1.956,44</t>
  </si>
  <si>
    <t>2.814,41</t>
  </si>
  <si>
    <t>2.199,81</t>
  </si>
  <si>
    <t>4.107,75</t>
  </si>
  <si>
    <t>2.402,80</t>
  </si>
  <si>
    <t>2.556,44</t>
  </si>
  <si>
    <t>1.975,17</t>
  </si>
  <si>
    <t>2.833,14</t>
  </si>
  <si>
    <t>2.316,44</t>
  </si>
  <si>
    <t>1.253,69</t>
  </si>
  <si>
    <t>1.346,63</t>
  </si>
  <si>
    <t>1.289,62</t>
  </si>
  <si>
    <t>288,17</t>
  </si>
  <si>
    <t>278,80</t>
  </si>
  <si>
    <t>3.016,97</t>
  </si>
  <si>
    <t>91,46</t>
  </si>
  <si>
    <t>196,92</t>
  </si>
  <si>
    <t>287,96</t>
  </si>
  <si>
    <t>136,47</t>
  </si>
  <si>
    <t>313,71</t>
  </si>
  <si>
    <t>127,66</t>
  </si>
  <si>
    <t>352,38</t>
  </si>
  <si>
    <t>899,52</t>
  </si>
  <si>
    <t>1.429,28</t>
  </si>
  <si>
    <t>25,52</t>
  </si>
  <si>
    <t>24,41</t>
  </si>
  <si>
    <t>25,28</t>
  </si>
  <si>
    <t>26,09</t>
  </si>
  <si>
    <t>24,15</t>
  </si>
  <si>
    <t>36,26</t>
  </si>
  <si>
    <t>30,92</t>
  </si>
  <si>
    <t>31,98</t>
  </si>
  <si>
    <t>20,15</t>
  </si>
  <si>
    <t>31,49</t>
  </si>
  <si>
    <t>30,31</t>
  </si>
  <si>
    <t>31,08</t>
  </si>
  <si>
    <t>31,70</t>
  </si>
  <si>
    <t>33,75</t>
  </si>
  <si>
    <t>30,79</t>
  </si>
  <si>
    <t>27,35</t>
  </si>
  <si>
    <t>32,96</t>
  </si>
  <si>
    <t>29,00</t>
  </si>
  <si>
    <t>37,17</t>
  </si>
  <si>
    <t>29,27</t>
  </si>
  <si>
    <t>26,73</t>
  </si>
  <si>
    <t>35,26</t>
  </si>
  <si>
    <t>25,33</t>
  </si>
  <si>
    <t>29,70</t>
  </si>
  <si>
    <t>32,56</t>
  </si>
  <si>
    <t>31,90</t>
  </si>
  <si>
    <t>24,60</t>
  </si>
  <si>
    <t>32,12</t>
  </si>
  <si>
    <t>34,88</t>
  </si>
  <si>
    <t>30,41</t>
  </si>
  <si>
    <t>36,58</t>
  </si>
  <si>
    <t>24,46</t>
  </si>
  <si>
    <t>96,82</t>
  </si>
  <si>
    <t>102,47</t>
  </si>
  <si>
    <t>107,27</t>
  </si>
  <si>
    <t>17,53</t>
  </si>
  <si>
    <t>20,04</t>
  </si>
  <si>
    <t>13,48</t>
  </si>
  <si>
    <t>34,73</t>
  </si>
  <si>
    <t>99,33</t>
  </si>
  <si>
    <t>110,56</t>
  </si>
  <si>
    <t>121,91</t>
  </si>
  <si>
    <t>57,54</t>
  </si>
  <si>
    <t>24,48</t>
  </si>
  <si>
    <t>5.324,38</t>
  </si>
  <si>
    <t>6.420,03</t>
  </si>
  <si>
    <t>2.386,64</t>
  </si>
  <si>
    <t>3.591,29</t>
  </si>
  <si>
    <t>3.095,76</t>
  </si>
  <si>
    <t>4.304,59</t>
  </si>
  <si>
    <t>3.895,31</t>
  </si>
  <si>
    <t>17.337,87</t>
  </si>
  <si>
    <t>3.531,98</t>
  </si>
  <si>
    <t>19.296,17</t>
  </si>
  <si>
    <t>21.272,52</t>
  </si>
  <si>
    <t>16.933,75</t>
  </si>
  <si>
    <t>17.915,80</t>
  </si>
  <si>
    <t>18.757,03</t>
  </si>
  <si>
    <t>6.080,34</t>
  </si>
  <si>
    <t>10.047,19</t>
  </si>
  <si>
    <t>4.302,13</t>
  </si>
  <si>
    <t>0,83</t>
  </si>
  <si>
    <t>0,47</t>
  </si>
  <si>
    <t>0,39</t>
  </si>
  <si>
    <t>0,55</t>
  </si>
  <si>
    <t>0,18</t>
  </si>
  <si>
    <t>0,26</t>
  </si>
  <si>
    <t>0,12</t>
  </si>
  <si>
    <t>0,76</t>
  </si>
  <si>
    <t>1,62</t>
  </si>
  <si>
    <t>1,81</t>
  </si>
  <si>
    <t>13,89</t>
  </si>
  <si>
    <t>11,73</t>
  </si>
  <si>
    <t>13,57</t>
  </si>
  <si>
    <t>237,13</t>
  </si>
  <si>
    <t>261,93</t>
  </si>
  <si>
    <t>117,52</t>
  </si>
  <si>
    <t>124,50</t>
  </si>
  <si>
    <t>130,48</t>
  </si>
  <si>
    <t>99,81</t>
  </si>
  <si>
    <t>170,94</t>
  </si>
  <si>
    <t>24,31</t>
  </si>
  <si>
    <t>27,81</t>
  </si>
  <si>
    <t>33,78</t>
  </si>
  <si>
    <t>32,36</t>
  </si>
  <si>
    <t>80,03</t>
  </si>
  <si>
    <t>3.393,62</t>
  </si>
  <si>
    <t>5.665,16</t>
  </si>
  <si>
    <t>19,98</t>
  </si>
  <si>
    <t>3.522,93</t>
  </si>
  <si>
    <t>95,30</t>
  </si>
  <si>
    <t>28,93</t>
  </si>
  <si>
    <t>37,68</t>
  </si>
  <si>
    <t>38,46</t>
  </si>
  <si>
    <t>25,55</t>
  </si>
  <si>
    <t>34,71</t>
  </si>
  <si>
    <t>29,59</t>
  </si>
  <si>
    <t>27,18</t>
  </si>
  <si>
    <t>42,37</t>
  </si>
  <si>
    <t>49,17</t>
  </si>
  <si>
    <t>33,94</t>
  </si>
  <si>
    <t>46,30</t>
  </si>
  <si>
    <t>30,62</t>
  </si>
  <si>
    <t>124,36</t>
  </si>
  <si>
    <t>136,44</t>
  </si>
  <si>
    <t>129,44</t>
  </si>
  <si>
    <t>59,93</t>
  </si>
  <si>
    <t>29,51</t>
  </si>
  <si>
    <t>13,66</t>
  </si>
  <si>
    <t>45,11</t>
  </si>
  <si>
    <t>55,89</t>
  </si>
  <si>
    <t>102,40</t>
  </si>
  <si>
    <t>27,88</t>
  </si>
  <si>
    <t>25,36</t>
  </si>
  <si>
    <t>52,18</t>
  </si>
  <si>
    <t>37,82</t>
  </si>
  <si>
    <t>24,19</t>
  </si>
  <si>
    <t>34,79</t>
  </si>
  <si>
    <t>22,44</t>
  </si>
  <si>
    <t>47,75</t>
  </si>
  <si>
    <t>54,13</t>
  </si>
  <si>
    <t>49,93</t>
  </si>
  <si>
    <t>40,53</t>
  </si>
  <si>
    <t>38,00</t>
  </si>
  <si>
    <t>49,92</t>
  </si>
  <si>
    <t>4.586,00</t>
  </si>
  <si>
    <t>4.649,41</t>
  </si>
  <si>
    <t>4.360,42</t>
  </si>
  <si>
    <t>4.531,28</t>
  </si>
  <si>
    <t>4.902,37</t>
  </si>
  <si>
    <t>4.507,68</t>
  </si>
  <si>
    <t>5.499,02</t>
  </si>
  <si>
    <t>3.401,95</t>
  </si>
  <si>
    <t>4.357,48</t>
  </si>
  <si>
    <t>4.472,38</t>
  </si>
  <si>
    <t>4.581,36</t>
  </si>
  <si>
    <t>4.594,21</t>
  </si>
  <si>
    <t>4.329,57</t>
  </si>
  <si>
    <t>2.158,86</t>
  </si>
  <si>
    <t>6.362,99</t>
  </si>
  <si>
    <t>5.509,73</t>
  </si>
  <si>
    <t>5.673,68</t>
  </si>
  <si>
    <t>4.911,31</t>
  </si>
  <si>
    <t>4.567,88</t>
  </si>
  <si>
    <t>5.254,75</t>
  </si>
  <si>
    <t>5.472,69</t>
  </si>
  <si>
    <t>4.477,74</t>
  </si>
  <si>
    <t>5.582,50</t>
  </si>
  <si>
    <t>5.970,56</t>
  </si>
  <si>
    <t>6.586,56</t>
  </si>
  <si>
    <t>5.390,41</t>
  </si>
  <si>
    <t>5.317,49</t>
  </si>
  <si>
    <t>5.531,21</t>
  </si>
  <si>
    <t>5.540,07</t>
  </si>
  <si>
    <t>4.535,89</t>
  </si>
  <si>
    <t>3.551,73</t>
  </si>
  <si>
    <t>5.658,43</t>
  </si>
  <si>
    <t>5.159,45</t>
  </si>
  <si>
    <t>6.044,78</t>
  </si>
  <si>
    <t>5.993,82</t>
  </si>
  <si>
    <t>5.990,33</t>
  </si>
  <si>
    <t>4.952,89</t>
  </si>
  <si>
    <t>4.814,13</t>
  </si>
  <si>
    <t>5.740,35</t>
  </si>
  <si>
    <t>5.479,58</t>
  </si>
  <si>
    <t>6.289,61</t>
  </si>
  <si>
    <t>4.881,77</t>
  </si>
  <si>
    <t>5.847,83</t>
  </si>
  <si>
    <t>3.391,63</t>
  </si>
  <si>
    <t>5.287,40</t>
  </si>
  <si>
    <t>5.164,65</t>
  </si>
  <si>
    <t>4.933,82</t>
  </si>
  <si>
    <t>4.115,23</t>
  </si>
  <si>
    <t>5.382,72</t>
  </si>
  <si>
    <t>5.119,09</t>
  </si>
  <si>
    <t>6.578,30</t>
  </si>
  <si>
    <t>4.836,53</t>
  </si>
  <si>
    <t>5.208,99</t>
  </si>
  <si>
    <t>4.768,40</t>
  </si>
  <si>
    <t>6.259,75</t>
  </si>
  <si>
    <t>4.523,37</t>
  </si>
  <si>
    <t>5.817,89</t>
  </si>
  <si>
    <t>5.704,52</t>
  </si>
  <si>
    <t>4.384,32</t>
  </si>
  <si>
    <t>4.352,32</t>
  </si>
  <si>
    <t>5.736,94</t>
  </si>
  <si>
    <t>4.981,80</t>
  </si>
  <si>
    <t>6.119,48</t>
  </si>
  <si>
    <t>5.293,11</t>
  </si>
  <si>
    <t>5.426,24</t>
  </si>
  <si>
    <t>5.569,30</t>
  </si>
  <si>
    <t>4.642,17</t>
  </si>
  <si>
    <t>174,14</t>
  </si>
  <si>
    <t>2,11</t>
  </si>
  <si>
    <t>5,44</t>
  </si>
  <si>
    <t>2,68</t>
  </si>
  <si>
    <t>3,06</t>
  </si>
  <si>
    <t>3,20</t>
  </si>
  <si>
    <t>7,89</t>
  </si>
  <si>
    <t>5,71</t>
  </si>
  <si>
    <t>6,12</t>
  </si>
  <si>
    <t>11,43</t>
  </si>
  <si>
    <t>11,33</t>
  </si>
  <si>
    <t>30,43</t>
  </si>
  <si>
    <t>2,21</t>
  </si>
  <si>
    <t>1,66</t>
  </si>
  <si>
    <t>4,56</t>
  </si>
  <si>
    <t>3,26</t>
  </si>
  <si>
    <t>1,22</t>
  </si>
  <si>
    <t>7,22</t>
  </si>
  <si>
    <t>5,73</t>
  </si>
  <si>
    <t>104,86</t>
  </si>
  <si>
    <t>97,60</t>
  </si>
  <si>
    <t>102,51</t>
  </si>
  <si>
    <t>15,87</t>
  </si>
  <si>
    <t>7,37</t>
  </si>
  <si>
    <t>6,22</t>
  </si>
  <si>
    <t>8,42</t>
  </si>
  <si>
    <t>7,57</t>
  </si>
  <si>
    <t>7,53</t>
  </si>
  <si>
    <t>23,72</t>
  </si>
  <si>
    <t>25,74</t>
  </si>
  <si>
    <t>28,89</t>
  </si>
  <si>
    <t>34,34</t>
  </si>
  <si>
    <t>54,32</t>
  </si>
  <si>
    <t>62,08</t>
  </si>
  <si>
    <t>85,22</t>
  </si>
  <si>
    <t>16,34</t>
  </si>
  <si>
    <t>3,97</t>
  </si>
  <si>
    <t>125,29</t>
  </si>
  <si>
    <t>98,05</t>
  </si>
  <si>
    <t>42,18</t>
  </si>
  <si>
    <t>6,07</t>
  </si>
  <si>
    <t>4,35</t>
  </si>
  <si>
    <t>11,04</t>
  </si>
  <si>
    <t>27,06</t>
  </si>
  <si>
    <t>25,57</t>
  </si>
  <si>
    <t>260,50</t>
  </si>
  <si>
    <t>208,26</t>
  </si>
  <si>
    <t>376,52</t>
  </si>
  <si>
    <t>198,14</t>
  </si>
  <si>
    <t>280,76</t>
  </si>
  <si>
    <t>5,45</t>
  </si>
  <si>
    <t>49,04</t>
  </si>
  <si>
    <t>15,86</t>
  </si>
  <si>
    <t>30,29</t>
  </si>
  <si>
    <t>39,09</t>
  </si>
  <si>
    <t>196,55</t>
  </si>
  <si>
    <t>44,21</t>
  </si>
  <si>
    <t>37,13</t>
  </si>
  <si>
    <t>55,96</t>
  </si>
  <si>
    <t>47,85</t>
  </si>
  <si>
    <t>38,74</t>
  </si>
  <si>
    <t>9,82</t>
  </si>
  <si>
    <t>24,66</t>
  </si>
  <si>
    <t>18,45</t>
  </si>
  <si>
    <t>25,11</t>
  </si>
  <si>
    <t>7,48</t>
  </si>
  <si>
    <t>2.495,79</t>
  </si>
  <si>
    <t>3.126,05</t>
  </si>
  <si>
    <t>4.235,29</t>
  </si>
  <si>
    <t>5.023,10</t>
  </si>
  <si>
    <t>27,50</t>
  </si>
  <si>
    <t>2.965,30</t>
  </si>
  <si>
    <t>2.911,12</t>
  </si>
  <si>
    <t>5,69</t>
  </si>
  <si>
    <t>2,01</t>
  </si>
  <si>
    <t>44,49</t>
  </si>
  <si>
    <t>121,40</t>
  </si>
  <si>
    <t>130,54</t>
  </si>
  <si>
    <t>73,45</t>
  </si>
  <si>
    <t>80,83</t>
  </si>
  <si>
    <t>104,96</t>
  </si>
  <si>
    <t>762,22</t>
  </si>
  <si>
    <t>7.359,00</t>
  </si>
  <si>
    <t>22,11</t>
  </si>
  <si>
    <t>3.869,33</t>
  </si>
  <si>
    <t>2.271,00</t>
  </si>
  <si>
    <t>1,58</t>
  </si>
  <si>
    <t>2,07</t>
  </si>
  <si>
    <t>2,52</t>
  </si>
  <si>
    <t>18,87</t>
  </si>
  <si>
    <t>29,60</t>
  </si>
  <si>
    <t>14,80</t>
  </si>
  <si>
    <t>37,39</t>
  </si>
  <si>
    <t>61,24</t>
  </si>
  <si>
    <t>84,88</t>
  </si>
  <si>
    <t>7,42</t>
  </si>
  <si>
    <t>2,19</t>
  </si>
  <si>
    <t>83,44</t>
  </si>
  <si>
    <t>2,75</t>
  </si>
  <si>
    <t>3,23</t>
  </si>
  <si>
    <t>463,03</t>
  </si>
  <si>
    <t>729,83</t>
  </si>
  <si>
    <t>1.024,78</t>
  </si>
  <si>
    <t>95,79</t>
  </si>
  <si>
    <t>124,78</t>
  </si>
  <si>
    <t>301,89</t>
  </si>
  <si>
    <t>29,68</t>
  </si>
  <si>
    <t>20,60</t>
  </si>
  <si>
    <t>34,77</t>
  </si>
  <si>
    <t>47,40</t>
  </si>
  <si>
    <t>58,41</t>
  </si>
  <si>
    <t>67,76</t>
  </si>
  <si>
    <t>85,13</t>
  </si>
  <si>
    <t>387,94</t>
  </si>
  <si>
    <t>1.338,02</t>
  </si>
  <si>
    <t>469,22</t>
  </si>
  <si>
    <t>630,25</t>
  </si>
  <si>
    <t>882,35</t>
  </si>
  <si>
    <t>113,44</t>
  </si>
  <si>
    <t>81,64</t>
  </si>
  <si>
    <t>274,15</t>
  </si>
  <si>
    <t>195,60</t>
  </si>
  <si>
    <t>151,26</t>
  </si>
  <si>
    <t>107,14</t>
  </si>
  <si>
    <t>144,10</t>
  </si>
  <si>
    <t>378,15</t>
  </si>
  <si>
    <t>270,55</t>
  </si>
  <si>
    <t>170,16</t>
  </si>
  <si>
    <t>359,24</t>
  </si>
  <si>
    <t>441,17</t>
  </si>
  <si>
    <t>617,64</t>
  </si>
  <si>
    <t>2.930,86</t>
  </si>
  <si>
    <t>75,17</t>
  </si>
  <si>
    <t>2.151,01</t>
  </si>
  <si>
    <t>3.414,64</t>
  </si>
  <si>
    <t>3.845,10</t>
  </si>
  <si>
    <t>4.100,00</t>
  </si>
  <si>
    <t>8.924,67</t>
  </si>
  <si>
    <t>11.206,13</t>
  </si>
  <si>
    <t>14.516,30</t>
  </si>
  <si>
    <t>5.550,48</t>
  </si>
  <si>
    <t>318.204,48</t>
  </si>
  <si>
    <t>11.310,87</t>
  </si>
  <si>
    <t>5.899,09</t>
  </si>
  <si>
    <t>7.829,24</t>
  </si>
  <si>
    <t>7.312,08</t>
  </si>
  <si>
    <t>3.480,00</t>
  </si>
  <si>
    <t>2.404,40</t>
  </si>
  <si>
    <t>3.569,42</t>
  </si>
  <si>
    <t>4.933,28</t>
  </si>
  <si>
    <t>2.147,34</t>
  </si>
  <si>
    <t>19.551,32</t>
  </si>
  <si>
    <t>9.256,95</t>
  </si>
  <si>
    <t>10.377,80</t>
  </si>
  <si>
    <t>11.724,71</t>
  </si>
  <si>
    <t>16.114,74</t>
  </si>
  <si>
    <t>5.674,23</t>
  </si>
  <si>
    <t>7.032,39</t>
  </si>
  <si>
    <t>10.449,97</t>
  </si>
  <si>
    <t>10.832,89</t>
  </si>
  <si>
    <t>12.431,53</t>
  </si>
  <si>
    <t>6.789,74</t>
  </si>
  <si>
    <t>7.311,06</t>
  </si>
  <si>
    <t>10.804,35</t>
  </si>
  <si>
    <t>12.499,57</t>
  </si>
  <si>
    <t>13.076,15</t>
  </si>
  <si>
    <t>1.929,69</t>
  </si>
  <si>
    <t>2.087,43</t>
  </si>
  <si>
    <t>2.776,57</t>
  </si>
  <si>
    <t>3.096,30</t>
  </si>
  <si>
    <t>3.637,06</t>
  </si>
  <si>
    <t>4.094,40</t>
  </si>
  <si>
    <t>1.653,11</t>
  </si>
  <si>
    <t>1.820,25</t>
  </si>
  <si>
    <t>5.172,83</t>
  </si>
  <si>
    <t>5.456,29</t>
  </si>
  <si>
    <t>7.240,55</t>
  </si>
  <si>
    <t>8.772,89</t>
  </si>
  <si>
    <t>9.868,04</t>
  </si>
  <si>
    <t>77.764,17</t>
  </si>
  <si>
    <t>24.340,02</t>
  </si>
  <si>
    <t>31.411,27</t>
  </si>
  <si>
    <t>45.700,95</t>
  </si>
  <si>
    <t>5.612,91</t>
  </si>
  <si>
    <t>24.073,87</t>
  </si>
  <si>
    <t>34,48</t>
  </si>
  <si>
    <t>37,41</t>
  </si>
  <si>
    <t>35,41</t>
  </si>
  <si>
    <t>120,00</t>
  </si>
  <si>
    <t>121,56</t>
  </si>
  <si>
    <t>1.377,23</t>
  </si>
  <si>
    <t>1,49</t>
  </si>
  <si>
    <t>2,39</t>
  </si>
  <si>
    <t>2,43</t>
  </si>
  <si>
    <t>467,55</t>
  </si>
  <si>
    <t>730,33</t>
  </si>
  <si>
    <t>51,12</t>
  </si>
  <si>
    <t>36,51</t>
  </si>
  <si>
    <t>22,66</t>
  </si>
  <si>
    <t>43,59</t>
  </si>
  <si>
    <t>78,44</t>
  </si>
  <si>
    <t>66,59</t>
  </si>
  <si>
    <t>93,80</t>
  </si>
  <si>
    <t>16.414,32</t>
  </si>
  <si>
    <t>17.389,39</t>
  </si>
  <si>
    <t>104,15</t>
  </si>
  <si>
    <t>18.224,64</t>
  </si>
  <si>
    <t>1,79</t>
  </si>
  <si>
    <t>3,32</t>
  </si>
  <si>
    <t>1,56</t>
  </si>
  <si>
    <t>2.010,75</t>
  </si>
  <si>
    <t>39,00</t>
  </si>
  <si>
    <t>46,95</t>
  </si>
  <si>
    <t>16,92</t>
  </si>
  <si>
    <t>2.962,33</t>
  </si>
  <si>
    <t>2.731,54</t>
  </si>
  <si>
    <t>17,71</t>
  </si>
  <si>
    <t>3.100,09</t>
  </si>
  <si>
    <t>4.133,45</t>
  </si>
  <si>
    <t>15,63</t>
  </si>
  <si>
    <t>2.734,76</t>
  </si>
  <si>
    <t>1.741,30</t>
  </si>
  <si>
    <t>5.918,71</t>
  </si>
  <si>
    <t>457,95</t>
  </si>
  <si>
    <t>633,92</t>
  </si>
  <si>
    <t>770,78</t>
  </si>
  <si>
    <t>690,66</t>
  </si>
  <si>
    <t>245,00</t>
  </si>
  <si>
    <t>269,22</t>
  </si>
  <si>
    <t>542,86</t>
  </si>
  <si>
    <t>8,37</t>
  </si>
  <si>
    <t>219,00</t>
  </si>
  <si>
    <t>274,52</t>
  </si>
  <si>
    <t>618,62</t>
  </si>
  <si>
    <t>906,70</t>
  </si>
  <si>
    <t>589,39</t>
  </si>
  <si>
    <t>274,90</t>
  </si>
  <si>
    <t>365,55</t>
  </si>
  <si>
    <t>529,62</t>
  </si>
  <si>
    <t>268,71</t>
  </si>
  <si>
    <t>319,53</t>
  </si>
  <si>
    <t>746,71</t>
  </si>
  <si>
    <t>1.189,74</t>
  </si>
  <si>
    <t>1.490,67</t>
  </si>
  <si>
    <t>242,82</t>
  </si>
  <si>
    <t>908,09</t>
  </si>
  <si>
    <t>1.207,84</t>
  </si>
  <si>
    <t>9,59</t>
  </si>
  <si>
    <t>1.214,27</t>
  </si>
  <si>
    <t>1.339,47</t>
  </si>
  <si>
    <t>541,27</t>
  </si>
  <si>
    <t>826,67</t>
  </si>
  <si>
    <t>885,43</t>
  </si>
  <si>
    <t>8,52</t>
  </si>
  <si>
    <t>32,78</t>
  </si>
  <si>
    <t>43,99</t>
  </si>
  <si>
    <t>87,10</t>
  </si>
  <si>
    <t>32,62</t>
  </si>
  <si>
    <t>402,22</t>
  </si>
  <si>
    <t>461,61</t>
  </si>
  <si>
    <t>499,45</t>
  </si>
  <si>
    <t>177,08</t>
  </si>
  <si>
    <t>196,67</t>
  </si>
  <si>
    <t>209,70</t>
  </si>
  <si>
    <t>219,69</t>
  </si>
  <si>
    <t>136,26</t>
  </si>
  <si>
    <t>176,97</t>
  </si>
  <si>
    <t>371,07</t>
  </si>
  <si>
    <t>53,04</t>
  </si>
  <si>
    <t>58,16</t>
  </si>
  <si>
    <t>23,44</t>
  </si>
  <si>
    <t>632.675,78</t>
  </si>
  <si>
    <t>280,00</t>
  </si>
  <si>
    <t>173,41</t>
  </si>
  <si>
    <t>373,93</t>
  </si>
  <si>
    <t>216,77</t>
  </si>
  <si>
    <t>313,77</t>
  </si>
  <si>
    <t>1,54</t>
  </si>
  <si>
    <t>4.572,85</t>
  </si>
  <si>
    <t>6.236,12</t>
  </si>
  <si>
    <t>5.719,93</t>
  </si>
  <si>
    <t>24.879,40</t>
  </si>
  <si>
    <t>5.231,64</t>
  </si>
  <si>
    <t>18.601,42</t>
  </si>
  <si>
    <t>22.608,47</t>
  </si>
  <si>
    <t>24,23</t>
  </si>
  <si>
    <t>4.242,32</t>
  </si>
  <si>
    <t>19,41</t>
  </si>
  <si>
    <t>21,95</t>
  </si>
  <si>
    <t>2,63</t>
  </si>
  <si>
    <t>0,92</t>
  </si>
  <si>
    <t>119,29</t>
  </si>
  <si>
    <t>70,51</t>
  </si>
  <si>
    <t>4,03</t>
  </si>
  <si>
    <t>4,26</t>
  </si>
  <si>
    <t>3,51</t>
  </si>
  <si>
    <t>3,18</t>
  </si>
  <si>
    <t>4,14</t>
  </si>
  <si>
    <t>3,48</t>
  </si>
  <si>
    <t>5,62</t>
  </si>
  <si>
    <t>6,50</t>
  </si>
  <si>
    <t>4,86</t>
  </si>
  <si>
    <t>24,08</t>
  </si>
  <si>
    <t>58,63</t>
  </si>
  <si>
    <t>43,00</t>
  </si>
  <si>
    <t>740,74</t>
  </si>
  <si>
    <t>2,77</t>
  </si>
  <si>
    <t>85,00</t>
  </si>
  <si>
    <t>191,25</t>
  </si>
  <si>
    <t>19,18</t>
  </si>
  <si>
    <t>2,72</t>
  </si>
  <si>
    <t>2,93</t>
  </si>
  <si>
    <t>40,24</t>
  </si>
  <si>
    <t>90,55</t>
  </si>
  <si>
    <t>57,85</t>
  </si>
  <si>
    <t>48,00</t>
  </si>
  <si>
    <t>52,82</t>
  </si>
  <si>
    <t>38,27</t>
  </si>
  <si>
    <t>203,64</t>
  </si>
  <si>
    <t>2.448,61</t>
  </si>
  <si>
    <t>2.058,84</t>
  </si>
  <si>
    <t>839,00</t>
  </si>
  <si>
    <t>12.123,47</t>
  </si>
  <si>
    <t>816,55</t>
  </si>
  <si>
    <t>1.274,29</t>
  </si>
  <si>
    <t>1.395,20</t>
  </si>
  <si>
    <t>1.376,44</t>
  </si>
  <si>
    <t>7.718,66</t>
  </si>
  <si>
    <t>3.579,09</t>
  </si>
  <si>
    <t>7.261,23</t>
  </si>
  <si>
    <t>55.744,43</t>
  </si>
  <si>
    <t>59.723,25</t>
  </si>
  <si>
    <t>4.491,91</t>
  </si>
  <si>
    <t>6.458,48</t>
  </si>
  <si>
    <t>10.947,67</t>
  </si>
  <si>
    <t>10.393,95</t>
  </si>
  <si>
    <t>42.651,71</t>
  </si>
  <si>
    <t>15.686,51</t>
  </si>
  <si>
    <t>46.517,40</t>
  </si>
  <si>
    <t>21.121,87</t>
  </si>
  <si>
    <t>4.663,18</t>
  </si>
  <si>
    <t>5.632,50</t>
  </si>
  <si>
    <t>7.566,91</t>
  </si>
  <si>
    <t>42.243,75</t>
  </si>
  <si>
    <t>6.653,39</t>
  </si>
  <si>
    <t>10.560,93</t>
  </si>
  <si>
    <t>208.575,02</t>
  </si>
  <si>
    <t>85.627,47</t>
  </si>
  <si>
    <t>57,45</t>
  </si>
  <si>
    <t>95,76</t>
  </si>
  <si>
    <t>34,22</t>
  </si>
  <si>
    <t>45,06</t>
  </si>
  <si>
    <t>0,74</t>
  </si>
  <si>
    <t>5,60</t>
  </si>
  <si>
    <t>8,40</t>
  </si>
  <si>
    <t>46,22</t>
  </si>
  <si>
    <t>144,09</t>
  </si>
  <si>
    <t>23,11</t>
  </si>
  <si>
    <t>18,15</t>
  </si>
  <si>
    <t>6,40</t>
  </si>
  <si>
    <t>49,89</t>
  </si>
  <si>
    <t>31,01</t>
  </si>
  <si>
    <t>73,55</t>
  </si>
  <si>
    <t>71,50</t>
  </si>
  <si>
    <t>71,86</t>
  </si>
  <si>
    <t>135,90</t>
  </si>
  <si>
    <t>371,95</t>
  </si>
  <si>
    <t>393,00</t>
  </si>
  <si>
    <t>421,59</t>
  </si>
  <si>
    <t>5,57</t>
  </si>
  <si>
    <t>16,09</t>
  </si>
  <si>
    <t>18,40</t>
  </si>
  <si>
    <t>61,81</t>
  </si>
  <si>
    <t>64,57</t>
  </si>
  <si>
    <t>59,48</t>
  </si>
  <si>
    <t>34,33</t>
  </si>
  <si>
    <t>36,74</t>
  </si>
  <si>
    <t>41,89</t>
  </si>
  <si>
    <t>73,90</t>
  </si>
  <si>
    <t>60,15</t>
  </si>
  <si>
    <t>70,66</t>
  </si>
  <si>
    <t>117,88</t>
  </si>
  <si>
    <t>120,73</t>
  </si>
  <si>
    <t>114,54</t>
  </si>
  <si>
    <t>7,08</t>
  </si>
  <si>
    <t>3,42</t>
  </si>
  <si>
    <t>1,12</t>
  </si>
  <si>
    <t>3,91</t>
  </si>
  <si>
    <t>30,71</t>
  </si>
  <si>
    <t>55,14</t>
  </si>
  <si>
    <t>5,50</t>
  </si>
  <si>
    <t>1,20</t>
  </si>
  <si>
    <t>5,53</t>
  </si>
  <si>
    <t>4,90</t>
  </si>
  <si>
    <t>10,43</t>
  </si>
  <si>
    <t>6,68</t>
  </si>
  <si>
    <t>4,57</t>
  </si>
  <si>
    <t>28,81</t>
  </si>
  <si>
    <t>14,86</t>
  </si>
  <si>
    <t>57,41</t>
  </si>
  <si>
    <t>42,95</t>
  </si>
  <si>
    <t>62,43</t>
  </si>
  <si>
    <t>57,25</t>
  </si>
  <si>
    <t>20,92</t>
  </si>
  <si>
    <t>87,79</t>
  </si>
  <si>
    <t>83,78</t>
  </si>
  <si>
    <t>82,98</t>
  </si>
  <si>
    <t>51,58</t>
  </si>
  <si>
    <t>111,47</t>
  </si>
  <si>
    <t>221,95</t>
  </si>
  <si>
    <t>47,03</t>
  </si>
  <si>
    <t>5,55</t>
  </si>
  <si>
    <t>156,45</t>
  </si>
  <si>
    <t>181,01</t>
  </si>
  <si>
    <t>24,25</t>
  </si>
  <si>
    <t>35,71</t>
  </si>
  <si>
    <t>50,87</t>
  </si>
  <si>
    <t>67,20</t>
  </si>
  <si>
    <t>96,66</t>
  </si>
  <si>
    <t>114,93</t>
  </si>
  <si>
    <t>139,24</t>
  </si>
  <si>
    <t>14,93</t>
  </si>
  <si>
    <t>171,03</t>
  </si>
  <si>
    <t>227,27</t>
  </si>
  <si>
    <t>294,88</t>
  </si>
  <si>
    <t>396,49</t>
  </si>
  <si>
    <t>48,39</t>
  </si>
  <si>
    <t>474,29</t>
  </si>
  <si>
    <t>5,72</t>
  </si>
  <si>
    <t>87,89</t>
  </si>
  <si>
    <t>0,63</t>
  </si>
  <si>
    <t>1,13</t>
  </si>
  <si>
    <t>104,63</t>
  </si>
  <si>
    <t>14,05</t>
  </si>
  <si>
    <t>159,42</t>
  </si>
  <si>
    <t>209,68</t>
  </si>
  <si>
    <t>22,00</t>
  </si>
  <si>
    <t>3,58</t>
  </si>
  <si>
    <t>5,14</t>
  </si>
  <si>
    <t>65,85</t>
  </si>
  <si>
    <t>87,27</t>
  </si>
  <si>
    <t>154,85</t>
  </si>
  <si>
    <t>192,79</t>
  </si>
  <si>
    <t>252,52</t>
  </si>
  <si>
    <t>32,97</t>
  </si>
  <si>
    <t>45,64</t>
  </si>
  <si>
    <t>62,93</t>
  </si>
  <si>
    <t>86,86</t>
  </si>
  <si>
    <t>116,45</t>
  </si>
  <si>
    <t>3,99</t>
  </si>
  <si>
    <t>8,14</t>
  </si>
  <si>
    <t>21,43</t>
  </si>
  <si>
    <t>3,98</t>
  </si>
  <si>
    <t>13,46</t>
  </si>
  <si>
    <t>7,25</t>
  </si>
  <si>
    <t>26,72</t>
  </si>
  <si>
    <t>486,59</t>
  </si>
  <si>
    <t>49,57</t>
  </si>
  <si>
    <t>8,19</t>
  </si>
  <si>
    <t>118,75</t>
  </si>
  <si>
    <t>12,62</t>
  </si>
  <si>
    <t>161,22</t>
  </si>
  <si>
    <t>19,32</t>
  </si>
  <si>
    <t>243,28</t>
  </si>
  <si>
    <t>2,25</t>
  </si>
  <si>
    <t>3,49</t>
  </si>
  <si>
    <t>102,04</t>
  </si>
  <si>
    <t>17,78</t>
  </si>
  <si>
    <t>28,76</t>
  </si>
  <si>
    <t>42,10</t>
  </si>
  <si>
    <t>15,42</t>
  </si>
  <si>
    <t>18,29</t>
  </si>
  <si>
    <t>68.214,33</t>
  </si>
  <si>
    <t>77.461,53</t>
  </si>
  <si>
    <t>51.146,85</t>
  </si>
  <si>
    <t>61.631,95</t>
  </si>
  <si>
    <t>1.440,29</t>
  </si>
  <si>
    <t>14,69</t>
  </si>
  <si>
    <t>28,72</t>
  </si>
  <si>
    <t>23,38</t>
  </si>
  <si>
    <t>31,03</t>
  </si>
  <si>
    <t>4,79</t>
  </si>
  <si>
    <t>5.292,73</t>
  </si>
  <si>
    <t>1.058,54</t>
  </si>
  <si>
    <t>7.976,10</t>
  </si>
  <si>
    <t>1.328,49</t>
  </si>
  <si>
    <t>12.600,23</t>
  </si>
  <si>
    <t>1.968,80</t>
  </si>
  <si>
    <t>493,44</t>
  </si>
  <si>
    <t>3.036,12</t>
  </si>
  <si>
    <t>3.781,17</t>
  </si>
  <si>
    <t>710,44</t>
  </si>
  <si>
    <t>687,07</t>
  </si>
  <si>
    <t>487,91</t>
  </si>
  <si>
    <t>1.126,18</t>
  </si>
  <si>
    <t>1.277,48</t>
  </si>
  <si>
    <t>2.202,29</t>
  </si>
  <si>
    <t>295,06</t>
  </si>
  <si>
    <t>456,40</t>
  </si>
  <si>
    <t>69,95</t>
  </si>
  <si>
    <t>75,63</t>
  </si>
  <si>
    <t>138,65</t>
  </si>
  <si>
    <t>242,64</t>
  </si>
  <si>
    <t>439,91</t>
  </si>
  <si>
    <t>787,81</t>
  </si>
  <si>
    <t>116,59</t>
  </si>
  <si>
    <t>214,28</t>
  </si>
  <si>
    <t>272,26</t>
  </si>
  <si>
    <t>60,32</t>
  </si>
  <si>
    <t>100,21</t>
  </si>
  <si>
    <t>194,11</t>
  </si>
  <si>
    <t>403,36</t>
  </si>
  <si>
    <t>635,92</t>
  </si>
  <si>
    <t>302,48</t>
  </si>
  <si>
    <t>321,44</t>
  </si>
  <si>
    <t>1.059,28</t>
  </si>
  <si>
    <t>47,92</t>
  </si>
  <si>
    <t>370,61</t>
  </si>
  <si>
    <t>367,49</t>
  </si>
  <si>
    <t>464,84</t>
  </si>
  <si>
    <t>385,00</t>
  </si>
  <si>
    <t>470,31</t>
  </si>
  <si>
    <t>42,68</t>
  </si>
  <si>
    <t>49,49</t>
  </si>
  <si>
    <t>79,05</t>
  </si>
  <si>
    <t>147,69</t>
  </si>
  <si>
    <t>1,50</t>
  </si>
  <si>
    <t>40,82</t>
  </si>
  <si>
    <t>272,13</t>
  </si>
  <si>
    <t>165,47</t>
  </si>
  <si>
    <t>243,66</t>
  </si>
  <si>
    <t>92,18</t>
  </si>
  <si>
    <t>54,61</t>
  </si>
  <si>
    <t>646,01</t>
  </si>
  <si>
    <t>30,53</t>
  </si>
  <si>
    <t>60,02</t>
  </si>
  <si>
    <t>96,47</t>
  </si>
  <si>
    <t>144,29</t>
  </si>
  <si>
    <t>192,58</t>
  </si>
  <si>
    <t>232,74</t>
  </si>
  <si>
    <t>294,99</t>
  </si>
  <si>
    <t>21,41</t>
  </si>
  <si>
    <t>70,31</t>
  </si>
  <si>
    <t>1.351,93</t>
  </si>
  <si>
    <t>2.640,80</t>
  </si>
  <si>
    <t>213,63</t>
  </si>
  <si>
    <t>319,38</t>
  </si>
  <si>
    <t>642,49</t>
  </si>
  <si>
    <t>400,06</t>
  </si>
  <si>
    <t>6,17</t>
  </si>
  <si>
    <t>2.512,56</t>
  </si>
  <si>
    <t>803,96</t>
  </si>
  <si>
    <t>254,79</t>
  </si>
  <si>
    <t>412,56</t>
  </si>
  <si>
    <t>179,32</t>
  </si>
  <si>
    <t>8,02</t>
  </si>
  <si>
    <t>76,89</t>
  </si>
  <si>
    <t>1.680,60</t>
  </si>
  <si>
    <t>2.819,49</t>
  </si>
  <si>
    <t>3.546,13</t>
  </si>
  <si>
    <t>93,62</t>
  </si>
  <si>
    <t>222,06</t>
  </si>
  <si>
    <t>352,94</t>
  </si>
  <si>
    <t>98,68</t>
  </si>
  <si>
    <t>67,23</t>
  </si>
  <si>
    <t>43,90</t>
  </si>
  <si>
    <t>52,92</t>
  </si>
  <si>
    <t>3.287,41</t>
  </si>
  <si>
    <t>173,32</t>
  </si>
  <si>
    <t>27,40</t>
  </si>
  <si>
    <t>27,62</t>
  </si>
  <si>
    <t>32,64</t>
  </si>
  <si>
    <t>90,05</t>
  </si>
  <si>
    <t>35,33</t>
  </si>
  <si>
    <t>46,03</t>
  </si>
  <si>
    <t>19,43</t>
  </si>
  <si>
    <t>31,53</t>
  </si>
  <si>
    <t>76,21</t>
  </si>
  <si>
    <t>2,30</t>
  </si>
  <si>
    <t>488.846,82</t>
  </si>
  <si>
    <t>521.750,00</t>
  </si>
  <si>
    <t>539.423,70</t>
  </si>
  <si>
    <t>601.657,68</t>
  </si>
  <si>
    <t>568.754,50</t>
  </si>
  <si>
    <t>592.256,73</t>
  </si>
  <si>
    <t>468.164,86</t>
  </si>
  <si>
    <t>469.104,95</t>
  </si>
  <si>
    <t>746.431,51</t>
  </si>
  <si>
    <t>721.989,19</t>
  </si>
  <si>
    <t>770.873,88</t>
  </si>
  <si>
    <t>707.887,86</t>
  </si>
  <si>
    <t>272.980,00</t>
  </si>
  <si>
    <t>138,76</t>
  </si>
  <si>
    <t>18,86</t>
  </si>
  <si>
    <t>4,69</t>
  </si>
  <si>
    <t>3,92</t>
  </si>
  <si>
    <t>59,85</t>
  </si>
  <si>
    <t>23,00</t>
  </si>
  <si>
    <t>36,38</t>
  </si>
  <si>
    <t>38,85</t>
  </si>
  <si>
    <t>5,86</t>
  </si>
  <si>
    <t>55,80</t>
  </si>
  <si>
    <t>133,06</t>
  </si>
  <si>
    <t>1,71</t>
  </si>
  <si>
    <t>4,85</t>
  </si>
  <si>
    <t>13,33</t>
  </si>
  <si>
    <t>65,37</t>
  </si>
  <si>
    <t>11,03</t>
  </si>
  <si>
    <t>3,83</t>
  </si>
  <si>
    <t>20,37</t>
  </si>
  <si>
    <t>17,88</t>
  </si>
  <si>
    <t>67,74</t>
  </si>
  <si>
    <t>74,62</t>
  </si>
  <si>
    <t>25,93</t>
  </si>
  <si>
    <t>19,95</t>
  </si>
  <si>
    <t>172,83</t>
  </si>
  <si>
    <t>293,65</t>
  </si>
  <si>
    <t>74,96</t>
  </si>
  <si>
    <t>67,96</t>
  </si>
  <si>
    <t>131,44</t>
  </si>
  <si>
    <t>118,27</t>
  </si>
  <si>
    <t>33,65</t>
  </si>
  <si>
    <t>196,50</t>
  </si>
  <si>
    <t>241,41</t>
  </si>
  <si>
    <t>246,51</t>
  </si>
  <si>
    <t>76,07</t>
  </si>
  <si>
    <t>129,51</t>
  </si>
  <si>
    <t>3.643,55</t>
  </si>
  <si>
    <t>3.616,14</t>
  </si>
  <si>
    <t>164,80</t>
  </si>
  <si>
    <t>15.900,00</t>
  </si>
  <si>
    <t>21.570,63</t>
  </si>
  <si>
    <t>23.349,65</t>
  </si>
  <si>
    <t>25.128,67</t>
  </si>
  <si>
    <t>26.907,69</t>
  </si>
  <si>
    <t>30.688,11</t>
  </si>
  <si>
    <t>4,96</t>
  </si>
  <si>
    <t>2.235,30</t>
  </si>
  <si>
    <t>38,28</t>
  </si>
  <si>
    <t>61,25</t>
  </si>
  <si>
    <t>73,46</t>
  </si>
  <si>
    <t>9.181,31</t>
  </si>
  <si>
    <t>760.534,71</t>
  </si>
  <si>
    <t>652.264,27</t>
  </si>
  <si>
    <t>660.186,40</t>
  </si>
  <si>
    <t>750.500,00</t>
  </si>
  <si>
    <t>920.299,87</t>
  </si>
  <si>
    <t>17,59</t>
  </si>
  <si>
    <t>3.081,47</t>
  </si>
  <si>
    <t>7.490,02</t>
  </si>
  <si>
    <t>9.986,70</t>
  </si>
  <si>
    <t>1.740,47</t>
  </si>
  <si>
    <t>3.841,03</t>
  </si>
  <si>
    <t>21,81</t>
  </si>
  <si>
    <t>1.598,54</t>
  </si>
  <si>
    <t>1.065,68</t>
  </si>
  <si>
    <t>35,64</t>
  </si>
  <si>
    <t>9,21</t>
  </si>
  <si>
    <t>11,25</t>
  </si>
  <si>
    <t>11,72</t>
  </si>
  <si>
    <t>11,79</t>
  </si>
  <si>
    <t>9,08</t>
  </si>
  <si>
    <t>89,83</t>
  </si>
  <si>
    <t>86,52</t>
  </si>
  <si>
    <t>42,44</t>
  </si>
  <si>
    <t>53,86</t>
  </si>
  <si>
    <t>77,36</t>
  </si>
  <si>
    <t>28,01</t>
  </si>
  <si>
    <t>36,61</t>
  </si>
  <si>
    <t>40,28</t>
  </si>
  <si>
    <t>43,95</t>
  </si>
  <si>
    <t>54,56</t>
  </si>
  <si>
    <t>82,42</t>
  </si>
  <si>
    <t>30,22</t>
  </si>
  <si>
    <t>32,53</t>
  </si>
  <si>
    <t>39,69</t>
  </si>
  <si>
    <t>52,77</t>
  </si>
  <si>
    <t>64,34</t>
  </si>
  <si>
    <t>116,91</t>
  </si>
  <si>
    <t>151,63</t>
  </si>
  <si>
    <t>99,41</t>
  </si>
  <si>
    <t>32,50</t>
  </si>
  <si>
    <t>40,69</t>
  </si>
  <si>
    <t>50,43</t>
  </si>
  <si>
    <t>58,49</t>
  </si>
  <si>
    <t>84,26</t>
  </si>
  <si>
    <t>41,31</t>
  </si>
  <si>
    <t>51,26</t>
  </si>
  <si>
    <t>27,23</t>
  </si>
  <si>
    <t>66,48</t>
  </si>
  <si>
    <t>16,83</t>
  </si>
  <si>
    <t>85,74</t>
  </si>
  <si>
    <t>277,34</t>
  </si>
  <si>
    <t>0,59</t>
  </si>
  <si>
    <t>0,64</t>
  </si>
  <si>
    <t>28,16</t>
  </si>
  <si>
    <t>122,98</t>
  </si>
  <si>
    <t>77,90</t>
  </si>
  <si>
    <t>114,16</t>
  </si>
  <si>
    <t>16,71</t>
  </si>
  <si>
    <t>16,10</t>
  </si>
  <si>
    <t>12,51</t>
  </si>
  <si>
    <t>10,60</t>
  </si>
  <si>
    <t>12,78</t>
  </si>
  <si>
    <t>10.919,45</t>
  </si>
  <si>
    <t>9.166,79</t>
  </si>
  <si>
    <t>7.912,64</t>
  </si>
  <si>
    <t>6.116,77</t>
  </si>
  <si>
    <t>108.152,95</t>
  </si>
  <si>
    <t>14.239,05</t>
  </si>
  <si>
    <t>13.530,62</t>
  </si>
  <si>
    <t>57,97</t>
  </si>
  <si>
    <t>62,59</t>
  </si>
  <si>
    <t>71,67</t>
  </si>
  <si>
    <t>86,48</t>
  </si>
  <si>
    <t>98,22</t>
  </si>
  <si>
    <t>116,80</t>
  </si>
  <si>
    <t>37,16</t>
  </si>
  <si>
    <t>187.946,80</t>
  </si>
  <si>
    <t>151.455,19</t>
  </si>
  <si>
    <t>324.245,12</t>
  </si>
  <si>
    <t>352.196,98</t>
  </si>
  <si>
    <t>82.000,49</t>
  </si>
  <si>
    <t>95.365,60</t>
  </si>
  <si>
    <t>127.716,80</t>
  </si>
  <si>
    <t>127.351,36</t>
  </si>
  <si>
    <t>19,64</t>
  </si>
  <si>
    <t>482,17</t>
  </si>
  <si>
    <t>501,04</t>
  </si>
  <si>
    <t>506,66</t>
  </si>
  <si>
    <t>521,35</t>
  </si>
  <si>
    <t>431,59</t>
  </si>
  <si>
    <t>440,00</t>
  </si>
  <si>
    <t>385,80</t>
  </si>
  <si>
    <t>462,60</t>
  </si>
  <si>
    <t>428,50</t>
  </si>
  <si>
    <t>443,84</t>
  </si>
  <si>
    <t>508,64</t>
  </si>
  <si>
    <t>516,03</t>
  </si>
  <si>
    <t>477,29</t>
  </si>
  <si>
    <t>440,57</t>
  </si>
  <si>
    <t>457,53</t>
  </si>
  <si>
    <t>506,44</t>
  </si>
  <si>
    <t>491,97</t>
  </si>
  <si>
    <t>455,26</t>
  </si>
  <si>
    <t>483,12</t>
  </si>
  <si>
    <t>509,89</t>
  </si>
  <si>
    <t>531,67</t>
  </si>
  <si>
    <t>469,94</t>
  </si>
  <si>
    <t>490,23</t>
  </si>
  <si>
    <t>544,74</t>
  </si>
  <si>
    <t>582,02</t>
  </si>
  <si>
    <t>622,41</t>
  </si>
  <si>
    <t>404,59</t>
  </si>
  <si>
    <t>411,20</t>
  </si>
  <si>
    <t>12,25</t>
  </si>
  <si>
    <t>9,22</t>
  </si>
  <si>
    <t>215,18</t>
  </si>
  <si>
    <t>21,65</t>
  </si>
  <si>
    <t>10,50</t>
  </si>
  <si>
    <t>117,23</t>
  </si>
  <si>
    <t>195,31</t>
  </si>
  <si>
    <t>33,28</t>
  </si>
  <si>
    <t>26,44</t>
  </si>
  <si>
    <t>50,69</t>
  </si>
  <si>
    <t>149,92</t>
  </si>
  <si>
    <t>233,91</t>
  </si>
  <si>
    <t>29,97</t>
  </si>
  <si>
    <t>12,53</t>
  </si>
  <si>
    <t>168,69</t>
  </si>
  <si>
    <t>231,48</t>
  </si>
  <si>
    <t>124,20</t>
  </si>
  <si>
    <t>36,98</t>
  </si>
  <si>
    <t>15,09</t>
  </si>
  <si>
    <t>16,54</t>
  </si>
  <si>
    <t>138,91</t>
  </si>
  <si>
    <t>231,25</t>
  </si>
  <si>
    <t>12,76</t>
  </si>
  <si>
    <t>14,40</t>
  </si>
  <si>
    <t>11,45</t>
  </si>
  <si>
    <t>14,37</t>
  </si>
  <si>
    <t>20,90</t>
  </si>
  <si>
    <t>45,69</t>
  </si>
  <si>
    <t>86,90</t>
  </si>
  <si>
    <t>30,39</t>
  </si>
  <si>
    <t>21,48</t>
  </si>
  <si>
    <t>20,89</t>
  </si>
  <si>
    <t>34,19</t>
  </si>
  <si>
    <t>30,73</t>
  </si>
  <si>
    <t>33,92</t>
  </si>
  <si>
    <t>13,09</t>
  </si>
  <si>
    <t>23,04</t>
  </si>
  <si>
    <t>14,89</t>
  </si>
  <si>
    <t>9,16</t>
  </si>
  <si>
    <t>109,67</t>
  </si>
  <si>
    <t>132,24</t>
  </si>
  <si>
    <t>243,39</t>
  </si>
  <si>
    <t>42,41</t>
  </si>
  <si>
    <t>71,84</t>
  </si>
  <si>
    <t>14,56</t>
  </si>
  <si>
    <t>11,80</t>
  </si>
  <si>
    <t>9,69</t>
  </si>
  <si>
    <t>21,30</t>
  </si>
  <si>
    <t>6,35</t>
  </si>
  <si>
    <t>33,42</t>
  </si>
  <si>
    <t>41,48</t>
  </si>
  <si>
    <t>56,43</t>
  </si>
  <si>
    <t>13,80</t>
  </si>
  <si>
    <t>31,14</t>
  </si>
  <si>
    <t>5,28</t>
  </si>
  <si>
    <t>3,76</t>
  </si>
  <si>
    <t>9,14</t>
  </si>
  <si>
    <t>30,14</t>
  </si>
  <si>
    <t>12,37</t>
  </si>
  <si>
    <t>18,23</t>
  </si>
  <si>
    <t>20,61</t>
  </si>
  <si>
    <t>1.506,44</t>
  </si>
  <si>
    <t>17,91</t>
  </si>
  <si>
    <t>21,31</t>
  </si>
  <si>
    <t>43,94</t>
  </si>
  <si>
    <t>53,80</t>
  </si>
  <si>
    <t>338,33</t>
  </si>
  <si>
    <t>491,32</t>
  </si>
  <si>
    <t>161,11</t>
  </si>
  <si>
    <t>79,04</t>
  </si>
  <si>
    <t>4.483,43</t>
  </si>
  <si>
    <t>2.721,83</t>
  </si>
  <si>
    <t>304,41</t>
  </si>
  <si>
    <t>22.850,00</t>
  </si>
  <si>
    <t>1.734,65</t>
  </si>
  <si>
    <t>2.594,38</t>
  </si>
  <si>
    <t>181,21</t>
  </si>
  <si>
    <t>5.854,45</t>
  </si>
  <si>
    <t>381,72</t>
  </si>
  <si>
    <t>14.248,35</t>
  </si>
  <si>
    <t>729,64</t>
  </si>
  <si>
    <t>147,78</t>
  </si>
  <si>
    <t>203,28</t>
  </si>
  <si>
    <t>4.475,85</t>
  </si>
  <si>
    <t>6.883,94</t>
  </si>
  <si>
    <t>314,62</t>
  </si>
  <si>
    <t>8.217,93</t>
  </si>
  <si>
    <t>562,69</t>
  </si>
  <si>
    <t>20.200,08</t>
  </si>
  <si>
    <t>1.056,64</t>
  </si>
  <si>
    <t>139,17</t>
  </si>
  <si>
    <t>1.451,99</t>
  </si>
  <si>
    <t>15,10</t>
  </si>
  <si>
    <t>851,52</t>
  </si>
  <si>
    <t>2,31</t>
  </si>
  <si>
    <t>5,10</t>
  </si>
  <si>
    <t>11.654,80</t>
  </si>
  <si>
    <t>96.078,24</t>
  </si>
  <si>
    <t>22,28</t>
  </si>
  <si>
    <t>745,61</t>
  </si>
  <si>
    <t>4,87</t>
  </si>
  <si>
    <t>90,37</t>
  </si>
  <si>
    <t>314,67</t>
  </si>
  <si>
    <t>301,74</t>
  </si>
  <si>
    <t>47,39</t>
  </si>
  <si>
    <t>47,37</t>
  </si>
  <si>
    <t>33,76</t>
  </si>
  <si>
    <t>120,31</t>
  </si>
  <si>
    <t>67,95</t>
  </si>
  <si>
    <t>13,01</t>
  </si>
  <si>
    <t>40,06</t>
  </si>
  <si>
    <t>32,70</t>
  </si>
  <si>
    <t>112,60</t>
  </si>
  <si>
    <t>288,45</t>
  </si>
  <si>
    <t>232,23</t>
  </si>
  <si>
    <t>1.518,32</t>
  </si>
  <si>
    <t>27,29</t>
  </si>
  <si>
    <t>32,21</t>
  </si>
  <si>
    <t>46,58</t>
  </si>
  <si>
    <t>45,29</t>
  </si>
  <si>
    <t>37,33</t>
  </si>
  <si>
    <t>23,22</t>
  </si>
  <si>
    <t>132,20</t>
  </si>
  <si>
    <t>65,25</t>
  </si>
  <si>
    <t>12,94</t>
  </si>
  <si>
    <t>201,07</t>
  </si>
  <si>
    <t>36,30</t>
  </si>
  <si>
    <t>55,70</t>
  </si>
  <si>
    <t>142,98</t>
  </si>
  <si>
    <t>271,92</t>
  </si>
  <si>
    <t>396,77</t>
  </si>
  <si>
    <t>1.014,11</t>
  </si>
  <si>
    <t>2.165,34</t>
  </si>
  <si>
    <t>72,82</t>
  </si>
  <si>
    <t>4,34</t>
  </si>
  <si>
    <t>152,13</t>
  </si>
  <si>
    <t>80,41</t>
  </si>
  <si>
    <t>85,61</t>
  </si>
  <si>
    <t>67,06</t>
  </si>
  <si>
    <t>24,01</t>
  </si>
  <si>
    <t>46,11</t>
  </si>
  <si>
    <t>213,90</t>
  </si>
  <si>
    <t>307,01</t>
  </si>
  <si>
    <t>160,68</t>
  </si>
  <si>
    <t>219,28</t>
  </si>
  <si>
    <t>151,89</t>
  </si>
  <si>
    <t>199,45</t>
  </si>
  <si>
    <t>67,44</t>
  </si>
  <si>
    <t>3,65</t>
  </si>
  <si>
    <t>4,36</t>
  </si>
  <si>
    <t>30,19</t>
  </si>
  <si>
    <t>179,03</t>
  </si>
  <si>
    <t>2,06</t>
  </si>
  <si>
    <t>2,91</t>
  </si>
  <si>
    <t>51,05</t>
  </si>
  <si>
    <t>65,40</t>
  </si>
  <si>
    <t>68,94</t>
  </si>
  <si>
    <t>57,04</t>
  </si>
  <si>
    <t>60,70</t>
  </si>
  <si>
    <t>158,15</t>
  </si>
  <si>
    <t>11,41</t>
  </si>
  <si>
    <t>18,35</t>
  </si>
  <si>
    <t>24,20</t>
  </si>
  <si>
    <t>5,21</t>
  </si>
  <si>
    <t>11,94</t>
  </si>
  <si>
    <t>60,50</t>
  </si>
  <si>
    <t>61,56</t>
  </si>
  <si>
    <t>139,44</t>
  </si>
  <si>
    <t>73,80</t>
  </si>
  <si>
    <t>8,91</t>
  </si>
  <si>
    <t>444,27</t>
  </si>
  <si>
    <t>310,39</t>
  </si>
  <si>
    <t>594,52</t>
  </si>
  <si>
    <t>25,78</t>
  </si>
  <si>
    <t>105,35</t>
  </si>
  <si>
    <t>270,70</t>
  </si>
  <si>
    <t>6,43</t>
  </si>
  <si>
    <t>25,97</t>
  </si>
  <si>
    <t>101,96</t>
  </si>
  <si>
    <t>137,91</t>
  </si>
  <si>
    <t>13,62</t>
  </si>
  <si>
    <t>8,06</t>
  </si>
  <si>
    <t>4,84</t>
  </si>
  <si>
    <t>45,30</t>
  </si>
  <si>
    <t>72,33</t>
  </si>
  <si>
    <t>107,43</t>
  </si>
  <si>
    <t>255,33</t>
  </si>
  <si>
    <t>54,64</t>
  </si>
  <si>
    <t>223,44</t>
  </si>
  <si>
    <t>324,96</t>
  </si>
  <si>
    <t>669,91</t>
  </si>
  <si>
    <t>70,83</t>
  </si>
  <si>
    <t>200,01</t>
  </si>
  <si>
    <t>110,94</t>
  </si>
  <si>
    <t>280,05</t>
  </si>
  <si>
    <t>96,36</t>
  </si>
  <si>
    <t>65,97</t>
  </si>
  <si>
    <t>43,16</t>
  </si>
  <si>
    <t>273,72</t>
  </si>
  <si>
    <t>137,01</t>
  </si>
  <si>
    <t>710,43</t>
  </si>
  <si>
    <t>28,70</t>
  </si>
  <si>
    <t>34,24</t>
  </si>
  <si>
    <t>22,35</t>
  </si>
  <si>
    <t>88,60</t>
  </si>
  <si>
    <t>17,63</t>
  </si>
  <si>
    <t>256,04</t>
  </si>
  <si>
    <t>147,54</t>
  </si>
  <si>
    <t>27,98</t>
  </si>
  <si>
    <t>345,62</t>
  </si>
  <si>
    <t>698,39</t>
  </si>
  <si>
    <t>83,06</t>
  </si>
  <si>
    <t>17,24</t>
  </si>
  <si>
    <t>233,93</t>
  </si>
  <si>
    <t>24,54</t>
  </si>
  <si>
    <t>334,56</t>
  </si>
  <si>
    <t>670,74</t>
  </si>
  <si>
    <t>100,60</t>
  </si>
  <si>
    <t>77,17</t>
  </si>
  <si>
    <t>18,42</t>
  </si>
  <si>
    <t>41,53</t>
  </si>
  <si>
    <t>318,96</t>
  </si>
  <si>
    <t>142,72</t>
  </si>
  <si>
    <t>415,42</t>
  </si>
  <si>
    <t>793,11</t>
  </si>
  <si>
    <t>1.983,88</t>
  </si>
  <si>
    <t>294,04</t>
  </si>
  <si>
    <t>149,71</t>
  </si>
  <si>
    <t>619,27</t>
  </si>
  <si>
    <t>22,56</t>
  </si>
  <si>
    <t>32,14</t>
  </si>
  <si>
    <t>7,44</t>
  </si>
  <si>
    <t>30,86</t>
  </si>
  <si>
    <t>62,09</t>
  </si>
  <si>
    <t>191,26</t>
  </si>
  <si>
    <t>5,41</t>
  </si>
  <si>
    <t>18,94</t>
  </si>
  <si>
    <t>85,90</t>
  </si>
  <si>
    <t>112,77</t>
  </si>
  <si>
    <t>48,63</t>
  </si>
  <si>
    <t>19,42</t>
  </si>
  <si>
    <t>1.972,90</t>
  </si>
  <si>
    <t>5.988,70</t>
  </si>
  <si>
    <t>18,12</t>
  </si>
  <si>
    <t>3.172,30</t>
  </si>
  <si>
    <t>2.678,93</t>
  </si>
  <si>
    <t>12,93</t>
  </si>
  <si>
    <t>47,64</t>
  </si>
  <si>
    <t>109,69</t>
  </si>
  <si>
    <t>26,60</t>
  </si>
  <si>
    <t>629,77</t>
  </si>
  <si>
    <t>28,03</t>
  </si>
  <si>
    <t>1.585,96</t>
  </si>
  <si>
    <t>1.247,60</t>
  </si>
  <si>
    <t>1.931,69</t>
  </si>
  <si>
    <t>4.513,04</t>
  </si>
  <si>
    <t>54,08</t>
  </si>
  <si>
    <t>54,92</t>
  </si>
  <si>
    <t>77,46</t>
  </si>
  <si>
    <t>67,29</t>
  </si>
  <si>
    <t>80,37</t>
  </si>
  <si>
    <t>367,06</t>
  </si>
  <si>
    <t>416,42</t>
  </si>
  <si>
    <t>584,40</t>
  </si>
  <si>
    <t>978,65</t>
  </si>
  <si>
    <t>855,97</t>
  </si>
  <si>
    <t>1.586,13</t>
  </si>
  <si>
    <t>1.344,31</t>
  </si>
  <si>
    <t>2.214,06</t>
  </si>
  <si>
    <t>4.733,27</t>
  </si>
  <si>
    <t>66,79</t>
  </si>
  <si>
    <t>102,45</t>
  </si>
  <si>
    <t>32,61</t>
  </si>
  <si>
    <t>83,30</t>
  </si>
  <si>
    <t>117,37</t>
  </si>
  <si>
    <t>71,70</t>
  </si>
  <si>
    <t>80,66</t>
  </si>
  <si>
    <t>103,18</t>
  </si>
  <si>
    <t>183,39</t>
  </si>
  <si>
    <t>74,70</t>
  </si>
  <si>
    <t>91,79</t>
  </si>
  <si>
    <t>110,31</t>
  </si>
  <si>
    <t>191,66</t>
  </si>
  <si>
    <t>123,81</t>
  </si>
  <si>
    <t>131,99</t>
  </si>
  <si>
    <t>149,76</t>
  </si>
  <si>
    <t>281,91</t>
  </si>
  <si>
    <t>138,13</t>
  </si>
  <si>
    <t>142,40</t>
  </si>
  <si>
    <t>167,78</t>
  </si>
  <si>
    <t>346,21</t>
  </si>
  <si>
    <t>293,84</t>
  </si>
  <si>
    <t>160,58</t>
  </si>
  <si>
    <t>273,82</t>
  </si>
  <si>
    <t>182,22</t>
  </si>
  <si>
    <t>183,30</t>
  </si>
  <si>
    <t>306,76</t>
  </si>
  <si>
    <t>339,71</t>
  </si>
  <si>
    <t>168,10</t>
  </si>
  <si>
    <t>168,22</t>
  </si>
  <si>
    <t>342,21</t>
  </si>
  <si>
    <t>550,31</t>
  </si>
  <si>
    <t>208,72</t>
  </si>
  <si>
    <t>244,57</t>
  </si>
  <si>
    <t>235,70</t>
  </si>
  <si>
    <t>546,04</t>
  </si>
  <si>
    <t>391.246,87</t>
  </si>
  <si>
    <t>89.991,11</t>
  </si>
  <si>
    <t>19,91</t>
  </si>
  <si>
    <t>37,59</t>
  </si>
  <si>
    <t>121,76</t>
  </si>
  <si>
    <t>139,16</t>
  </si>
  <si>
    <t>133,37</t>
  </si>
  <si>
    <t>162,34</t>
  </si>
  <si>
    <t>723,55</t>
  </si>
  <si>
    <t>746,90</t>
  </si>
  <si>
    <t>101.827,48</t>
  </si>
  <si>
    <t>27,27</t>
  </si>
  <si>
    <t>9,24</t>
  </si>
  <si>
    <t>12,65</t>
  </si>
  <si>
    <t>31,35</t>
  </si>
  <si>
    <t>84,06</t>
  </si>
  <si>
    <t>904,02</t>
  </si>
  <si>
    <t>1.515,02</t>
  </si>
  <si>
    <t>144,65</t>
  </si>
  <si>
    <t>304,73</t>
  </si>
  <si>
    <t>116,75</t>
  </si>
  <si>
    <t>135.491,73</t>
  </si>
  <si>
    <t>2,98</t>
  </si>
  <si>
    <t>25,39</t>
  </si>
  <si>
    <t>22,99</t>
  </si>
  <si>
    <t>4.245,31</t>
  </si>
  <si>
    <t>41,93</t>
  </si>
  <si>
    <t>38,41</t>
  </si>
  <si>
    <t>40,00</t>
  </si>
  <si>
    <t>13,92</t>
  </si>
  <si>
    <t>33,20</t>
  </si>
  <si>
    <t>41,63</t>
  </si>
  <si>
    <t>65,60</t>
  </si>
  <si>
    <t>9,93</t>
  </si>
  <si>
    <t>31,64</t>
  </si>
  <si>
    <t>31,15</t>
  </si>
  <si>
    <t>2,08</t>
  </si>
  <si>
    <t>13,90</t>
  </si>
  <si>
    <t>47,16</t>
  </si>
  <si>
    <t>73,50</t>
  </si>
  <si>
    <t>25,22</t>
  </si>
  <si>
    <t>65,54</t>
  </si>
  <si>
    <t>40,02</t>
  </si>
  <si>
    <t>2,95</t>
  </si>
  <si>
    <t>14,04</t>
  </si>
  <si>
    <t>14,94</t>
  </si>
  <si>
    <t>4.868,31</t>
  </si>
  <si>
    <t>70.127,20</t>
  </si>
  <si>
    <t>330.157,49</t>
  </si>
  <si>
    <t>16,38</t>
  </si>
  <si>
    <t>31,24</t>
  </si>
  <si>
    <t>5.466,25</t>
  </si>
  <si>
    <t>53,12</t>
  </si>
  <si>
    <t>6,57</t>
  </si>
  <si>
    <t>95,58</t>
  </si>
  <si>
    <t>16.723,41</t>
  </si>
  <si>
    <t>106,62</t>
  </si>
  <si>
    <t>18.657,13</t>
  </si>
  <si>
    <t>117,78</t>
  </si>
  <si>
    <t>20.608,68</t>
  </si>
  <si>
    <t>1,43</t>
  </si>
  <si>
    <t>269,97</t>
  </si>
  <si>
    <t>199,20</t>
  </si>
  <si>
    <t>236,16</t>
  </si>
  <si>
    <t>140,23</t>
  </si>
  <si>
    <t>162,97</t>
  </si>
  <si>
    <t>1,73</t>
  </si>
  <si>
    <t>325,51</t>
  </si>
  <si>
    <t>250,24</t>
  </si>
  <si>
    <t>337,87</t>
  </si>
  <si>
    <t>132,94</t>
  </si>
  <si>
    <t>565.124,71</t>
  </si>
  <si>
    <t>2.422.265,62</t>
  </si>
  <si>
    <t>1.627.265,62</t>
  </si>
  <si>
    <t>306,83</t>
  </si>
  <si>
    <t>868,95</t>
  </si>
  <si>
    <t>996.650,50</t>
  </si>
  <si>
    <t>903.125,00</t>
  </si>
  <si>
    <t>945.625,00</t>
  </si>
  <si>
    <t>811.005,14</t>
  </si>
  <si>
    <t>969.000,00</t>
  </si>
  <si>
    <t>743.750,00</t>
  </si>
  <si>
    <t>887.187,50</t>
  </si>
  <si>
    <t>850.000,00</t>
  </si>
  <si>
    <t>959.463,00</t>
  </si>
  <si>
    <t>53,96</t>
  </si>
  <si>
    <t>63,73</t>
  </si>
  <si>
    <t>335,87</t>
  </si>
  <si>
    <t>408,57</t>
  </si>
  <si>
    <t>102,52</t>
  </si>
  <si>
    <t>111,41</t>
  </si>
  <si>
    <t>168,87</t>
  </si>
  <si>
    <t>185,21</t>
  </si>
  <si>
    <t>843,60</t>
  </si>
  <si>
    <t>1,74</t>
  </si>
  <si>
    <t>116.000,00</t>
  </si>
  <si>
    <t>246.246,87</t>
  </si>
  <si>
    <t>6,05</t>
  </si>
  <si>
    <t>368,36</t>
  </si>
  <si>
    <t>36,29</t>
  </si>
  <si>
    <t>9,68</t>
  </si>
  <si>
    <t>6.025,10</t>
  </si>
  <si>
    <t>443,87</t>
  </si>
  <si>
    <t>805,10</t>
  </si>
  <si>
    <t>1.102,67</t>
  </si>
  <si>
    <t>176,31</t>
  </si>
  <si>
    <t>257,23</t>
  </si>
  <si>
    <t>81,80</t>
  </si>
  <si>
    <t>111,23</t>
  </si>
  <si>
    <t>285,07</t>
  </si>
  <si>
    <t>19,57</t>
  </si>
  <si>
    <t>18,47</t>
  </si>
  <si>
    <t>23,57</t>
  </si>
  <si>
    <t>1,34</t>
  </si>
  <si>
    <t>252,08</t>
  </si>
  <si>
    <t>33,54</t>
  </si>
  <si>
    <t>173,25</t>
  </si>
  <si>
    <t>548,30</t>
  </si>
  <si>
    <t>594,00</t>
  </si>
  <si>
    <t>167,53</t>
  </si>
  <si>
    <t>198,00</t>
  </si>
  <si>
    <t>236,07</t>
  </si>
  <si>
    <t>168,07</t>
  </si>
  <si>
    <t>106,10</t>
  </si>
  <si>
    <t>138,17</t>
  </si>
  <si>
    <t>87,31</t>
  </si>
  <si>
    <t>101,76</t>
  </si>
  <si>
    <t>84,24</t>
  </si>
  <si>
    <t>129,28</t>
  </si>
  <si>
    <t>60,65</t>
  </si>
  <si>
    <t>94,17</t>
  </si>
  <si>
    <t>54,96</t>
  </si>
  <si>
    <t>103,96</t>
  </si>
  <si>
    <t>69,90</t>
  </si>
  <si>
    <t>138,29</t>
  </si>
  <si>
    <t>103,53</t>
  </si>
  <si>
    <t>51,73</t>
  </si>
  <si>
    <t>78,26</t>
  </si>
  <si>
    <t>125,31</t>
  </si>
  <si>
    <t>90,85</t>
  </si>
  <si>
    <t>146,55</t>
  </si>
  <si>
    <t>77,65</t>
  </si>
  <si>
    <t>68,97</t>
  </si>
  <si>
    <t>20,49</t>
  </si>
  <si>
    <t>104,01</t>
  </si>
  <si>
    <t>136,04</t>
  </si>
  <si>
    <t>22,55</t>
  </si>
  <si>
    <t>48,86</t>
  </si>
  <si>
    <t>84,94</t>
  </si>
  <si>
    <t>92,26</t>
  </si>
  <si>
    <t>0,85</t>
  </si>
  <si>
    <t>159,73</t>
  </si>
  <si>
    <t>59,28</t>
  </si>
  <si>
    <t>155,21</t>
  </si>
  <si>
    <t>371,21</t>
  </si>
  <si>
    <t>114,72</t>
  </si>
  <si>
    <t>1,23</t>
  </si>
  <si>
    <t>232,31</t>
  </si>
  <si>
    <t>2,65</t>
  </si>
  <si>
    <t>6,11</t>
  </si>
  <si>
    <t>16,75</t>
  </si>
  <si>
    <t>15,57</t>
  </si>
  <si>
    <t>10,68</t>
  </si>
  <si>
    <t>2.092,28</t>
  </si>
  <si>
    <t>3.174,33</t>
  </si>
  <si>
    <t>5.439,01</t>
  </si>
  <si>
    <t>42,47</t>
  </si>
  <si>
    <t>68,30</t>
  </si>
  <si>
    <t>3,81</t>
  </si>
  <si>
    <t>8,77</t>
  </si>
  <si>
    <t>106,69</t>
  </si>
  <si>
    <t>8,61</t>
  </si>
  <si>
    <t>49,09</t>
  </si>
  <si>
    <t>55,49</t>
  </si>
  <si>
    <t>149,10</t>
  </si>
  <si>
    <t>2,22</t>
  </si>
  <si>
    <t>59,03</t>
  </si>
  <si>
    <t>46,90</t>
  </si>
  <si>
    <t>20,53</t>
  </si>
  <si>
    <t>28,04</t>
  </si>
  <si>
    <t>148,90</t>
  </si>
  <si>
    <t>220,14</t>
  </si>
  <si>
    <t>369,85</t>
  </si>
  <si>
    <t>171,02</t>
  </si>
  <si>
    <t>93,30</t>
  </si>
  <si>
    <t>101,77</t>
  </si>
  <si>
    <t>109,15</t>
  </si>
  <si>
    <t>99,26</t>
  </si>
  <si>
    <t>150,00</t>
  </si>
  <si>
    <t>31,51</t>
  </si>
  <si>
    <t>117,27</t>
  </si>
  <si>
    <t>34,20</t>
  </si>
  <si>
    <t>6.167,33</t>
  </si>
  <si>
    <t>1.884,16</t>
  </si>
  <si>
    <t>3.328,47</t>
  </si>
  <si>
    <t>13.008,53</t>
  </si>
  <si>
    <t>5.322.666,32</t>
  </si>
  <si>
    <t>2.278.554,06</t>
  </si>
  <si>
    <t>39,71</t>
  </si>
  <si>
    <t>15,43</t>
  </si>
  <si>
    <t>26,12</t>
  </si>
  <si>
    <t>23,48</t>
  </si>
  <si>
    <t>26,61</t>
  </si>
  <si>
    <t>25,00</t>
  </si>
  <si>
    <t>58,59</t>
  </si>
  <si>
    <t>556,86</t>
  </si>
  <si>
    <t>1.529,32</t>
  </si>
  <si>
    <t>1.649,89</t>
  </si>
  <si>
    <t>1.815,00</t>
  </si>
  <si>
    <t>146,71</t>
  </si>
  <si>
    <t>158,74</t>
  </si>
  <si>
    <t>174,12</t>
  </si>
  <si>
    <t>525,87</t>
  </si>
  <si>
    <t>699,34</t>
  </si>
  <si>
    <t>980,44</t>
  </si>
  <si>
    <t>701,21</t>
  </si>
  <si>
    <t>815,42</t>
  </si>
  <si>
    <t>1.296,93</t>
  </si>
  <si>
    <t>1.429,56</t>
  </si>
  <si>
    <t>730,38</t>
  </si>
  <si>
    <t>466,31</t>
  </si>
  <si>
    <t>392,01</t>
  </si>
  <si>
    <t>490,21</t>
  </si>
  <si>
    <t>326,59</t>
  </si>
  <si>
    <t>407,23</t>
  </si>
  <si>
    <t>5,77</t>
  </si>
  <si>
    <t>16,86</t>
  </si>
  <si>
    <t>21,11</t>
  </si>
  <si>
    <t>25,29</t>
  </si>
  <si>
    <t>6.774,18</t>
  </si>
  <si>
    <t>3.689,59</t>
  </si>
  <si>
    <t>66.326,53</t>
  </si>
  <si>
    <t>52.000,00</t>
  </si>
  <si>
    <t>72,48</t>
  </si>
  <si>
    <t>29,72</t>
  </si>
  <si>
    <t>10,88</t>
  </si>
  <si>
    <t>37,15</t>
  </si>
  <si>
    <t>36,28</t>
  </si>
  <si>
    <t>158,34</t>
  </si>
  <si>
    <t>137,59</t>
  </si>
  <si>
    <t>164,24</t>
  </si>
  <si>
    <t>185,00</t>
  </si>
  <si>
    <t>652,83</t>
  </si>
  <si>
    <t>43,12</t>
  </si>
  <si>
    <t>299,20</t>
  </si>
  <si>
    <t>413,85</t>
  </si>
  <si>
    <t>228,33</t>
  </si>
  <si>
    <t>290,17</t>
  </si>
  <si>
    <t>719.505,07</t>
  </si>
  <si>
    <t>815.170,02</t>
  </si>
  <si>
    <t>1.514.276,75</t>
  </si>
  <si>
    <t>3.658,05</t>
  </si>
  <si>
    <t>167.686,92</t>
  </si>
  <si>
    <t>187.592,57</t>
  </si>
  <si>
    <t>121.128,52</t>
  </si>
  <si>
    <t>142.075,55</t>
  </si>
  <si>
    <t>173.040,74</t>
  </si>
  <si>
    <t>200.362,95</t>
  </si>
  <si>
    <t>107.868,13</t>
  </si>
  <si>
    <t>105.281,63</t>
  </si>
  <si>
    <t>151.292,24</t>
  </si>
  <si>
    <t>98.360,00</t>
  </si>
  <si>
    <t>82.138,44</t>
  </si>
  <si>
    <t>140.794,48</t>
  </si>
  <si>
    <t>125.355,61</t>
  </si>
  <si>
    <t>150.701,45</t>
  </si>
  <si>
    <t>88.585,38</t>
  </si>
  <si>
    <t>245,57</t>
  </si>
  <si>
    <t>57,56</t>
  </si>
  <si>
    <t>215,78</t>
  </si>
  <si>
    <t>246,09</t>
  </si>
  <si>
    <t>2.360,29</t>
  </si>
  <si>
    <t>2.694,53</t>
  </si>
  <si>
    <t>4.691,58</t>
  </si>
  <si>
    <t>1.258.165,24</t>
  </si>
  <si>
    <t>2.419.548,54</t>
  </si>
  <si>
    <t>4.113.232,50</t>
  </si>
  <si>
    <t>252.088,58</t>
  </si>
  <si>
    <t>397.058,59</t>
  </si>
  <si>
    <t>1.470.425,78</t>
  </si>
  <si>
    <t>99.264,64</t>
  </si>
  <si>
    <t>139.625,00</t>
  </si>
  <si>
    <t>326.373,43</t>
  </si>
  <si>
    <t>33,63</t>
  </si>
  <si>
    <t>105,21</t>
  </si>
  <si>
    <t>73,65</t>
  </si>
  <si>
    <t>71,11</t>
  </si>
  <si>
    <t>82,56</t>
  </si>
  <si>
    <t>1,41</t>
  </si>
  <si>
    <t>1,42</t>
  </si>
  <si>
    <t>2,73</t>
  </si>
  <si>
    <t>5.965,00</t>
  </si>
  <si>
    <t>5.402,94</t>
  </si>
  <si>
    <t>3.193,37</t>
  </si>
  <si>
    <t>3.363,24</t>
  </si>
  <si>
    <t>342.998,80</t>
  </si>
  <si>
    <t>364.896,09</t>
  </si>
  <si>
    <t>815,58</t>
  </si>
  <si>
    <t>490,73</t>
  </si>
  <si>
    <t>359,41</t>
  </si>
  <si>
    <t>1.147,35</t>
  </si>
  <si>
    <t>94,00</t>
  </si>
  <si>
    <t>100,91</t>
  </si>
  <si>
    <t>124,41</t>
  </si>
  <si>
    <t>1.852,35</t>
  </si>
  <si>
    <t>2.419,11</t>
  </si>
  <si>
    <t>53,01</t>
  </si>
  <si>
    <t>30,95</t>
  </si>
  <si>
    <t>19,85</t>
  </si>
  <si>
    <t>29,29</t>
  </si>
  <si>
    <t>26,38</t>
  </si>
  <si>
    <t>4.122,03</t>
  </si>
  <si>
    <t>23,55</t>
  </si>
  <si>
    <t>19,47</t>
  </si>
  <si>
    <t>28,92</t>
  </si>
  <si>
    <t>16,03</t>
  </si>
  <si>
    <t>9,65</t>
  </si>
  <si>
    <t>24,86</t>
  </si>
  <si>
    <t>17,13</t>
  </si>
  <si>
    <t>17,73</t>
  </si>
  <si>
    <t>1.115,07</t>
  </si>
  <si>
    <t>509,60</t>
  </si>
  <si>
    <t>867,65</t>
  </si>
  <si>
    <t>124,65</t>
  </si>
  <si>
    <t>173,42</t>
  </si>
  <si>
    <t>481,74</t>
  </si>
  <si>
    <t>171,25</t>
  </si>
  <si>
    <t>405,31</t>
  </si>
  <si>
    <t>714,58</t>
  </si>
  <si>
    <t>408,27</t>
  </si>
  <si>
    <t>945,78</t>
  </si>
  <si>
    <t>1.409,72</t>
  </si>
  <si>
    <t>785,00</t>
  </si>
  <si>
    <t>1.011,74</t>
  </si>
  <si>
    <t>1.224,98</t>
  </si>
  <si>
    <t>1.329,91</t>
  </si>
  <si>
    <t>681,59</t>
  </si>
  <si>
    <t>863,84</t>
  </si>
  <si>
    <t>531,11</t>
  </si>
  <si>
    <t>535,17</t>
  </si>
  <si>
    <t>1.431,67</t>
  </si>
  <si>
    <t>3.177,64</t>
  </si>
  <si>
    <t>754,72</t>
  </si>
  <si>
    <t>578,08</t>
  </si>
  <si>
    <t>373,01</t>
  </si>
  <si>
    <t>1.139,94</t>
  </si>
  <si>
    <t>1.557,53</t>
  </si>
  <si>
    <t>2.931,82</t>
  </si>
  <si>
    <t>14,39</t>
  </si>
  <si>
    <t>51,36</t>
  </si>
  <si>
    <t>187,75</t>
  </si>
  <si>
    <t>216,86</t>
  </si>
  <si>
    <t>3,38</t>
  </si>
  <si>
    <t>4,15</t>
  </si>
  <si>
    <t>62,79</t>
  </si>
  <si>
    <t>134,94</t>
  </si>
  <si>
    <t>22,34</t>
  </si>
  <si>
    <t>15,65</t>
  </si>
  <si>
    <t>85,75</t>
  </si>
  <si>
    <t>154,31</t>
  </si>
  <si>
    <t>7,98</t>
  </si>
  <si>
    <t>336,31</t>
  </si>
  <si>
    <t>2,10</t>
  </si>
  <si>
    <t>26,01</t>
  </si>
  <si>
    <t>75,44</t>
  </si>
  <si>
    <t>95,87</t>
  </si>
  <si>
    <t>1,93</t>
  </si>
  <si>
    <t>2,37</t>
  </si>
  <si>
    <t>7,86</t>
  </si>
  <si>
    <t>18,16</t>
  </si>
  <si>
    <t>62,61</t>
  </si>
  <si>
    <t>201,69</t>
  </si>
  <si>
    <t>5,75</t>
  </si>
  <si>
    <t>99,54</t>
  </si>
  <si>
    <t>12,29</t>
  </si>
  <si>
    <t>9,42</t>
  </si>
  <si>
    <t>22,29</t>
  </si>
  <si>
    <t>20,47</t>
  </si>
  <si>
    <t>11,70</t>
  </si>
  <si>
    <t>13,87</t>
  </si>
  <si>
    <t>17,52</t>
  </si>
  <si>
    <t>10,91</t>
  </si>
  <si>
    <t>19,39</t>
  </si>
  <si>
    <t>21,21</t>
  </si>
  <si>
    <t>17,95</t>
  </si>
  <si>
    <t>80,00</t>
  </si>
  <si>
    <t>5,81</t>
  </si>
  <si>
    <t>26,52</t>
  </si>
  <si>
    <t>78,49</t>
  </si>
  <si>
    <t>83,25</t>
  </si>
  <si>
    <t>51,31</t>
  </si>
  <si>
    <t>19,80</t>
  </si>
  <si>
    <t>14,15</t>
  </si>
  <si>
    <t>121,71</t>
  </si>
  <si>
    <t>43,47</t>
  </si>
  <si>
    <t>56,23</t>
  </si>
  <si>
    <t>71,95</t>
  </si>
  <si>
    <t>138,78</t>
  </si>
  <si>
    <t>189,71</t>
  </si>
  <si>
    <t>21,80</t>
  </si>
  <si>
    <t>38,34</t>
  </si>
  <si>
    <t>1,27</t>
  </si>
  <si>
    <t>153,73</t>
  </si>
  <si>
    <t>612,03</t>
  </si>
  <si>
    <t>766,26</t>
  </si>
  <si>
    <t>1.062,78</t>
  </si>
  <si>
    <t>1.403,75</t>
  </si>
  <si>
    <t>419,72</t>
  </si>
  <si>
    <t>486,85</t>
  </si>
  <si>
    <t>534,74</t>
  </si>
  <si>
    <t>86,56</t>
  </si>
  <si>
    <t>128,78</t>
  </si>
  <si>
    <t>484,67</t>
  </si>
  <si>
    <t>400,97</t>
  </si>
  <si>
    <t>2,02</t>
  </si>
  <si>
    <t>308,83</t>
  </si>
  <si>
    <t>135,23</t>
  </si>
  <si>
    <t>52,21</t>
  </si>
  <si>
    <t>72,60</t>
  </si>
  <si>
    <t>166,66</t>
  </si>
  <si>
    <t>351,63</t>
  </si>
  <si>
    <t>36,27</t>
  </si>
  <si>
    <t>23,16</t>
  </si>
  <si>
    <t>637,88</t>
  </si>
  <si>
    <t>520,60</t>
  </si>
  <si>
    <t>529,12</t>
  </si>
  <si>
    <t>538,09</t>
  </si>
  <si>
    <t>801,82</t>
  </si>
  <si>
    <t>575,78</t>
  </si>
  <si>
    <t>648,83</t>
  </si>
  <si>
    <t>713,71</t>
  </si>
  <si>
    <t>826,28</t>
  </si>
  <si>
    <t>746,35</t>
  </si>
  <si>
    <t>886,26</t>
  </si>
  <si>
    <t>966,98</t>
  </si>
  <si>
    <t>1.192,61</t>
  </si>
  <si>
    <t>940,03</t>
  </si>
  <si>
    <t>993,17</t>
  </si>
  <si>
    <t>1.209,55</t>
  </si>
  <si>
    <t>998,79</t>
  </si>
  <si>
    <t>50,00</t>
  </si>
  <si>
    <t>50,29</t>
  </si>
  <si>
    <t>63,75</t>
  </si>
  <si>
    <t>49,75</t>
  </si>
  <si>
    <t>51,86</t>
  </si>
  <si>
    <t>55,92</t>
  </si>
  <si>
    <t>51,67</t>
  </si>
  <si>
    <t>56,88</t>
  </si>
  <si>
    <t>59,77</t>
  </si>
  <si>
    <t>72,31</t>
  </si>
  <si>
    <t>412,65</t>
  </si>
  <si>
    <t>703,34</t>
  </si>
  <si>
    <t>75,01</t>
  </si>
  <si>
    <t>87,58</t>
  </si>
  <si>
    <t>15,55</t>
  </si>
  <si>
    <t>19,02</t>
  </si>
  <si>
    <t>64,22</t>
  </si>
  <si>
    <t>116,21</t>
  </si>
  <si>
    <t>5,91</t>
  </si>
  <si>
    <t>58,12</t>
  </si>
  <si>
    <t>78,35</t>
  </si>
  <si>
    <t>26,83</t>
  </si>
  <si>
    <t>47,82</t>
  </si>
  <si>
    <t>55,02</t>
  </si>
  <si>
    <t>107,65</t>
  </si>
  <si>
    <t>2.752,50</t>
  </si>
  <si>
    <t>203,87</t>
  </si>
  <si>
    <t>570,53</t>
  </si>
  <si>
    <t>587,82</t>
  </si>
  <si>
    <t>183,41</t>
  </si>
  <si>
    <t>195,25</t>
  </si>
  <si>
    <t>218,64</t>
  </si>
  <si>
    <t>110,92</t>
  </si>
  <si>
    <t>379,75</t>
  </si>
  <si>
    <t>187,34</t>
  </si>
  <si>
    <t>3.119,75</t>
  </si>
  <si>
    <t>111,97</t>
  </si>
  <si>
    <t>51,48</t>
  </si>
  <si>
    <t>295.000,00</t>
  </si>
  <si>
    <t>250.504,73</t>
  </si>
  <si>
    <t>419.376,48</t>
  </si>
  <si>
    <t>711.748,80</t>
  </si>
  <si>
    <t>5.258,89</t>
  </si>
  <si>
    <t>869,74</t>
  </si>
  <si>
    <t>1.235,91</t>
  </si>
  <si>
    <t>21,50</t>
  </si>
  <si>
    <t>618,12</t>
  </si>
  <si>
    <t>981,25</t>
  </si>
  <si>
    <t>891,30</t>
  </si>
  <si>
    <t>613,28</t>
  </si>
  <si>
    <t>19,08</t>
  </si>
  <si>
    <t>23,10</t>
  </si>
  <si>
    <t>537,50</t>
  </si>
  <si>
    <t>46,23</t>
  </si>
  <si>
    <t>96,58</t>
  </si>
  <si>
    <t>75,42</t>
  </si>
  <si>
    <t>305,24</t>
  </si>
  <si>
    <t>323,95</t>
  </si>
  <si>
    <t>583,09</t>
  </si>
  <si>
    <t>677,30</t>
  </si>
  <si>
    <t>1.122,05</t>
  </si>
  <si>
    <t>323,35</t>
  </si>
  <si>
    <t>357,94</t>
  </si>
  <si>
    <t>431,61</t>
  </si>
  <si>
    <t>80,60</t>
  </si>
  <si>
    <t>118,91</t>
  </si>
  <si>
    <t>111,69</t>
  </si>
  <si>
    <t>157,96</t>
  </si>
  <si>
    <t>7,58</t>
  </si>
  <si>
    <t>422,94</t>
  </si>
  <si>
    <t>450,67</t>
  </si>
  <si>
    <t>200,24</t>
  </si>
  <si>
    <t>246,65</t>
  </si>
  <si>
    <t>16,95</t>
  </si>
  <si>
    <t>35,53</t>
  </si>
  <si>
    <t>71,52</t>
  </si>
  <si>
    <t>82,81</t>
  </si>
  <si>
    <t>242,67</t>
  </si>
  <si>
    <t>88,06</t>
  </si>
  <si>
    <t>183,46</t>
  </si>
  <si>
    <t>177,48</t>
  </si>
  <si>
    <t>31,31</t>
  </si>
  <si>
    <t>152,63</t>
  </si>
  <si>
    <t>349,28</t>
  </si>
  <si>
    <t>29,22</t>
  </si>
  <si>
    <t>239,53</t>
  </si>
  <si>
    <t>44,18</t>
  </si>
  <si>
    <t>97,51</t>
  </si>
  <si>
    <t>173,93</t>
  </si>
  <si>
    <t>316,81</t>
  </si>
  <si>
    <t>434,83</t>
  </si>
  <si>
    <t>45,47</t>
  </si>
  <si>
    <t>18,14</t>
  </si>
  <si>
    <t>21,37</t>
  </si>
  <si>
    <t>27,85</t>
  </si>
  <si>
    <t>205,19</t>
  </si>
  <si>
    <t>20,03</t>
  </si>
  <si>
    <t>28,46</t>
  </si>
  <si>
    <t>43,84</t>
  </si>
  <si>
    <t>25,43</t>
  </si>
  <si>
    <t>77,68</t>
  </si>
  <si>
    <t>19,15</t>
  </si>
  <si>
    <t>12,43</t>
  </si>
  <si>
    <t>6,76</t>
  </si>
  <si>
    <t>71,53</t>
  </si>
  <si>
    <t>39,21</t>
  </si>
  <si>
    <t>107,91</t>
  </si>
  <si>
    <t>170,17</t>
  </si>
  <si>
    <t>310,02</t>
  </si>
  <si>
    <t>1,39</t>
  </si>
  <si>
    <t>21,85</t>
  </si>
  <si>
    <t>25,02</t>
  </si>
  <si>
    <t>22,45</t>
  </si>
  <si>
    <t>14,79</t>
  </si>
  <si>
    <t>15,08</t>
  </si>
  <si>
    <t>76,38</t>
  </si>
  <si>
    <t>43,54</t>
  </si>
  <si>
    <t>10,69</t>
  </si>
  <si>
    <t>116,37</t>
  </si>
  <si>
    <t>200,94</t>
  </si>
  <si>
    <t>64,00</t>
  </si>
  <si>
    <t>50,04</t>
  </si>
  <si>
    <t>203,08</t>
  </si>
  <si>
    <t>100,94</t>
  </si>
  <si>
    <t>274,62</t>
  </si>
  <si>
    <t>3,72</t>
  </si>
  <si>
    <t>2,27</t>
  </si>
  <si>
    <t>113,22</t>
  </si>
  <si>
    <t>179,91</t>
  </si>
  <si>
    <t>17,00</t>
  </si>
  <si>
    <t>158,08</t>
  </si>
  <si>
    <t>78,68</t>
  </si>
  <si>
    <t>214,00</t>
  </si>
  <si>
    <t>1,05</t>
  </si>
  <si>
    <t>35,29</t>
  </si>
  <si>
    <t>33,67</t>
  </si>
  <si>
    <t>21,34</t>
  </si>
  <si>
    <t>6,45</t>
  </si>
  <si>
    <t>54,79</t>
  </si>
  <si>
    <t>72,62</t>
  </si>
  <si>
    <t>13,02</t>
  </si>
  <si>
    <t>42,77</t>
  </si>
  <si>
    <t>98,45</t>
  </si>
  <si>
    <t>4,32</t>
  </si>
  <si>
    <t>12,31</t>
  </si>
  <si>
    <t>14,92</t>
  </si>
  <si>
    <t>46,48</t>
  </si>
  <si>
    <t>40,63</t>
  </si>
  <si>
    <t>5,11</t>
  </si>
  <si>
    <t>6,81</t>
  </si>
  <si>
    <t>34,05</t>
  </si>
  <si>
    <t>3,43</t>
  </si>
  <si>
    <t>4,39</t>
  </si>
  <si>
    <t>11,78</t>
  </si>
  <si>
    <t>21,32</t>
  </si>
  <si>
    <t>5,76</t>
  </si>
  <si>
    <t>17,37</t>
  </si>
  <si>
    <t>2.665,96</t>
  </si>
  <si>
    <t>25,64</t>
  </si>
  <si>
    <t>210,82</t>
  </si>
  <si>
    <t>24,18</t>
  </si>
  <si>
    <t>87,94</t>
  </si>
  <si>
    <t>139,56</t>
  </si>
  <si>
    <t>3.826,32</t>
  </si>
  <si>
    <t>30,36</t>
  </si>
  <si>
    <t>61,33</t>
  </si>
  <si>
    <t>162,69</t>
  </si>
  <si>
    <t>237,01</t>
  </si>
  <si>
    <t>1.532,52</t>
  </si>
  <si>
    <t>39,90</t>
  </si>
  <si>
    <t>2,71</t>
  </si>
  <si>
    <t>26,10</t>
  </si>
  <si>
    <t>319,00</t>
  </si>
  <si>
    <t>393,22</t>
  </si>
  <si>
    <t>489,55</t>
  </si>
  <si>
    <t>522,71</t>
  </si>
  <si>
    <t>472,18</t>
  </si>
  <si>
    <t>562,98</t>
  </si>
  <si>
    <t>568,51</t>
  </si>
  <si>
    <t>742,22</t>
  </si>
  <si>
    <t>633,26</t>
  </si>
  <si>
    <t>797,50</t>
  </si>
  <si>
    <t>969,63</t>
  </si>
  <si>
    <t>1.105,44</t>
  </si>
  <si>
    <t>24,99</t>
  </si>
  <si>
    <t>579.269,27</t>
  </si>
  <si>
    <t>515.000,00</t>
  </si>
  <si>
    <t>114,55</t>
  </si>
  <si>
    <t>181,71</t>
  </si>
  <si>
    <t>57,52</t>
  </si>
  <si>
    <t>59,51</t>
  </si>
  <si>
    <t>73,08</t>
  </si>
  <si>
    <t>106,34</t>
  </si>
  <si>
    <t>42,00</t>
  </si>
  <si>
    <t>17,45</t>
  </si>
  <si>
    <t>13,45</t>
  </si>
  <si>
    <t>20,30</t>
  </si>
  <si>
    <t>21,55</t>
  </si>
  <si>
    <t>26,94</t>
  </si>
  <si>
    <t>40,39</t>
  </si>
  <si>
    <t>54,11</t>
  </si>
  <si>
    <t>67,19</t>
  </si>
  <si>
    <t>14,99</t>
  </si>
  <si>
    <t>21,17</t>
  </si>
  <si>
    <t>23,99</t>
  </si>
  <si>
    <t>43,62</t>
  </si>
  <si>
    <t>58,95</t>
  </si>
  <si>
    <t>73,52</t>
  </si>
  <si>
    <t>36,73</t>
  </si>
  <si>
    <t>48,09</t>
  </si>
  <si>
    <t>793.072,01</t>
  </si>
  <si>
    <t>67.315,72</t>
  </si>
  <si>
    <t>28.180,14</t>
  </si>
  <si>
    <t>14.865,45</t>
  </si>
  <si>
    <t>279.690,59</t>
  </si>
  <si>
    <t>37.667,29</t>
  </si>
  <si>
    <t>541,18</t>
  </si>
  <si>
    <t>3.549,44</t>
  </si>
  <si>
    <t>4.397,66</t>
  </si>
  <si>
    <t>33,90</t>
  </si>
  <si>
    <t>10.172,35</t>
  </si>
  <si>
    <t>18.965,09</t>
  </si>
  <si>
    <t>21.823,97</t>
  </si>
  <si>
    <t>20.612,42</t>
  </si>
  <si>
    <t>23.191,78</t>
  </si>
  <si>
    <t>42.674,46</t>
  </si>
  <si>
    <t>23.866,74</t>
  </si>
  <si>
    <t>23.416,92</t>
  </si>
  <si>
    <t>95,13</t>
  </si>
  <si>
    <t>124,18</t>
  </si>
  <si>
    <t>19,10</t>
  </si>
  <si>
    <t>417,00</t>
  </si>
  <si>
    <t>436,86</t>
  </si>
  <si>
    <t>422,86</t>
  </si>
  <si>
    <t>573,94</t>
  </si>
  <si>
    <t>714,20</t>
  </si>
  <si>
    <t>1.367,47</t>
  </si>
  <si>
    <t>4.595,27</t>
  </si>
  <si>
    <t>4.299,12</t>
  </si>
  <si>
    <t>2.502,20</t>
  </si>
  <si>
    <t>47,28</t>
  </si>
  <si>
    <t>92,52</t>
  </si>
  <si>
    <t>62,80</t>
  </si>
  <si>
    <t>9.629,80</t>
  </si>
  <si>
    <t>53,51</t>
  </si>
  <si>
    <t>9.361,97</t>
  </si>
  <si>
    <t>20.023,98</t>
  </si>
  <si>
    <t>766,12</t>
  </si>
  <si>
    <t>913,94</t>
  </si>
  <si>
    <t>1.010,11</t>
  </si>
  <si>
    <t>426,56</t>
  </si>
  <si>
    <t>1.052,38</t>
  </si>
  <si>
    <t>7,43</t>
  </si>
  <si>
    <t>13,39</t>
  </si>
  <si>
    <t>320.000,00</t>
  </si>
  <si>
    <t>493.853,88</t>
  </si>
  <si>
    <t>485.757,92</t>
  </si>
  <si>
    <t>592.624,67</t>
  </si>
  <si>
    <t>610.454,24</t>
  </si>
  <si>
    <t>71,48</t>
  </si>
  <si>
    <t>11.459,42</t>
  </si>
  <si>
    <t>12.120,27</t>
  </si>
  <si>
    <t>14.421,49</t>
  </si>
  <si>
    <t>736,51</t>
  </si>
  <si>
    <t>325,48</t>
  </si>
  <si>
    <t>398,67</t>
  </si>
  <si>
    <t>57.360,76</t>
  </si>
  <si>
    <t>46,06</t>
  </si>
  <si>
    <t>429,68</t>
  </si>
  <si>
    <t>231,59</t>
  </si>
  <si>
    <t>123,46</t>
  </si>
  <si>
    <t>178,75</t>
  </si>
  <si>
    <t>868,23</t>
  </si>
  <si>
    <t>3.276,95</t>
  </si>
  <si>
    <t>3.414,54</t>
  </si>
  <si>
    <t>2.776,21</t>
  </si>
  <si>
    <t>7.417,52</t>
  </si>
  <si>
    <t>3.686,77</t>
  </si>
  <si>
    <t>3.465,12</t>
  </si>
  <si>
    <t>4.272,90</t>
  </si>
  <si>
    <t>1.500.000,00</t>
  </si>
  <si>
    <t>1.863.937,05</t>
  </si>
  <si>
    <t>1.962.034,20</t>
  </si>
  <si>
    <t>3.661,75</t>
  </si>
  <si>
    <t>1.815,74</t>
  </si>
  <si>
    <t>1.495,82</t>
  </si>
  <si>
    <t>1.463,29</t>
  </si>
  <si>
    <t>22,52</t>
  </si>
  <si>
    <t>3.941,47</t>
  </si>
  <si>
    <t>23,41</t>
  </si>
  <si>
    <t>4.095,99</t>
  </si>
  <si>
    <t>4.902,49</t>
  </si>
  <si>
    <t>19,99</t>
  </si>
  <si>
    <t>3.500,79</t>
  </si>
  <si>
    <t>25,24</t>
  </si>
  <si>
    <t>4.419,86</t>
  </si>
  <si>
    <t>76,60</t>
  </si>
  <si>
    <t>68,20</t>
  </si>
  <si>
    <t>64,31</t>
  </si>
  <si>
    <t>78,50</t>
  </si>
  <si>
    <t>47,98</t>
  </si>
  <si>
    <t>29,75</t>
  </si>
  <si>
    <t>115,17</t>
  </si>
  <si>
    <t>35,51</t>
  </si>
  <si>
    <t>72,94</t>
  </si>
  <si>
    <t>71,98</t>
  </si>
  <si>
    <t>6.434,22</t>
  </si>
  <si>
    <t>60,06</t>
  </si>
  <si>
    <t>97,70</t>
  </si>
  <si>
    <t>157,29</t>
  </si>
  <si>
    <t>347,21</t>
  </si>
  <si>
    <t>576,91</t>
  </si>
  <si>
    <t>26,81</t>
  </si>
  <si>
    <t>7,69</t>
  </si>
  <si>
    <t>83,19</t>
  </si>
  <si>
    <t>50,27</t>
  </si>
  <si>
    <t>151,93</t>
  </si>
  <si>
    <t>134,18</t>
  </si>
  <si>
    <t>61,16</t>
  </si>
  <si>
    <t>14,10</t>
  </si>
  <si>
    <t>159,85</t>
  </si>
  <si>
    <t>100,62</t>
  </si>
  <si>
    <t>61.481,05</t>
  </si>
  <si>
    <t>89.743,15</t>
  </si>
  <si>
    <t>108.603,91</t>
  </si>
  <si>
    <t>170.130,47</t>
  </si>
  <si>
    <t>49.159,60</t>
  </si>
  <si>
    <t>3.893,87</t>
  </si>
  <si>
    <t>3.772,00</t>
  </si>
  <si>
    <t>3.542,81</t>
  </si>
  <si>
    <t>15,59</t>
  </si>
  <si>
    <t>2.730,04</t>
  </si>
  <si>
    <t>3.977,54</t>
  </si>
  <si>
    <t>21,14</t>
  </si>
  <si>
    <t>3.701,26</t>
  </si>
  <si>
    <t>5.140,18</t>
  </si>
  <si>
    <t>3.436,72</t>
  </si>
  <si>
    <t>3.805,52</t>
  </si>
  <si>
    <t>3.378,56</t>
  </si>
  <si>
    <t>4.859,31</t>
  </si>
  <si>
    <t>3.135,28</t>
  </si>
  <si>
    <t>728.160,00</t>
  </si>
  <si>
    <t>820.000,00</t>
  </si>
  <si>
    <t>1.137.066,61</t>
  </si>
  <si>
    <t>1.294.506,61</t>
  </si>
  <si>
    <t>755.493,30</t>
  </si>
  <si>
    <t>61,18</t>
  </si>
  <si>
    <t>47,50</t>
  </si>
  <si>
    <t>96,25</t>
  </si>
  <si>
    <t>108,91</t>
  </si>
  <si>
    <t>164,32</t>
  </si>
  <si>
    <t>220,45</t>
  </si>
  <si>
    <t>261,36</t>
  </si>
  <si>
    <t>86,46</t>
  </si>
  <si>
    <t>45,70</t>
  </si>
  <si>
    <t>2.541,77</t>
  </si>
  <si>
    <t>197,89</t>
  </si>
  <si>
    <t>359,28</t>
  </si>
  <si>
    <t>1,94</t>
  </si>
  <si>
    <t>1,65</t>
  </si>
  <si>
    <t>15,91</t>
  </si>
  <si>
    <t>16,68</t>
  </si>
  <si>
    <t>13,25</t>
  </si>
  <si>
    <t>7,83</t>
  </si>
  <si>
    <t>11,20</t>
  </si>
  <si>
    <t>15,36</t>
  </si>
  <si>
    <t>11,85</t>
  </si>
  <si>
    <t>19,97</t>
  </si>
  <si>
    <t>23,31</t>
  </si>
  <si>
    <t>30,97</t>
  </si>
  <si>
    <t>35,13</t>
  </si>
  <si>
    <t>13,55</t>
  </si>
  <si>
    <t>3,80</t>
  </si>
  <si>
    <t>92,06</t>
  </si>
  <si>
    <t>38,09</t>
  </si>
  <si>
    <t>150,79</t>
  </si>
  <si>
    <t>1.799,30</t>
  </si>
  <si>
    <t>50,23</t>
  </si>
  <si>
    <t>65,93</t>
  </si>
  <si>
    <t>272,56</t>
  </si>
  <si>
    <t>175,54</t>
  </si>
  <si>
    <t>296,48</t>
  </si>
  <si>
    <t>209,90</t>
  </si>
  <si>
    <t>13,51</t>
  </si>
  <si>
    <t>25,71</t>
  </si>
  <si>
    <t>367,45</t>
  </si>
  <si>
    <t>984,06</t>
  </si>
  <si>
    <t>2.211,05</t>
  </si>
  <si>
    <t>3.468,33</t>
  </si>
  <si>
    <t>34,75</t>
  </si>
  <si>
    <t>31,36</t>
  </si>
  <si>
    <t>33,60</t>
  </si>
  <si>
    <t>66,15</t>
  </si>
  <si>
    <t>66,00</t>
  </si>
  <si>
    <t>62,01</t>
  </si>
  <si>
    <t>61,48</t>
  </si>
  <si>
    <t>56,27</t>
  </si>
  <si>
    <t>60,64</t>
  </si>
  <si>
    <t>61,71</t>
  </si>
  <si>
    <t>71,20</t>
  </si>
  <si>
    <t>109,20</t>
  </si>
  <si>
    <t>64,96</t>
  </si>
  <si>
    <t>61,60</t>
  </si>
  <si>
    <t>197,55</t>
  </si>
  <si>
    <t>46,09</t>
  </si>
  <si>
    <t>115,71</t>
  </si>
  <si>
    <t>124,42</t>
  </si>
  <si>
    <t>94,34</t>
  </si>
  <si>
    <t>172,22</t>
  </si>
  <si>
    <t>23,25</t>
  </si>
  <si>
    <t>13.418,82</t>
  </si>
  <si>
    <t>7,94</t>
  </si>
  <si>
    <t>16,30</t>
  </si>
  <si>
    <t>197,44</t>
  </si>
  <si>
    <t>89,24</t>
  </si>
  <si>
    <t>7,70</t>
  </si>
  <si>
    <t>7,75</t>
  </si>
  <si>
    <t>4.171.710,49</t>
  </si>
  <si>
    <t>6.486.842,06</t>
  </si>
  <si>
    <t>1.588.157,93</t>
  </si>
  <si>
    <t>68.502,98</t>
  </si>
  <si>
    <t>9.871,98</t>
  </si>
  <si>
    <t>30.903,60</t>
  </si>
  <si>
    <t>16.901,62</t>
  </si>
  <si>
    <t>871.250,00</t>
  </si>
  <si>
    <t>909.028,93</t>
  </si>
  <si>
    <t>100.023,96</t>
  </si>
  <si>
    <t>118,67</t>
  </si>
  <si>
    <t>206,49</t>
  </si>
  <si>
    <t>46,91</t>
  </si>
  <si>
    <t>53,50</t>
  </si>
  <si>
    <t>8,58</t>
  </si>
  <si>
    <t>20,85</t>
  </si>
  <si>
    <t>28,54</t>
  </si>
  <si>
    <t>21,46</t>
  </si>
  <si>
    <t>3.757,38</t>
  </si>
  <si>
    <t>396,82</t>
  </si>
  <si>
    <t>241,02</t>
  </si>
  <si>
    <t>66,28</t>
  </si>
  <si>
    <t>386,28</t>
  </si>
  <si>
    <t>549,73</t>
  </si>
  <si>
    <t xml:space="preserve">PISO EM CERAMICA ESMALTADA EXTRA, COR LISA, PEI MAIOR OU IGUAL A 4, FORMATO MAIOR QUE 2025 CM2                                                                                                                                                                                                                                                                                                                                                                                                            </t>
  </si>
  <si>
    <t xml:space="preserve">PISO EM CERAMICA ESMALTADA EXTRA, COR LISA, PEI MAIOR OU IGUAL A 4, FORMATO MENOR OU IGUAL A 2025 CM2                                                                                                                                                                                                                                                                                                                                                                                                     </t>
  </si>
  <si>
    <t>31,55</t>
  </si>
  <si>
    <t xml:space="preserve">PISO EM CERAMICA ESMALTADA, COMERCIAL (PADRAO POPULAR), COR LISA, PEI MAIOR OU IGUAL A 3, FORMATO MENOR OU IGUAL A 2025 CM2                                                                                                                                                                                                                                                                                                                                                                               </t>
  </si>
  <si>
    <t>26,17</t>
  </si>
  <si>
    <t>432,50</t>
  </si>
  <si>
    <t>326,41</t>
  </si>
  <si>
    <t>417,08</t>
  </si>
  <si>
    <t>471,48</t>
  </si>
  <si>
    <t xml:space="preserve">PISO EM PORCELANATO RETIFICADO EXTRA, LISO, MONOCOLOR, ACETINADO OU POLIDO, FORMATO MENOR OU IGUAL A 2025 CM2                                                                                                                                                                                                                                                                                                                                                                                             </t>
  </si>
  <si>
    <t xml:space="preserve">PISO EM PORCELANATO, BORDA RETA, EXTRA, LISO, MONOCOLOR, ACETINADO OU POLIDO, FORMATO MAIOR QUE 2025 CM2                                                                                                                                                                                                                                                                                                                                                                                                  </t>
  </si>
  <si>
    <t>101,24</t>
  </si>
  <si>
    <t>194,05</t>
  </si>
  <si>
    <t>208,32</t>
  </si>
  <si>
    <t>121,34</t>
  </si>
  <si>
    <t>154,50</t>
  </si>
  <si>
    <t>170,12</t>
  </si>
  <si>
    <t>130,20</t>
  </si>
  <si>
    <t>10,06</t>
  </si>
  <si>
    <t>264,91</t>
  </si>
  <si>
    <t>252,34</t>
  </si>
  <si>
    <t>655,92</t>
  </si>
  <si>
    <t>583,99</t>
  </si>
  <si>
    <t>202,24</t>
  </si>
  <si>
    <t>344,54</t>
  </si>
  <si>
    <t>476,72</t>
  </si>
  <si>
    <t>490,00</t>
  </si>
  <si>
    <t>43,03</t>
  </si>
  <si>
    <t>45,55</t>
  </si>
  <si>
    <t>27,76</t>
  </si>
  <si>
    <t>29,20</t>
  </si>
  <si>
    <t>27,67</t>
  </si>
  <si>
    <t>18,98</t>
  </si>
  <si>
    <t>82,50</t>
  </si>
  <si>
    <t>36,44</t>
  </si>
  <si>
    <t>22,67</t>
  </si>
  <si>
    <t>1.200,01</t>
  </si>
  <si>
    <t>753,75</t>
  </si>
  <si>
    <t>250,00</t>
  </si>
  <si>
    <t>577,50</t>
  </si>
  <si>
    <t>720,00</t>
  </si>
  <si>
    <t>37,50</t>
  </si>
  <si>
    <t>2.090,75</t>
  </si>
  <si>
    <t>112,00</t>
  </si>
  <si>
    <t>15,74</t>
  </si>
  <si>
    <t>23,27</t>
  </si>
  <si>
    <t>65,17</t>
  </si>
  <si>
    <t>57,37</t>
  </si>
  <si>
    <t>2.964,54</t>
  </si>
  <si>
    <t>6.768,76</t>
  </si>
  <si>
    <t>586,86</t>
  </si>
  <si>
    <t>4,98</t>
  </si>
  <si>
    <t>33,05</t>
  </si>
  <si>
    <t>109,19</t>
  </si>
  <si>
    <t>176,98</t>
  </si>
  <si>
    <t>23,07</t>
  </si>
  <si>
    <t xml:space="preserve">PORTA CORTA-FOGO SIMPLES PARA SAIDA DE EMERGENCIA, 1 FOLHA DE ABRIR, 5 CM, ACABAMENTO NATURAL / SEM PINTURA, COM FECHADURA TIPO TRINCO, DOBRADICAS E BATENTE, VAO LUZ DE 90 X 210 CM, CLASSE P-90 (NBR 11742)                                                                                                                                                                                                                                                                                             </t>
  </si>
  <si>
    <t>2.409,62</t>
  </si>
  <si>
    <t>337,12</t>
  </si>
  <si>
    <t>316,20</t>
  </si>
  <si>
    <t>249,37</t>
  </si>
  <si>
    <t>222,00</t>
  </si>
  <si>
    <t>281,63</t>
  </si>
  <si>
    <t>275,11</t>
  </si>
  <si>
    <t>314,74</t>
  </si>
  <si>
    <t>1.020,63</t>
  </si>
  <si>
    <t>1.085,19</t>
  </si>
  <si>
    <t>972,03</t>
  </si>
  <si>
    <t>1.346,61</t>
  </si>
  <si>
    <t>1.091,86</t>
  </si>
  <si>
    <t>754,05</t>
  </si>
  <si>
    <t>1.380,81</t>
  </si>
  <si>
    <t>699,45</t>
  </si>
  <si>
    <t>328,16</t>
  </si>
  <si>
    <t>533,26</t>
  </si>
  <si>
    <t>449,54</t>
  </si>
  <si>
    <t>669,71</t>
  </si>
  <si>
    <t>582,89</t>
  </si>
  <si>
    <t>393,47</t>
  </si>
  <si>
    <t>962,77</t>
  </si>
  <si>
    <t>799,60</t>
  </si>
  <si>
    <t>556,49</t>
  </si>
  <si>
    <t>190,72</t>
  </si>
  <si>
    <t>197,92</t>
  </si>
  <si>
    <t>210,38</t>
  </si>
  <si>
    <t>247,13</t>
  </si>
  <si>
    <t>229,41</t>
  </si>
  <si>
    <t>208,30</t>
  </si>
  <si>
    <t>219,62</t>
  </si>
  <si>
    <t>210,15</t>
  </si>
  <si>
    <t>229,18</t>
  </si>
  <si>
    <t>304,71</t>
  </si>
  <si>
    <t>427,89</t>
  </si>
  <si>
    <t>473,17</t>
  </si>
  <si>
    <t>497,99</t>
  </si>
  <si>
    <t>536,66</t>
  </si>
  <si>
    <t>457,89</t>
  </si>
  <si>
    <t>1.001,22</t>
  </si>
  <si>
    <t>102,85</t>
  </si>
  <si>
    <t>66,05</t>
  </si>
  <si>
    <t>417,11</t>
  </si>
  <si>
    <t>1.123,06</t>
  </si>
  <si>
    <t>977,09</t>
  </si>
  <si>
    <t>911,27</t>
  </si>
  <si>
    <t>1.194,78</t>
  </si>
  <si>
    <t>2.023,75</t>
  </si>
  <si>
    <t>2.300,12</t>
  </si>
  <si>
    <t>1.956,22</t>
  </si>
  <si>
    <t>1.953,38</t>
  </si>
  <si>
    <t>1.457,50</t>
  </si>
  <si>
    <t>2.044,80</t>
  </si>
  <si>
    <t>503,27</t>
  </si>
  <si>
    <t>1.026,14</t>
  </si>
  <si>
    <t>1.417,55</t>
  </si>
  <si>
    <t>1.629,84</t>
  </si>
  <si>
    <t>3.663,87</t>
  </si>
  <si>
    <t>4.850,85</t>
  </si>
  <si>
    <t>6.958,94</t>
  </si>
  <si>
    <t>8.688,38</t>
  </si>
  <si>
    <t>13.228,59</t>
  </si>
  <si>
    <t>4.905,76</t>
  </si>
  <si>
    <t>6.874,85</t>
  </si>
  <si>
    <t>9.219,74</t>
  </si>
  <si>
    <t>11.790,00</t>
  </si>
  <si>
    <t>2.500,48</t>
  </si>
  <si>
    <t>15.157,28</t>
  </si>
  <si>
    <t>5.271,17</t>
  </si>
  <si>
    <t>8.083,14</t>
  </si>
  <si>
    <t>8.426,61</t>
  </si>
  <si>
    <t>13.768,81</t>
  </si>
  <si>
    <t>16.429,31</t>
  </si>
  <si>
    <t>884,06</t>
  </si>
  <si>
    <t>1.057,23</t>
  </si>
  <si>
    <t>2.145,56</t>
  </si>
  <si>
    <t>689,45</t>
  </si>
  <si>
    <t>933,39</t>
  </si>
  <si>
    <t>1.341,91</t>
  </si>
  <si>
    <t>2.486,54</t>
  </si>
  <si>
    <t>725,59</t>
  </si>
  <si>
    <t>3.278,39</t>
  </si>
  <si>
    <t>761,87</t>
  </si>
  <si>
    <t>4.413,37</t>
  </si>
  <si>
    <t>1.162,31</t>
  </si>
  <si>
    <t>1.643,22</t>
  </si>
  <si>
    <t>2.744,95</t>
  </si>
  <si>
    <t>960,89</t>
  </si>
  <si>
    <t>3.867,60</t>
  </si>
  <si>
    <t>1.302,24</t>
  </si>
  <si>
    <t>8.016,58</t>
  </si>
  <si>
    <t>1.791,72</t>
  </si>
  <si>
    <t>3.356,13</t>
  </si>
  <si>
    <t>5.381,07</t>
  </si>
  <si>
    <t>7.216,18</t>
  </si>
  <si>
    <t>1.521,52</t>
  </si>
  <si>
    <t>2.290,85</t>
  </si>
  <si>
    <t>6.633,20</t>
  </si>
  <si>
    <t>9.492,19</t>
  </si>
  <si>
    <t>487,87</t>
  </si>
  <si>
    <t>1.906,48</t>
  </si>
  <si>
    <t>604,74</t>
  </si>
  <si>
    <t>794,00</t>
  </si>
  <si>
    <t>1.179,38</t>
  </si>
  <si>
    <t>297,90</t>
  </si>
  <si>
    <t>114,64</t>
  </si>
  <si>
    <t>1.549,82</t>
  </si>
  <si>
    <t>2.163,63</t>
  </si>
  <si>
    <t>3.018,10</t>
  </si>
  <si>
    <t>4.115,02</t>
  </si>
  <si>
    <t>367,69</t>
  </si>
  <si>
    <t>58,55</t>
  </si>
  <si>
    <t>48,65</t>
  </si>
  <si>
    <t>58,35</t>
  </si>
  <si>
    <t>134,66</t>
  </si>
  <si>
    <t>101,00</t>
  </si>
  <si>
    <t>18,83</t>
  </si>
  <si>
    <t>29,02</t>
  </si>
  <si>
    <t>20,10</t>
  </si>
  <si>
    <t>16,89</t>
  </si>
  <si>
    <t>17,09</t>
  </si>
  <si>
    <t>15,00</t>
  </si>
  <si>
    <t>3.957,85</t>
  </si>
  <si>
    <t>587,31</t>
  </si>
  <si>
    <t>114,38</t>
  </si>
  <si>
    <t>18,49</t>
  </si>
  <si>
    <t>74.561,87</t>
  </si>
  <si>
    <t>98.831,38</t>
  </si>
  <si>
    <t>592,89</t>
  </si>
  <si>
    <t>124,80</t>
  </si>
  <si>
    <t>54,52</t>
  </si>
  <si>
    <t>16,50</t>
  </si>
  <si>
    <t>40,89</t>
  </si>
  <si>
    <t>2,99</t>
  </si>
  <si>
    <t>339,15</t>
  </si>
  <si>
    <t>33,13</t>
  </si>
  <si>
    <t>37,77</t>
  </si>
  <si>
    <t>5,89</t>
  </si>
  <si>
    <t>13,70</t>
  </si>
  <si>
    <t>52,02</t>
  </si>
  <si>
    <t>141,62</t>
  </si>
  <si>
    <t>70,81</t>
  </si>
  <si>
    <t>340,49</t>
  </si>
  <si>
    <t>477,17</t>
  </si>
  <si>
    <t>501,45</t>
  </si>
  <si>
    <t>704,26</t>
  </si>
  <si>
    <t>575,07</t>
  </si>
  <si>
    <t>1.214,17</t>
  </si>
  <si>
    <t>577,98</t>
  </si>
  <si>
    <t>843,83</t>
  </si>
  <si>
    <t>987,59</t>
  </si>
  <si>
    <t>984,34</t>
  </si>
  <si>
    <t>353,44</t>
  </si>
  <si>
    <t>441,63</t>
  </si>
  <si>
    <t>408,37</t>
  </si>
  <si>
    <t>595,14</t>
  </si>
  <si>
    <t>735,01</t>
  </si>
  <si>
    <t>883,50</t>
  </si>
  <si>
    <t>170,39</t>
  </si>
  <si>
    <t>315,69</t>
  </si>
  <si>
    <t>684,18</t>
  </si>
  <si>
    <t>534,88</t>
  </si>
  <si>
    <t>100,05</t>
  </si>
  <si>
    <t>103,63</t>
  </si>
  <si>
    <t>279,05</t>
  </si>
  <si>
    <t>51,27</t>
  </si>
  <si>
    <t>146,75</t>
  </si>
  <si>
    <t>215,11</t>
  </si>
  <si>
    <t>300,08</t>
  </si>
  <si>
    <t>87,34</t>
  </si>
  <si>
    <t>1.469,53</t>
  </si>
  <si>
    <t>2.990,24</t>
  </si>
  <si>
    <t>65,64</t>
  </si>
  <si>
    <t>98,94</t>
  </si>
  <si>
    <t>121,77</t>
  </si>
  <si>
    <t>152,22</t>
  </si>
  <si>
    <t>239,74</t>
  </si>
  <si>
    <t>61,45</t>
  </si>
  <si>
    <t>141,27</t>
  </si>
  <si>
    <t>19,59</t>
  </si>
  <si>
    <t>33,16</t>
  </si>
  <si>
    <t>82,49</t>
  </si>
  <si>
    <t>43,53</t>
  </si>
  <si>
    <t>45,00</t>
  </si>
  <si>
    <t>162,45</t>
  </si>
  <si>
    <t>282,88</t>
  </si>
  <si>
    <t>129,65</t>
  </si>
  <si>
    <t>154,61</t>
  </si>
  <si>
    <t>178,12</t>
  </si>
  <si>
    <t>74,40</t>
  </si>
  <si>
    <t>50,21</t>
  </si>
  <si>
    <t>4.625.057,15</t>
  </si>
  <si>
    <t>9,31</t>
  </si>
  <si>
    <t>8,08</t>
  </si>
  <si>
    <t>19,12</t>
  </si>
  <si>
    <t>204,28</t>
  </si>
  <si>
    <t>24,73</t>
  </si>
  <si>
    <t>16,14</t>
  </si>
  <si>
    <t>163,63</t>
  </si>
  <si>
    <t>17,83</t>
  </si>
  <si>
    <t>20,95</t>
  </si>
  <si>
    <t>43,29</t>
  </si>
  <si>
    <t>26,91</t>
  </si>
  <si>
    <t>57,13</t>
  </si>
  <si>
    <t>108,06</t>
  </si>
  <si>
    <t>6,85</t>
  </si>
  <si>
    <t>19,55</t>
  </si>
  <si>
    <t>54,28</t>
  </si>
  <si>
    <t>73,98</t>
  </si>
  <si>
    <t>269,81</t>
  </si>
  <si>
    <t>326,65</t>
  </si>
  <si>
    <t>34,39</t>
  </si>
  <si>
    <t>680,63</t>
  </si>
  <si>
    <t>102,70</t>
  </si>
  <si>
    <t>149,35</t>
  </si>
  <si>
    <t>74,37</t>
  </si>
  <si>
    <t>83,90</t>
  </si>
  <si>
    <t>40,07</t>
  </si>
  <si>
    <t>286,00</t>
  </si>
  <si>
    <t>27,58</t>
  </si>
  <si>
    <t>76,55</t>
  </si>
  <si>
    <t>79,13</t>
  </si>
  <si>
    <t>44,32</t>
  </si>
  <si>
    <t>6.173,11</t>
  </si>
  <si>
    <t>13.369,66</t>
  </si>
  <si>
    <t>90,28</t>
  </si>
  <si>
    <t>150,43</t>
  </si>
  <si>
    <t>477.109,74</t>
  </si>
  <si>
    <t>517.500,00</t>
  </si>
  <si>
    <t>536.432,89</t>
  </si>
  <si>
    <t>256,62</t>
  </si>
  <si>
    <t>61,32</t>
  </si>
  <si>
    <t>44,36</t>
  </si>
  <si>
    <t>101,83</t>
  </si>
  <si>
    <t>122,65</t>
  </si>
  <si>
    <t>6,51</t>
  </si>
  <si>
    <t>35,42</t>
  </si>
  <si>
    <t>14,27</t>
  </si>
  <si>
    <t>58,33</t>
  </si>
  <si>
    <t>27,19</t>
  </si>
  <si>
    <t>56,02</t>
  </si>
  <si>
    <t>46,32</t>
  </si>
  <si>
    <t>997.825,41</t>
  </si>
  <si>
    <t>940.000,00</t>
  </si>
  <si>
    <t>833.762,51</t>
  </si>
  <si>
    <t>625.341,67</t>
  </si>
  <si>
    <t>806.866,86</t>
  </si>
  <si>
    <t>601.465,48</t>
  </si>
  <si>
    <t>821.828,55</t>
  </si>
  <si>
    <t>181.554,32</t>
  </si>
  <si>
    <t>899.714,32</t>
  </si>
  <si>
    <t>738.571,44</t>
  </si>
  <si>
    <t>33,87</t>
  </si>
  <si>
    <t>26.431,48</t>
  </si>
  <si>
    <t>2.424,64</t>
  </si>
  <si>
    <t>1.843,37</t>
  </si>
  <si>
    <t>55,00</t>
  </si>
  <si>
    <t>84,28</t>
  </si>
  <si>
    <t>65,00</t>
  </si>
  <si>
    <t>270,93</t>
  </si>
  <si>
    <t>356,56</t>
  </si>
  <si>
    <t>3,45</t>
  </si>
  <si>
    <t>2,38</t>
  </si>
  <si>
    <t>7,99</t>
  </si>
  <si>
    <t>7,31</t>
  </si>
  <si>
    <t>215,82</t>
  </si>
  <si>
    <t>572,46</t>
  </si>
  <si>
    <t>76,73</t>
  </si>
  <si>
    <t>36,78</t>
  </si>
  <si>
    <t>36,21</t>
  </si>
  <si>
    <t>164,47</t>
  </si>
  <si>
    <t>33,51</t>
  </si>
  <si>
    <t>198.583,21</t>
  </si>
  <si>
    <t>233.496,50</t>
  </si>
  <si>
    <t>180.570,63</t>
  </si>
  <si>
    <t>80,25</t>
  </si>
  <si>
    <t>90,52</t>
  </si>
  <si>
    <t>55,98</t>
  </si>
  <si>
    <t>63,01</t>
  </si>
  <si>
    <t>1.269,38</t>
  </si>
  <si>
    <t>5.114,27</t>
  </si>
  <si>
    <t>265,98</t>
  </si>
  <si>
    <t>269,23</t>
  </si>
  <si>
    <t>211,63</t>
  </si>
  <si>
    <t>224,13</t>
  </si>
  <si>
    <t>15,77</t>
  </si>
  <si>
    <t>16,55</t>
  </si>
  <si>
    <t>3,04</t>
  </si>
  <si>
    <t>23,92</t>
  </si>
  <si>
    <t>4.789,18</t>
  </si>
  <si>
    <t>5.175,40</t>
  </si>
  <si>
    <t>2.580,78</t>
  </si>
  <si>
    <t>46,86</t>
  </si>
  <si>
    <t>194,66</t>
  </si>
  <si>
    <t>237,46</t>
  </si>
  <si>
    <t>273,99</t>
  </si>
  <si>
    <t>22,43</t>
  </si>
  <si>
    <t>3.925,08</t>
  </si>
  <si>
    <t>3.177,37</t>
  </si>
  <si>
    <t>91,12</t>
  </si>
  <si>
    <t>87,07</t>
  </si>
  <si>
    <t>12,75</t>
  </si>
  <si>
    <t>85,60</t>
  </si>
  <si>
    <t>104,07</t>
  </si>
  <si>
    <t>82,86</t>
  </si>
  <si>
    <t>63,87</t>
  </si>
  <si>
    <t>80,68</t>
  </si>
  <si>
    <t>56,21</t>
  </si>
  <si>
    <t>76,98</t>
  </si>
  <si>
    <t>66,39</t>
  </si>
  <si>
    <t>190,40</t>
  </si>
  <si>
    <t>1,55</t>
  </si>
  <si>
    <t>7,66</t>
  </si>
  <si>
    <t>5,18</t>
  </si>
  <si>
    <t>5,23</t>
  </si>
  <si>
    <t>2.701,34</t>
  </si>
  <si>
    <t>34,08</t>
  </si>
  <si>
    <t>238,12</t>
  </si>
  <si>
    <t>257,00</t>
  </si>
  <si>
    <t>17,05</t>
  </si>
  <si>
    <t>30,30</t>
  </si>
  <si>
    <t>149,16</t>
  </si>
  <si>
    <t>266,83</t>
  </si>
  <si>
    <t>10.461,11</t>
  </si>
  <si>
    <t>756,90</t>
  </si>
  <si>
    <t>1.103,95</t>
  </si>
  <si>
    <t>1.215,75</t>
  </si>
  <si>
    <t>78,15</t>
  </si>
  <si>
    <t>99,57</t>
  </si>
  <si>
    <t>153,90</t>
  </si>
  <si>
    <t>229,96</t>
  </si>
  <si>
    <t>457,24</t>
  </si>
  <si>
    <t>841,76</t>
  </si>
  <si>
    <t>1.478,57</t>
  </si>
  <si>
    <t>121,00</t>
  </si>
  <si>
    <t>209,87</t>
  </si>
  <si>
    <t>322,68</t>
  </si>
  <si>
    <t>605,04</t>
  </si>
  <si>
    <t>930,88</t>
  </si>
  <si>
    <t>5,38</t>
  </si>
  <si>
    <t>7,72</t>
  </si>
  <si>
    <t>8,82</t>
  </si>
  <si>
    <t>111,67</t>
  </si>
  <si>
    <t>149,80</t>
  </si>
  <si>
    <t>106,55</t>
  </si>
  <si>
    <t>266,38</t>
  </si>
  <si>
    <t>675,47</t>
  </si>
  <si>
    <t>827,70</t>
  </si>
  <si>
    <t>161,73</t>
  </si>
  <si>
    <t>247,35</t>
  </si>
  <si>
    <t>345,35</t>
  </si>
  <si>
    <t>532,77</t>
  </si>
  <si>
    <t>613,64</t>
  </si>
  <si>
    <t>812,47</t>
  </si>
  <si>
    <t>2.588,70</t>
  </si>
  <si>
    <t>876,22</t>
  </si>
  <si>
    <t>548,54</t>
  </si>
  <si>
    <t>82.950,00</t>
  </si>
  <si>
    <t>102.092,30</t>
  </si>
  <si>
    <t>58.259,19</t>
  </si>
  <si>
    <t>69.217,47</t>
  </si>
  <si>
    <t>55.068,81</t>
  </si>
  <si>
    <t>115.339,33</t>
  </si>
  <si>
    <t>120.887,83</t>
  </si>
  <si>
    <t>141.902,75</t>
  </si>
  <si>
    <t>639,11</t>
  </si>
  <si>
    <t>469,25</t>
  </si>
  <si>
    <t>329,73</t>
  </si>
  <si>
    <t>404,00</t>
  </si>
  <si>
    <t>214,62</t>
  </si>
  <si>
    <t>271,60</t>
  </si>
  <si>
    <t>45,79</t>
  </si>
  <si>
    <t>45,98</t>
  </si>
  <si>
    <t>180,50</t>
  </si>
  <si>
    <t>209,91</t>
  </si>
  <si>
    <t>1.315,65</t>
  </si>
  <si>
    <t>53,06</t>
  </si>
  <si>
    <t>68,36</t>
  </si>
  <si>
    <t>135,11</t>
  </si>
  <si>
    <t>384,60</t>
  </si>
  <si>
    <t>601,73</t>
  </si>
  <si>
    <t>46,75</t>
  </si>
  <si>
    <t>24,11</t>
  </si>
  <si>
    <t>140,62</t>
  </si>
  <si>
    <t>74,06</t>
  </si>
  <si>
    <t>188,34</t>
  </si>
  <si>
    <t>347,23</t>
  </si>
  <si>
    <t>495,99</t>
  </si>
  <si>
    <t>1.162,55</t>
  </si>
  <si>
    <t>52,48</t>
  </si>
  <si>
    <t>238,15</t>
  </si>
  <si>
    <t>54,93</t>
  </si>
  <si>
    <t>41,59</t>
  </si>
  <si>
    <t>151,99</t>
  </si>
  <si>
    <t>81,98</t>
  </si>
  <si>
    <t>218,62</t>
  </si>
  <si>
    <t>413,94</t>
  </si>
  <si>
    <t>77,37</t>
  </si>
  <si>
    <t>65,38</t>
  </si>
  <si>
    <t>37,71</t>
  </si>
  <si>
    <t>138,85</t>
  </si>
  <si>
    <t>8,46</t>
  </si>
  <si>
    <t>14,42</t>
  </si>
  <si>
    <t>17,64</t>
  </si>
  <si>
    <t>95,98</t>
  </si>
  <si>
    <t>55,12</t>
  </si>
  <si>
    <t>51,59</t>
  </si>
  <si>
    <t>191,41</t>
  </si>
  <si>
    <t>194,65</t>
  </si>
  <si>
    <t>295,04</t>
  </si>
  <si>
    <t>321,64</t>
  </si>
  <si>
    <t>326,68</t>
  </si>
  <si>
    <t>448,09</t>
  </si>
  <si>
    <t>182,98</t>
  </si>
  <si>
    <t>70,05</t>
  </si>
  <si>
    <t>28,80</t>
  </si>
  <si>
    <t>38,70</t>
  </si>
  <si>
    <t>35,92</t>
  </si>
  <si>
    <t>13,47</t>
  </si>
  <si>
    <t>290,70</t>
  </si>
  <si>
    <t>47,43</t>
  </si>
  <si>
    <t>136,56</t>
  </si>
  <si>
    <t>3,73</t>
  </si>
  <si>
    <t>8,93</t>
  </si>
  <si>
    <t>4,12</t>
  </si>
  <si>
    <t>36,95</t>
  </si>
  <si>
    <t>53,91</t>
  </si>
  <si>
    <t>57,39</t>
  </si>
  <si>
    <t>18,57</t>
  </si>
  <si>
    <t>3,84</t>
  </si>
  <si>
    <t>163,51</t>
  </si>
  <si>
    <t>1,03</t>
  </si>
  <si>
    <t>3,68</t>
  </si>
  <si>
    <t>101,47</t>
  </si>
  <si>
    <t>288,11</t>
  </si>
  <si>
    <t>154,64</t>
  </si>
  <si>
    <t>455,41</t>
  </si>
  <si>
    <t>730,05</t>
  </si>
  <si>
    <t>142,06</t>
  </si>
  <si>
    <t>35,08</t>
  </si>
  <si>
    <t>70,98</t>
  </si>
  <si>
    <t>455,76</t>
  </si>
  <si>
    <t>233,40</t>
  </si>
  <si>
    <t>27,80</t>
  </si>
  <si>
    <t>30,74</t>
  </si>
  <si>
    <t>97,36</t>
  </si>
  <si>
    <t>45,43</t>
  </si>
  <si>
    <t>54,46</t>
  </si>
  <si>
    <t>89,88</t>
  </si>
  <si>
    <t>120,35</t>
  </si>
  <si>
    <t>213,61</t>
  </si>
  <si>
    <t>3.057,26</t>
  </si>
  <si>
    <t>32,35</t>
  </si>
  <si>
    <t>5.660,63</t>
  </si>
  <si>
    <t>29,52</t>
  </si>
  <si>
    <t>5.166,81</t>
  </si>
  <si>
    <t>3.888,81</t>
  </si>
  <si>
    <t>80,13</t>
  </si>
  <si>
    <t>3,71</t>
  </si>
  <si>
    <t>21,22</t>
  </si>
  <si>
    <t>38,01</t>
  </si>
  <si>
    <t>12,42</t>
  </si>
  <si>
    <t>29,35</t>
  </si>
  <si>
    <t>67,51</t>
  </si>
  <si>
    <t>117,42</t>
  </si>
  <si>
    <t>52,34</t>
  </si>
  <si>
    <t>1.302,27</t>
  </si>
  <si>
    <t>1.408,95</t>
  </si>
  <si>
    <t>1,59</t>
  </si>
  <si>
    <t>56,67</t>
  </si>
  <si>
    <t>153,45</t>
  </si>
  <si>
    <t>228,42</t>
  </si>
  <si>
    <t>287,98</t>
  </si>
  <si>
    <t>174,69</t>
  </si>
  <si>
    <t>322,84</t>
  </si>
  <si>
    <t>382,23</t>
  </si>
  <si>
    <t>20,42</t>
  </si>
  <si>
    <t>54,99</t>
  </si>
  <si>
    <t>59,90</t>
  </si>
  <si>
    <t>116,56</t>
  </si>
  <si>
    <t>117,57</t>
  </si>
  <si>
    <t>136,64</t>
  </si>
  <si>
    <t>192,90</t>
  </si>
  <si>
    <t>35,55</t>
  </si>
  <si>
    <t>123,92</t>
  </si>
  <si>
    <t>138,09</t>
  </si>
  <si>
    <t>208,38</t>
  </si>
  <si>
    <t>253,87</t>
  </si>
  <si>
    <t>272,21</t>
  </si>
  <si>
    <t>290,49</t>
  </si>
  <si>
    <t>330,65</t>
  </si>
  <si>
    <t>363,31</t>
  </si>
  <si>
    <t>230,29</t>
  </si>
  <si>
    <t>383,38</t>
  </si>
  <si>
    <t>543,86</t>
  </si>
  <si>
    <t>671,34</t>
  </si>
  <si>
    <t>750,66</t>
  </si>
  <si>
    <t>861,12</t>
  </si>
  <si>
    <t>158,41</t>
  </si>
  <si>
    <t>178,37</t>
  </si>
  <si>
    <t>145,52</t>
  </si>
  <si>
    <t>150,28</t>
  </si>
  <si>
    <t>327,20</t>
  </si>
  <si>
    <t>413,36</t>
  </si>
  <si>
    <t>39,26</t>
  </si>
  <si>
    <t>3.823,34</t>
  </si>
  <si>
    <t>2,66</t>
  </si>
  <si>
    <t>3,00</t>
  </si>
  <si>
    <t>22,76</t>
  </si>
  <si>
    <t>9,47</t>
  </si>
  <si>
    <t>24,79</t>
  </si>
  <si>
    <t>129,90</t>
  </si>
  <si>
    <t>25,30</t>
  </si>
  <si>
    <t>27,65</t>
  </si>
  <si>
    <t>6,59</t>
  </si>
  <si>
    <t>53,09</t>
  </si>
  <si>
    <t>63,70</t>
  </si>
  <si>
    <t>107,50</t>
  </si>
  <si>
    <t>941,30</t>
  </si>
  <si>
    <t>1.321,13</t>
  </si>
  <si>
    <t>0,67</t>
  </si>
  <si>
    <t>143,57</t>
  </si>
  <si>
    <t>2,94</t>
  </si>
  <si>
    <t>151,24</t>
  </si>
  <si>
    <t>73,22</t>
  </si>
  <si>
    <t>1.581,40</t>
  </si>
  <si>
    <t>25,63</t>
  </si>
  <si>
    <t>18,48</t>
  </si>
  <si>
    <t>63,03</t>
  </si>
  <si>
    <t>75,96</t>
  </si>
  <si>
    <t>37,12</t>
  </si>
  <si>
    <t>38,03</t>
  </si>
  <si>
    <t>40,73</t>
  </si>
  <si>
    <t>37,32</t>
  </si>
  <si>
    <t>27,55</t>
  </si>
  <si>
    <t>33,58</t>
  </si>
  <si>
    <t>39,77</t>
  </si>
  <si>
    <t>4,93</t>
  </si>
  <si>
    <t>43,66</t>
  </si>
  <si>
    <t>20,74</t>
  </si>
  <si>
    <t>36,60</t>
  </si>
  <si>
    <t>67,25</t>
  </si>
  <si>
    <t>146,87</t>
  </si>
  <si>
    <t>120,50</t>
  </si>
  <si>
    <t>29,12</t>
  </si>
  <si>
    <t>31,45</t>
  </si>
  <si>
    <t>70,75</t>
  </si>
  <si>
    <t>188,44</t>
  </si>
  <si>
    <t>80,30</t>
  </si>
  <si>
    <t>51,66</t>
  </si>
  <si>
    <t>274,72</t>
  </si>
  <si>
    <t>1.824,50</t>
  </si>
  <si>
    <t>38,22</t>
  </si>
  <si>
    <t>32,43</t>
  </si>
  <si>
    <t>185,92</t>
  </si>
  <si>
    <t>78,01</t>
  </si>
  <si>
    <t>117,09</t>
  </si>
  <si>
    <t>1.480,42</t>
  </si>
  <si>
    <t>123,02</t>
  </si>
  <si>
    <t>103,74</t>
  </si>
  <si>
    <t>49,20</t>
  </si>
  <si>
    <t>41,66</t>
  </si>
  <si>
    <t>104,06</t>
  </si>
  <si>
    <t>78,81</t>
  </si>
  <si>
    <t>70,00</t>
  </si>
  <si>
    <t>18,25</t>
  </si>
  <si>
    <t>119.503,15</t>
  </si>
  <si>
    <t>18.472,63</t>
  </si>
  <si>
    <t>8.473,68</t>
  </si>
  <si>
    <t>23.298,39</t>
  </si>
  <si>
    <t>151.107,57</t>
  </si>
  <si>
    <t>32.684,21</t>
  </si>
  <si>
    <t>10.349,99</t>
  </si>
  <si>
    <t>38.131,57</t>
  </si>
  <si>
    <t>11.560,52</t>
  </si>
  <si>
    <t>62.224,68</t>
  </si>
  <si>
    <t>14.950,00</t>
  </si>
  <si>
    <t>85.351,78</t>
  </si>
  <si>
    <t>181,06</t>
  </si>
  <si>
    <t>1.105.198,73</t>
  </si>
  <si>
    <t>4.553.029,92</t>
  </si>
  <si>
    <t>1.072.204,30</t>
  </si>
  <si>
    <t>1.390.000,00</t>
  </si>
  <si>
    <t>1.381.498,34</t>
  </si>
  <si>
    <t>2.047.678,22</t>
  </si>
  <si>
    <t>1.122.201,76</t>
  </si>
  <si>
    <t>302.158,57</t>
  </si>
  <si>
    <t>350.120,25</t>
  </si>
  <si>
    <t>103.117,60</t>
  </si>
  <si>
    <t>167.220,78</t>
  </si>
  <si>
    <t>256.595,00</t>
  </si>
  <si>
    <t>247.182,50</t>
  </si>
  <si>
    <t>275.779,65</t>
  </si>
  <si>
    <t>234,41</t>
  </si>
  <si>
    <t>20,54</t>
  </si>
  <si>
    <t>42,04</t>
  </si>
  <si>
    <t>611,15</t>
  </si>
  <si>
    <t>16,64</t>
  </si>
  <si>
    <t>31,05</t>
  </si>
  <si>
    <t>37,64</t>
  </si>
  <si>
    <t>127,49</t>
  </si>
  <si>
    <t>101,02</t>
  </si>
  <si>
    <t>92,70</t>
  </si>
  <si>
    <t>59,79</t>
  </si>
  <si>
    <t>69,18</t>
  </si>
  <si>
    <t>2.142,23</t>
  </si>
  <si>
    <t>200,86</t>
  </si>
  <si>
    <t>4.110,52</t>
  </si>
  <si>
    <t>2.277,84</t>
  </si>
  <si>
    <t>61,47</t>
  </si>
  <si>
    <t>77,45</t>
  </si>
  <si>
    <t>252,88</t>
  </si>
  <si>
    <t>367,94</t>
  </si>
  <si>
    <t>526,00</t>
  </si>
  <si>
    <t>577,17</t>
  </si>
  <si>
    <t>991,74</t>
  </si>
  <si>
    <t>649,70</t>
  </si>
  <si>
    <t>1.303,33</t>
  </si>
  <si>
    <t>753,81</t>
  </si>
  <si>
    <t>822,33</t>
  </si>
  <si>
    <t>978,23</t>
  </si>
  <si>
    <t>134,70</t>
  </si>
  <si>
    <t>15,73</t>
  </si>
  <si>
    <t>40,09</t>
  </si>
  <si>
    <t>44,30</t>
  </si>
  <si>
    <t>57,82</t>
  </si>
  <si>
    <t>92,95</t>
  </si>
  <si>
    <t>16,13</t>
  </si>
  <si>
    <t>79,37</t>
  </si>
  <si>
    <t>63,96</t>
  </si>
  <si>
    <t>20,40</t>
  </si>
  <si>
    <t>106,81</t>
  </si>
  <si>
    <t>147,10</t>
  </si>
  <si>
    <t>220,23</t>
  </si>
  <si>
    <t>238,84</t>
  </si>
  <si>
    <t>138,77</t>
  </si>
  <si>
    <t>217,34</t>
  </si>
  <si>
    <t>334,53</t>
  </si>
  <si>
    <t>472,77</t>
  </si>
  <si>
    <t>550,60</t>
  </si>
  <si>
    <t>81,71</t>
  </si>
  <si>
    <t>533,38</t>
  </si>
  <si>
    <t>1.976,67</t>
  </si>
  <si>
    <t>356,92</t>
  </si>
  <si>
    <t>1.283,15</t>
  </si>
  <si>
    <t>2.731,88</t>
  </si>
  <si>
    <t>140,57</t>
  </si>
  <si>
    <t>220,22</t>
  </si>
  <si>
    <t>788,89</t>
  </si>
  <si>
    <t>386,02</t>
  </si>
  <si>
    <t>11,35</t>
  </si>
  <si>
    <t>54,60</t>
  </si>
  <si>
    <t>129,22</t>
  </si>
  <si>
    <t>202,83</t>
  </si>
  <si>
    <t>50,40</t>
  </si>
  <si>
    <t>59,78</t>
  </si>
  <si>
    <t>47,18</t>
  </si>
  <si>
    <t>45,31</t>
  </si>
  <si>
    <t>10,96</t>
  </si>
  <si>
    <t>92,35</t>
  </si>
  <si>
    <t>167,82</t>
  </si>
  <si>
    <t>139,49</t>
  </si>
  <si>
    <t>44,87</t>
  </si>
  <si>
    <t>308,92</t>
  </si>
  <si>
    <t>455,12</t>
  </si>
  <si>
    <t>690,07</t>
  </si>
  <si>
    <t>546,42</t>
  </si>
  <si>
    <t>49,85</t>
  </si>
  <si>
    <t>63,27</t>
  </si>
  <si>
    <t>91,88</t>
  </si>
  <si>
    <t>124,07</t>
  </si>
  <si>
    <t>179,93</t>
  </si>
  <si>
    <t>253,49</t>
  </si>
  <si>
    <t>370,56</t>
  </si>
  <si>
    <t>213,92</t>
  </si>
  <si>
    <t>176,04</t>
  </si>
  <si>
    <t>53,90</t>
  </si>
  <si>
    <t>296,23</t>
  </si>
  <si>
    <t>384,35</t>
  </si>
  <si>
    <t>569,25</t>
  </si>
  <si>
    <t>87,85</t>
  </si>
  <si>
    <t>837,91</t>
  </si>
  <si>
    <t>57,44</t>
  </si>
  <si>
    <t>28,15</t>
  </si>
  <si>
    <t>47,49</t>
  </si>
  <si>
    <t>238,79</t>
  </si>
  <si>
    <t>292,43</t>
  </si>
  <si>
    <t>409,66</t>
  </si>
  <si>
    <t>436,76</t>
  </si>
  <si>
    <t>632,77</t>
  </si>
  <si>
    <t>1.753,41</t>
  </si>
  <si>
    <t>68,69</t>
  </si>
  <si>
    <t>92,64</t>
  </si>
  <si>
    <t>204,45</t>
  </si>
  <si>
    <t>249,57</t>
  </si>
  <si>
    <t>286,76</t>
  </si>
  <si>
    <t>321,42</t>
  </si>
  <si>
    <t>443,69</t>
  </si>
  <si>
    <t>471,42</t>
  </si>
  <si>
    <t>676,89</t>
  </si>
  <si>
    <t>1.966,38</t>
  </si>
  <si>
    <t>130,14</t>
  </si>
  <si>
    <t>199,15</t>
  </si>
  <si>
    <t>289,91</t>
  </si>
  <si>
    <t>538,86</t>
  </si>
  <si>
    <t>651,55</t>
  </si>
  <si>
    <t>989,49</t>
  </si>
  <si>
    <t>119,74</t>
  </si>
  <si>
    <t>161,34</t>
  </si>
  <si>
    <t>195,37</t>
  </si>
  <si>
    <t>336,55</t>
  </si>
  <si>
    <t>350,67</t>
  </si>
  <si>
    <t>375,63</t>
  </si>
  <si>
    <t>587,39</t>
  </si>
  <si>
    <t>126,05</t>
  </si>
  <si>
    <t>233,19</t>
  </si>
  <si>
    <t>286,13</t>
  </si>
  <si>
    <t>373,73</t>
  </si>
  <si>
    <t>381,99</t>
  </si>
  <si>
    <t>579,20</t>
  </si>
  <si>
    <t>750,00</t>
  </si>
  <si>
    <t>148,73</t>
  </si>
  <si>
    <t>310,08</t>
  </si>
  <si>
    <t>328,36</t>
  </si>
  <si>
    <t>428,57</t>
  </si>
  <si>
    <t>469,53</t>
  </si>
  <si>
    <t>664,91</t>
  </si>
  <si>
    <t>24,97</t>
  </si>
  <si>
    <t>34,86</t>
  </si>
  <si>
    <t>30,00</t>
  </si>
  <si>
    <t>52,76</t>
  </si>
  <si>
    <t>35,27</t>
  </si>
  <si>
    <t>38,91</t>
  </si>
  <si>
    <t>55,19</t>
  </si>
  <si>
    <t>65,18</t>
  </si>
  <si>
    <t>56,75</t>
  </si>
  <si>
    <t>68,91</t>
  </si>
  <si>
    <t>93,24</t>
  </si>
  <si>
    <t>18,64</t>
  </si>
  <si>
    <t>1,18</t>
  </si>
  <si>
    <t>2,50</t>
  </si>
  <si>
    <t>5.109,86</t>
  </si>
  <si>
    <t>125,23</t>
  </si>
  <si>
    <t>268,82</t>
  </si>
  <si>
    <t>4.634,61</t>
  </si>
  <si>
    <t>419,05</t>
  </si>
  <si>
    <t>1.026,80</t>
  </si>
  <si>
    <t>1.653,80</t>
  </si>
  <si>
    <t>2.903,46</t>
  </si>
  <si>
    <t>4.318,26</t>
  </si>
  <si>
    <t>2.165,50</t>
  </si>
  <si>
    <t>59,67</t>
  </si>
  <si>
    <t>2.825,25</t>
  </si>
  <si>
    <t>128,36</t>
  </si>
  <si>
    <t>158,03</t>
  </si>
  <si>
    <t>3.877,13</t>
  </si>
  <si>
    <t>4.754,91</t>
  </si>
  <si>
    <t>5.511,34</t>
  </si>
  <si>
    <t>7.279,70</t>
  </si>
  <si>
    <t>1.290,30</t>
  </si>
  <si>
    <t>1.797,05</t>
  </si>
  <si>
    <t>2.558,90</t>
  </si>
  <si>
    <t>6,42</t>
  </si>
  <si>
    <t>143,01</t>
  </si>
  <si>
    <t>16,18</t>
  </si>
  <si>
    <t>43,42</t>
  </si>
  <si>
    <t>55,68</t>
  </si>
  <si>
    <t>95,72</t>
  </si>
  <si>
    <t>288,94</t>
  </si>
  <si>
    <t>87,98</t>
  </si>
  <si>
    <t>120,94</t>
  </si>
  <si>
    <t>207,93</t>
  </si>
  <si>
    <t>15,47</t>
  </si>
  <si>
    <t>40,44</t>
  </si>
  <si>
    <t>61,13</t>
  </si>
  <si>
    <t>103,91</t>
  </si>
  <si>
    <t>162,77</t>
  </si>
  <si>
    <t>239,46</t>
  </si>
  <si>
    <t>322,59</t>
  </si>
  <si>
    <t>147,75</t>
  </si>
  <si>
    <t>262,74</t>
  </si>
  <si>
    <t>115,12</t>
  </si>
  <si>
    <t>199,62</t>
  </si>
  <si>
    <t>39,46</t>
  </si>
  <si>
    <t>179,96</t>
  </si>
  <si>
    <t>273,96</t>
  </si>
  <si>
    <t>389,02</t>
  </si>
  <si>
    <t>29,09</t>
  </si>
  <si>
    <t>56,73</t>
  </si>
  <si>
    <t>17,29</t>
  </si>
  <si>
    <t>70,93</t>
  </si>
  <si>
    <t>21,25</t>
  </si>
  <si>
    <t>42,84</t>
  </si>
  <si>
    <t>9,91</t>
  </si>
  <si>
    <t>11,16</t>
  </si>
  <si>
    <t>43,73</t>
  </si>
  <si>
    <t>30,56</t>
  </si>
  <si>
    <t>61,54</t>
  </si>
  <si>
    <t>13,30</t>
  </si>
  <si>
    <t>3,59</t>
  </si>
  <si>
    <t>4,05</t>
  </si>
  <si>
    <t>24,77</t>
  </si>
  <si>
    <t>41,04</t>
  </si>
  <si>
    <t>57,09</t>
  </si>
  <si>
    <t>3.659,27</t>
  </si>
  <si>
    <t>4.664,70</t>
  </si>
  <si>
    <t>4.718,01</t>
  </si>
  <si>
    <t>50,70</t>
  </si>
  <si>
    <t>69,65</t>
  </si>
  <si>
    <t>289,11</t>
  </si>
  <si>
    <t>185,57</t>
  </si>
  <si>
    <t>62,15</t>
  </si>
  <si>
    <t>467,50</t>
  </si>
  <si>
    <t>795,60</t>
  </si>
  <si>
    <t>53,32</t>
  </si>
  <si>
    <t>322,38</t>
  </si>
  <si>
    <t>260,36</t>
  </si>
  <si>
    <t>83,56</t>
  </si>
  <si>
    <t>471,17</t>
  </si>
  <si>
    <t>595,19</t>
  </si>
  <si>
    <t>159,57</t>
  </si>
  <si>
    <t>107,25</t>
  </si>
  <si>
    <t>77,32</t>
  </si>
  <si>
    <t>62,13</t>
  </si>
  <si>
    <t>27,11</t>
  </si>
  <si>
    <t>188,12</t>
  </si>
  <si>
    <t>113,70</t>
  </si>
  <si>
    <t>35,90</t>
  </si>
  <si>
    <t>291,45</t>
  </si>
  <si>
    <t>409,14</t>
  </si>
  <si>
    <t>16,70</t>
  </si>
  <si>
    <t>31,80</t>
  </si>
  <si>
    <t>371,44</t>
  </si>
  <si>
    <t>70,11</t>
  </si>
  <si>
    <t>168,59</t>
  </si>
  <si>
    <t>175,15</t>
  </si>
  <si>
    <t>250,59</t>
  </si>
  <si>
    <t>14,22</t>
  </si>
  <si>
    <t>20,87</t>
  </si>
  <si>
    <t>32,38</t>
  </si>
  <si>
    <t>49,13</t>
  </si>
  <si>
    <t>116,98</t>
  </si>
  <si>
    <t>232,19</t>
  </si>
  <si>
    <t>116.611,15</t>
  </si>
  <si>
    <t>145.237,64</t>
  </si>
  <si>
    <t>2.825.161,76</t>
  </si>
  <si>
    <t>7.438.551,21</t>
  </si>
  <si>
    <t>399.604,75</t>
  </si>
  <si>
    <t>537.335,18</t>
  </si>
  <si>
    <t>658.491,12</t>
  </si>
  <si>
    <t>712.400,00</t>
  </si>
  <si>
    <t>665.336,65</t>
  </si>
  <si>
    <t>2.300.000,00</t>
  </si>
  <si>
    <t>1.186.448,79</t>
  </si>
  <si>
    <t>250,41</t>
  </si>
  <si>
    <t>290,90</t>
  </si>
  <si>
    <t>235,66</t>
  </si>
  <si>
    <t>66,57</t>
  </si>
  <si>
    <t>136,79</t>
  </si>
  <si>
    <t>210,93</t>
  </si>
  <si>
    <t>56,41</t>
  </si>
  <si>
    <t>132,34</t>
  </si>
  <si>
    <t>124,01</t>
  </si>
  <si>
    <t>78,12</t>
  </si>
  <si>
    <t>358,24</t>
  </si>
  <si>
    <t>200,46</t>
  </si>
  <si>
    <t>491,10</t>
  </si>
  <si>
    <t>864,29</t>
  </si>
  <si>
    <t>256,77</t>
  </si>
  <si>
    <t>93,18</t>
  </si>
  <si>
    <t>153,48</t>
  </si>
  <si>
    <t>514,44</t>
  </si>
  <si>
    <t>359,74</t>
  </si>
  <si>
    <t>710,55</t>
  </si>
  <si>
    <t>1.102,07</t>
  </si>
  <si>
    <t>136,70</t>
  </si>
  <si>
    <t>118,65</t>
  </si>
  <si>
    <t>67,83</t>
  </si>
  <si>
    <t>319,16</t>
  </si>
  <si>
    <t>199,17</t>
  </si>
  <si>
    <t>72,39</t>
  </si>
  <si>
    <t>435,84</t>
  </si>
  <si>
    <t>756,42</t>
  </si>
  <si>
    <t>52,90</t>
  </si>
  <si>
    <t>5,06</t>
  </si>
  <si>
    <t>6,31</t>
  </si>
  <si>
    <t>18,61</t>
  </si>
  <si>
    <t>21,51</t>
  </si>
  <si>
    <t>49,01</t>
  </si>
  <si>
    <t>78,32</t>
  </si>
  <si>
    <t>82,35</t>
  </si>
  <si>
    <t>30,13</t>
  </si>
  <si>
    <t>52,50</t>
  </si>
  <si>
    <t>70.306,12</t>
  </si>
  <si>
    <t>1.193,20</t>
  </si>
  <si>
    <t>1.296,96</t>
  </si>
  <si>
    <t>1.454,87</t>
  </si>
  <si>
    <t>3.130,00</t>
  </si>
  <si>
    <t>2.807,88</t>
  </si>
  <si>
    <t>3.420,34</t>
  </si>
  <si>
    <t>3.712.276,56</t>
  </si>
  <si>
    <t>1.562.825,34</t>
  </si>
  <si>
    <t>1.574.150,28</t>
  </si>
  <si>
    <t>1.907.100,00</t>
  </si>
  <si>
    <t>1.689.663,32</t>
  </si>
  <si>
    <t>3.928,15</t>
  </si>
  <si>
    <t>615,19</t>
  </si>
  <si>
    <t>535,41</t>
  </si>
  <si>
    <t>1.392,08</t>
  </si>
  <si>
    <t>1.627,66</t>
  </si>
  <si>
    <t>479,73</t>
  </si>
  <si>
    <t>149,91</t>
  </si>
  <si>
    <t>213,07</t>
  </si>
  <si>
    <t>345,87</t>
  </si>
  <si>
    <t>171,33</t>
  </si>
  <si>
    <t>184,95</t>
  </si>
  <si>
    <t>321,25</t>
  </si>
  <si>
    <t>112,43</t>
  </si>
  <si>
    <t>128,50</t>
  </si>
  <si>
    <t>182,04</t>
  </si>
  <si>
    <t>265,56</t>
  </si>
  <si>
    <t>107,08</t>
  </si>
  <si>
    <t>331,95</t>
  </si>
  <si>
    <t>406,80</t>
  </si>
  <si>
    <t>240,04</t>
  </si>
  <si>
    <t>313,35</t>
  </si>
  <si>
    <t>512,70</t>
  </si>
  <si>
    <t>289,66</t>
  </si>
  <si>
    <t>391,33</t>
  </si>
  <si>
    <t>28,39</t>
  </si>
  <si>
    <t>56,11</t>
  </si>
  <si>
    <t>3.061,14</t>
  </si>
  <si>
    <t>SERVIÇO DNIT - DATA BASE 10/2023</t>
  </si>
  <si>
    <t>INSUMO DNIT - DATA BASE 10/2023</t>
  </si>
  <si>
    <t>PREÇO UNITÁRIO</t>
  </si>
  <si>
    <t>INSUMO SINAPI - DATA BASE 12/2023</t>
  </si>
  <si>
    <t>SERVIÇOS SINAPI DESONERADO - DATA BASE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</si>
</sst>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0.00\ ;&quot; (&quot;#,##0.00\);&quot; -&quot;#\ ;@\ "/>
    <numFmt numFmtId="165" formatCode="_(* #,##0.00_);_(* \(#,##0.00\);_(* &quot;-&quot;??_);_(@_)"/>
    <numFmt numFmtId="166" formatCode="&quot;R$&quot;\ #,##0.00"/>
  </numFmts>
  <fonts count="33" x14ac:knownFonts="1">
    <font>
      <sz val="11"/>
      <color theme="1"/>
      <name val="Calibri"/>
      <family val="2"/>
      <scheme val="minor"/>
    </font>
    <font>
      <sz val="11"/>
      <color rgb="FF000000"/>
      <name val="Calibri"/>
      <family val="2"/>
      <charset val="204"/>
    </font>
    <font>
      <sz val="11"/>
      <color theme="1"/>
      <name val="Arial"/>
      <family val="2"/>
    </font>
    <font>
      <sz val="12"/>
      <color theme="1"/>
      <name val="Arial"/>
      <family val="2"/>
    </font>
    <font>
      <b/>
      <sz val="12"/>
      <color rgb="FFFFFFFF"/>
      <name val="Arial"/>
      <family val="2"/>
    </font>
    <font>
      <sz val="12"/>
      <color rgb="FF000000"/>
      <name val="Arial"/>
      <family val="2"/>
    </font>
    <font>
      <sz val="11"/>
      <color indexed="8"/>
      <name val="Calibri"/>
      <family val="2"/>
    </font>
    <font>
      <b/>
      <sz val="10"/>
      <name val="Arial"/>
      <family val="2"/>
    </font>
    <font>
      <sz val="10"/>
      <name val="Arial"/>
      <family val="2"/>
    </font>
    <font>
      <sz val="12"/>
      <name val="Calibri Light"/>
      <family val="2"/>
    </font>
    <font>
      <sz val="11"/>
      <color theme="1"/>
      <name val="Calibri"/>
      <family val="2"/>
      <scheme val="minor"/>
    </font>
    <font>
      <b/>
      <sz val="12"/>
      <color theme="1"/>
      <name val="Calibri Light"/>
      <family val="2"/>
      <scheme val="major"/>
    </font>
    <font>
      <b/>
      <i/>
      <sz val="12"/>
      <color rgb="FFFF0000"/>
      <name val="Calibri Light"/>
      <family val="2"/>
      <scheme val="major"/>
    </font>
    <font>
      <sz val="12"/>
      <color indexed="8"/>
      <name val="Calibri Light"/>
      <family val="2"/>
      <scheme val="major"/>
    </font>
    <font>
      <b/>
      <sz val="12"/>
      <name val="Calibri Light"/>
      <family val="2"/>
      <scheme val="major"/>
    </font>
    <font>
      <sz val="12"/>
      <name val="Calibri Light"/>
      <family val="2"/>
      <scheme val="major"/>
    </font>
    <font>
      <sz val="12"/>
      <color theme="1"/>
      <name val="Calibri Light"/>
      <family val="2"/>
      <scheme val="major"/>
    </font>
    <font>
      <sz val="12"/>
      <color theme="0"/>
      <name val="Calibri Light"/>
      <family val="2"/>
      <scheme val="major"/>
    </font>
    <font>
      <b/>
      <sz val="12"/>
      <color theme="0"/>
      <name val="Calibri Light"/>
      <family val="2"/>
      <scheme val="major"/>
    </font>
    <font>
      <sz val="10"/>
      <name val="Arial"/>
      <family val="2"/>
    </font>
    <font>
      <sz val="8"/>
      <name val="Calibri"/>
      <family val="2"/>
      <scheme val="minor"/>
    </font>
    <font>
      <i/>
      <sz val="12"/>
      <color rgb="FFFF0000"/>
      <name val="Calibri Light"/>
      <family val="2"/>
      <scheme val="major"/>
    </font>
    <font>
      <sz val="11"/>
      <name val="Calibri"/>
      <family val="2"/>
      <scheme val="minor"/>
    </font>
    <font>
      <u/>
      <sz val="11"/>
      <color theme="10"/>
      <name val="Calibri"/>
      <family val="2"/>
      <scheme val="minor"/>
    </font>
    <font>
      <b/>
      <sz val="12"/>
      <name val="Calibri Light"/>
      <family val="2"/>
    </font>
    <font>
      <sz val="10"/>
      <color theme="1"/>
      <name val="Arial"/>
      <family val="2"/>
    </font>
    <font>
      <sz val="12"/>
      <color rgb="FFFF0000"/>
      <name val="Calibri Light"/>
      <family val="2"/>
      <scheme val="major"/>
    </font>
    <font>
      <sz val="10"/>
      <color rgb="FF000000"/>
      <name val="Times New Roman"/>
      <family val="1"/>
    </font>
    <font>
      <b/>
      <sz val="16"/>
      <color theme="0"/>
      <name val="Calibri Light"/>
      <family val="2"/>
      <scheme val="major"/>
    </font>
    <font>
      <sz val="12"/>
      <color rgb="FF000000"/>
      <name val="Calibri Light"/>
      <family val="2"/>
      <scheme val="major"/>
    </font>
    <font>
      <sz val="12"/>
      <color rgb="FFCC0000"/>
      <name val="Calibri Light"/>
      <family val="2"/>
      <scheme val="major"/>
    </font>
    <font>
      <b/>
      <sz val="36"/>
      <color theme="1"/>
      <name val="Calibri Light"/>
      <family val="2"/>
      <scheme val="major"/>
    </font>
    <font>
      <sz val="10"/>
      <name val="Courier New"/>
    </font>
  </fonts>
  <fills count="13">
    <fill>
      <patternFill patternType="none"/>
    </fill>
    <fill>
      <patternFill patternType="gray125"/>
    </fill>
    <fill>
      <patternFill patternType="solid">
        <fgColor indexed="9"/>
        <bgColor indexed="42"/>
      </patternFill>
    </fill>
    <fill>
      <patternFill patternType="solid">
        <fgColor theme="0" tint="-0.14999847407452621"/>
        <bgColor indexed="42"/>
      </patternFill>
    </fill>
    <fill>
      <patternFill patternType="solid">
        <fgColor theme="4" tint="0.39997558519241921"/>
        <bgColor indexed="42"/>
      </patternFill>
    </fill>
    <fill>
      <patternFill patternType="solid">
        <fgColor rgb="FF002060"/>
        <bgColor indexed="64"/>
      </patternFill>
    </fill>
    <fill>
      <patternFill patternType="solid">
        <fgColor rgb="FF002060"/>
        <bgColor indexed="42"/>
      </patternFill>
    </fill>
    <fill>
      <patternFill patternType="solid">
        <fgColor indexed="9"/>
        <bgColor indexed="64"/>
      </patternFill>
    </fill>
    <fill>
      <patternFill patternType="solid">
        <fgColor rgb="FF002E6E"/>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theme="0" tint="-0.499984740745262"/>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5">
    <xf numFmtId="0" fontId="0" fillId="0" borderId="0"/>
    <xf numFmtId="0" fontId="1" fillId="0" borderId="0"/>
    <xf numFmtId="0" fontId="2" fillId="0" borderId="0"/>
    <xf numFmtId="9" fontId="2" fillId="0" borderId="0" applyFont="0" applyFill="0" applyBorder="0" applyAlignment="0" applyProtection="0"/>
    <xf numFmtId="0" fontId="6" fillId="0" borderId="0"/>
    <xf numFmtId="43" fontId="7" fillId="0" borderId="0" applyFill="0" applyBorder="0" applyAlignment="0" applyProtection="0"/>
    <xf numFmtId="164" fontId="8" fillId="0" borderId="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9" fontId="8" fillId="0" borderId="0" applyFont="0" applyFill="0" applyBorder="0" applyAlignment="0" applyProtection="0"/>
    <xf numFmtId="0" fontId="19" fillId="0" borderId="0"/>
    <xf numFmtId="44" fontId="10" fillId="0" borderId="0" applyFont="0" applyFill="0" applyBorder="0" applyAlignment="0" applyProtection="0"/>
    <xf numFmtId="0" fontId="23" fillId="0" borderId="0" applyNumberFormat="0" applyFill="0" applyBorder="0" applyAlignment="0" applyProtection="0"/>
    <xf numFmtId="0" fontId="8" fillId="0" borderId="0"/>
    <xf numFmtId="44" fontId="8" fillId="0" borderId="0" applyFont="0" applyFill="0" applyBorder="0" applyAlignment="0" applyProtection="0"/>
    <xf numFmtId="165" fontId="8" fillId="0" borderId="0" applyFont="0" applyFill="0" applyBorder="0" applyAlignment="0" applyProtection="0"/>
    <xf numFmtId="0" fontId="8" fillId="0" borderId="0"/>
    <xf numFmtId="0" fontId="25" fillId="0" borderId="0"/>
    <xf numFmtId="0" fontId="27" fillId="0" borderId="0"/>
    <xf numFmtId="0" fontId="8" fillId="0" borderId="0"/>
  </cellStyleXfs>
  <cellXfs count="263">
    <xf numFmtId="0" fontId="0" fillId="0" borderId="0" xfId="0"/>
    <xf numFmtId="0" fontId="13" fillId="2" borderId="0" xfId="4" applyFont="1" applyFill="1" applyAlignment="1" applyProtection="1">
      <alignment vertical="center"/>
      <protection locked="0"/>
    </xf>
    <xf numFmtId="0" fontId="15" fillId="2" borderId="0" xfId="4" applyFont="1" applyFill="1" applyAlignment="1" applyProtection="1">
      <alignment vertical="center" wrapText="1"/>
      <protection locked="0"/>
    </xf>
    <xf numFmtId="1" fontId="13" fillId="2" borderId="0" xfId="4" applyNumberFormat="1" applyFont="1" applyFill="1" applyAlignment="1" applyProtection="1">
      <alignment horizontal="center" vertical="center"/>
      <protection locked="0"/>
    </xf>
    <xf numFmtId="49" fontId="16" fillId="2" borderId="0" xfId="4" applyNumberFormat="1" applyFont="1" applyFill="1" applyAlignment="1" applyProtection="1">
      <alignment horizontal="center" vertical="center"/>
      <protection locked="0"/>
    </xf>
    <xf numFmtId="0" fontId="13" fillId="2" borderId="0" xfId="4" applyFont="1" applyFill="1" applyAlignment="1" applyProtection="1">
      <alignment horizontal="left" vertical="center" wrapText="1"/>
      <protection locked="0"/>
    </xf>
    <xf numFmtId="0" fontId="13" fillId="2" borderId="0" xfId="4" applyFont="1" applyFill="1" applyAlignment="1" applyProtection="1">
      <alignment horizontal="center" vertical="center"/>
      <protection locked="0"/>
    </xf>
    <xf numFmtId="43" fontId="15" fillId="2" borderId="0" xfId="5" applyFont="1" applyFill="1" applyBorder="1" applyAlignment="1" applyProtection="1">
      <alignment horizontal="center" vertical="center"/>
      <protection locked="0"/>
    </xf>
    <xf numFmtId="43" fontId="15" fillId="2" borderId="0" xfId="5" applyFont="1" applyFill="1" applyBorder="1" applyAlignment="1" applyProtection="1">
      <alignment horizontal="right" vertical="center"/>
      <protection locked="0"/>
    </xf>
    <xf numFmtId="1" fontId="15" fillId="0" borderId="1" xfId="4" applyNumberFormat="1" applyFont="1" applyBorder="1" applyAlignment="1" applyProtection="1">
      <alignment horizontal="center" vertical="center" wrapText="1"/>
      <protection locked="0"/>
    </xf>
    <xf numFmtId="49" fontId="15" fillId="0" borderId="1" xfId="4" applyNumberFormat="1" applyFont="1" applyBorder="1" applyAlignment="1" applyProtection="1">
      <alignment horizontal="center" vertical="center" wrapText="1"/>
      <protection locked="0"/>
    </xf>
    <xf numFmtId="0" fontId="15" fillId="0" borderId="1" xfId="4" applyFont="1" applyBorder="1" applyAlignment="1" applyProtection="1">
      <alignment horizontal="left" vertical="center" wrapText="1"/>
      <protection locked="0"/>
    </xf>
    <xf numFmtId="0" fontId="15" fillId="0" borderId="1" xfId="4" applyFont="1" applyBorder="1" applyAlignment="1" applyProtection="1">
      <alignment horizontal="center" vertical="center" wrapText="1"/>
      <protection locked="0"/>
    </xf>
    <xf numFmtId="43" fontId="15" fillId="0" borderId="1" xfId="5" applyFont="1" applyFill="1" applyBorder="1" applyAlignment="1" applyProtection="1">
      <alignment horizontal="center" vertical="center" wrapText="1"/>
      <protection locked="0"/>
    </xf>
    <xf numFmtId="10" fontId="15" fillId="0" borderId="1" xfId="12" applyNumberFormat="1" applyFont="1" applyFill="1" applyBorder="1" applyAlignment="1" applyProtection="1">
      <alignment horizontal="center" vertical="center" wrapText="1"/>
      <protection locked="0"/>
    </xf>
    <xf numFmtId="10" fontId="15" fillId="2" borderId="0" xfId="12" applyNumberFormat="1" applyFont="1" applyFill="1" applyBorder="1" applyAlignment="1" applyProtection="1">
      <alignment horizontal="right" vertical="center"/>
      <protection locked="0"/>
    </xf>
    <xf numFmtId="1" fontId="15" fillId="0" borderId="0" xfId="10" applyNumberFormat="1" applyFont="1"/>
    <xf numFmtId="0" fontId="15" fillId="0" borderId="0" xfId="10" applyFont="1"/>
    <xf numFmtId="0" fontId="18" fillId="5" borderId="1" xfId="8" applyFont="1" applyFill="1" applyBorder="1" applyAlignment="1">
      <alignment horizontal="center" vertical="center"/>
    </xf>
    <xf numFmtId="0" fontId="18" fillId="5" borderId="1" xfId="8" applyFont="1" applyFill="1" applyBorder="1" applyAlignment="1">
      <alignment horizontal="center" vertical="center" wrapText="1"/>
    </xf>
    <xf numFmtId="0" fontId="15" fillId="0" borderId="0" xfId="8" applyFont="1" applyAlignment="1">
      <alignment horizontal="center" vertical="center"/>
    </xf>
    <xf numFmtId="2" fontId="15" fillId="0" borderId="1" xfId="4" applyNumberFormat="1" applyFont="1" applyBorder="1" applyAlignment="1">
      <alignment horizontal="center" vertical="center" wrapText="1"/>
    </xf>
    <xf numFmtId="0" fontId="15" fillId="0" borderId="1" xfId="8" applyFont="1" applyBorder="1" applyAlignment="1">
      <alignment horizontal="left" vertical="center" wrapText="1"/>
    </xf>
    <xf numFmtId="43" fontId="15" fillId="0" borderId="1" xfId="5" applyFont="1" applyFill="1" applyBorder="1" applyAlignment="1">
      <alignment horizontal="center" vertical="center"/>
    </xf>
    <xf numFmtId="49" fontId="18" fillId="5" borderId="1" xfId="4" applyNumberFormat="1" applyFont="1" applyFill="1" applyBorder="1" applyAlignment="1" applyProtection="1">
      <alignment horizontal="center" vertical="center" wrapText="1"/>
      <protection locked="0"/>
    </xf>
    <xf numFmtId="0" fontId="18" fillId="5" borderId="1" xfId="4" applyFont="1" applyFill="1" applyBorder="1" applyAlignment="1" applyProtection="1">
      <alignment horizontal="center" vertical="center" wrapText="1"/>
      <protection locked="0"/>
    </xf>
    <xf numFmtId="43" fontId="18" fillId="5" borderId="1" xfId="5" applyFont="1" applyFill="1" applyBorder="1" applyAlignment="1" applyProtection="1">
      <alignment horizontal="center" vertical="center" wrapText="1"/>
      <protection locked="0"/>
    </xf>
    <xf numFmtId="10" fontId="18" fillId="5" borderId="1" xfId="12" applyNumberFormat="1" applyFont="1" applyFill="1" applyBorder="1" applyAlignment="1" applyProtection="1">
      <alignment horizontal="center" vertical="center" wrapText="1"/>
      <protection locked="0"/>
    </xf>
    <xf numFmtId="43" fontId="17" fillId="6" borderId="1" xfId="5" applyFont="1" applyFill="1" applyBorder="1" applyAlignment="1" applyProtection="1">
      <alignment horizontal="right" vertical="center"/>
      <protection locked="0"/>
    </xf>
    <xf numFmtId="0" fontId="17" fillId="5" borderId="1" xfId="7" applyFont="1" applyFill="1" applyBorder="1" applyAlignment="1">
      <alignment horizontal="center" vertical="center" wrapText="1"/>
    </xf>
    <xf numFmtId="10" fontId="17" fillId="6" borderId="1" xfId="5" applyNumberFormat="1" applyFont="1" applyFill="1" applyBorder="1" applyAlignment="1" applyProtection="1">
      <alignment horizontal="right" vertical="center"/>
      <protection locked="0"/>
    </xf>
    <xf numFmtId="0" fontId="8" fillId="0" borderId="0" xfId="7"/>
    <xf numFmtId="43" fontId="15" fillId="0" borderId="0" xfId="11" applyFont="1" applyBorder="1"/>
    <xf numFmtId="49" fontId="11" fillId="2" borderId="0" xfId="4" applyNumberFormat="1" applyFont="1" applyFill="1" applyAlignment="1" applyProtection="1">
      <alignment horizontal="center" vertical="center" wrapText="1"/>
      <protection locked="0"/>
    </xf>
    <xf numFmtId="43" fontId="18" fillId="5" borderId="1" xfId="5" applyFont="1" applyFill="1" applyBorder="1" applyAlignment="1" applyProtection="1">
      <alignment horizontal="center" vertical="center"/>
      <protection locked="0"/>
    </xf>
    <xf numFmtId="1" fontId="18" fillId="5" borderId="14" xfId="4" applyNumberFormat="1" applyFont="1" applyFill="1" applyBorder="1" applyAlignment="1" applyProtection="1">
      <alignment horizontal="center" vertical="center" wrapText="1"/>
      <protection locked="0"/>
    </xf>
    <xf numFmtId="43" fontId="18" fillId="5" borderId="15" xfId="5" applyFont="1" applyFill="1" applyBorder="1" applyAlignment="1" applyProtection="1">
      <alignment horizontal="center" vertical="center" wrapText="1"/>
      <protection locked="0"/>
    </xf>
    <xf numFmtId="1" fontId="15" fillId="0" borderId="14" xfId="4" applyNumberFormat="1"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Fill="1" applyBorder="1" applyAlignment="1" applyProtection="1">
      <alignment horizontal="right" vertical="center"/>
      <protection locked="0"/>
    </xf>
    <xf numFmtId="0" fontId="15" fillId="0" borderId="0" xfId="4" applyFont="1" applyAlignment="1" applyProtection="1">
      <alignment vertical="center"/>
      <protection locked="0"/>
    </xf>
    <xf numFmtId="49" fontId="15" fillId="0" borderId="0" xfId="4" applyNumberFormat="1" applyFont="1" applyAlignment="1" applyProtection="1">
      <alignment horizontal="center" vertical="center"/>
      <protection locked="0"/>
    </xf>
    <xf numFmtId="0" fontId="15" fillId="0" borderId="0" xfId="4" applyFont="1" applyAlignment="1" applyProtection="1">
      <alignment horizontal="left" vertical="center" wrapText="1"/>
      <protection locked="0"/>
    </xf>
    <xf numFmtId="0" fontId="15" fillId="0" borderId="0" xfId="4" applyFont="1" applyAlignment="1" applyProtection="1">
      <alignment horizontal="center" vertical="center"/>
      <protection locked="0"/>
    </xf>
    <xf numFmtId="0" fontId="22" fillId="0" borderId="0" xfId="0" applyFont="1"/>
    <xf numFmtId="0" fontId="15" fillId="2" borderId="0" xfId="4" applyFont="1" applyFill="1" applyAlignment="1" applyProtection="1">
      <alignment vertical="center"/>
      <protection locked="0"/>
    </xf>
    <xf numFmtId="49" fontId="15" fillId="2" borderId="0" xfId="4" applyNumberFormat="1" applyFont="1" applyFill="1" applyAlignment="1" applyProtection="1">
      <alignment horizontal="center" vertical="center"/>
      <protection locked="0"/>
    </xf>
    <xf numFmtId="0" fontId="15" fillId="2" borderId="0" xfId="4" applyFont="1" applyFill="1" applyAlignment="1" applyProtection="1">
      <alignment horizontal="left" vertical="center" wrapText="1"/>
      <protection locked="0"/>
    </xf>
    <xf numFmtId="0" fontId="15" fillId="2" borderId="0" xfId="4" applyFont="1" applyFill="1" applyAlignment="1" applyProtection="1">
      <alignment horizontal="center" vertical="center"/>
      <protection locked="0"/>
    </xf>
    <xf numFmtId="0" fontId="16" fillId="0" borderId="1" xfId="0" applyFont="1" applyBorder="1"/>
    <xf numFmtId="166" fontId="16" fillId="0" borderId="1" xfId="11" applyNumberFormat="1" applyFont="1" applyBorder="1"/>
    <xf numFmtId="0" fontId="15" fillId="0" borderId="0" xfId="18" applyFont="1" applyAlignment="1">
      <alignment vertical="center"/>
    </xf>
    <xf numFmtId="0" fontId="15" fillId="0" borderId="0" xfId="18" applyFont="1" applyAlignment="1">
      <alignment horizontal="center" vertical="center"/>
    </xf>
    <xf numFmtId="0" fontId="24" fillId="10" borderId="0" xfId="4" applyFont="1" applyFill="1" applyAlignment="1">
      <alignment vertical="center" wrapText="1"/>
    </xf>
    <xf numFmtId="0" fontId="9" fillId="0" borderId="0" xfId="0" applyFont="1" applyAlignment="1">
      <alignment vertical="center"/>
    </xf>
    <xf numFmtId="0" fontId="9" fillId="10" borderId="0" xfId="4" applyFont="1" applyFill="1" applyAlignment="1">
      <alignment vertical="center" wrapText="1"/>
    </xf>
    <xf numFmtId="0" fontId="9" fillId="10" borderId="0" xfId="4" applyFont="1" applyFill="1" applyAlignment="1">
      <alignment vertical="center"/>
    </xf>
    <xf numFmtId="0" fontId="9" fillId="10" borderId="0" xfId="4" applyFont="1" applyFill="1" applyAlignment="1">
      <alignment horizontal="center" vertical="center"/>
    </xf>
    <xf numFmtId="0" fontId="9" fillId="10" borderId="0" xfId="4" applyFont="1" applyFill="1" applyAlignment="1">
      <alignment horizontal="center" vertical="center" wrapText="1"/>
    </xf>
    <xf numFmtId="43" fontId="9" fillId="0" borderId="0" xfId="11" applyFont="1" applyBorder="1" applyAlignment="1">
      <alignment horizontal="center" vertical="center"/>
    </xf>
    <xf numFmtId="43" fontId="9" fillId="0" borderId="0" xfId="11" applyFont="1" applyBorder="1" applyAlignment="1">
      <alignment horizontal="right" vertical="center"/>
    </xf>
    <xf numFmtId="0" fontId="9" fillId="0" borderId="0" xfId="0" applyFont="1" applyAlignment="1">
      <alignment horizontal="center" vertical="center"/>
    </xf>
    <xf numFmtId="0" fontId="17" fillId="5" borderId="1" xfId="18" applyFont="1" applyFill="1" applyBorder="1" applyAlignment="1">
      <alignment horizontal="center" vertical="center"/>
    </xf>
    <xf numFmtId="49" fontId="17" fillId="5" borderId="1" xfId="18" applyNumberFormat="1" applyFont="1" applyFill="1" applyBorder="1" applyAlignment="1">
      <alignment vertical="center" wrapText="1"/>
    </xf>
    <xf numFmtId="44" fontId="17" fillId="5" borderId="1" xfId="19" applyFont="1" applyFill="1" applyBorder="1" applyAlignment="1">
      <alignment horizontal="center" vertical="center"/>
    </xf>
    <xf numFmtId="0" fontId="17" fillId="5" borderId="1" xfId="0" applyFont="1" applyFill="1" applyBorder="1" applyAlignment="1">
      <alignment vertical="center"/>
    </xf>
    <xf numFmtId="165" fontId="17" fillId="5" borderId="1" xfId="0" applyNumberFormat="1" applyFont="1" applyFill="1" applyBorder="1" applyAlignment="1">
      <alignment vertical="center"/>
    </xf>
    <xf numFmtId="44" fontId="15" fillId="0" borderId="0" xfId="19" applyFont="1" applyFill="1" applyBorder="1" applyAlignment="1">
      <alignment horizontal="center" vertical="center"/>
    </xf>
    <xf numFmtId="0" fontId="15" fillId="0" borderId="0" xfId="0" applyFont="1" applyAlignment="1">
      <alignment vertical="center"/>
    </xf>
    <xf numFmtId="0" fontId="15" fillId="11" borderId="1" xfId="18" applyFont="1" applyFill="1" applyBorder="1" applyAlignment="1">
      <alignment horizontal="center" vertical="center"/>
    </xf>
    <xf numFmtId="0" fontId="15" fillId="11" borderId="1" xfId="18" applyFont="1" applyFill="1" applyBorder="1" applyAlignment="1">
      <alignment horizontal="center" vertical="center" wrapText="1"/>
    </xf>
    <xf numFmtId="44" fontId="15" fillId="11" borderId="1" xfId="19" applyFont="1" applyFill="1" applyBorder="1" applyAlignment="1">
      <alignment horizontal="center" vertical="center" wrapText="1"/>
    </xf>
    <xf numFmtId="44" fontId="15" fillId="11" borderId="1" xfId="19" applyFont="1" applyFill="1" applyBorder="1" applyAlignment="1">
      <alignment horizontal="center" vertical="center"/>
    </xf>
    <xf numFmtId="44" fontId="15" fillId="0" borderId="0" xfId="19" applyFont="1" applyFill="1" applyBorder="1" applyAlignment="1">
      <alignment horizontal="center" vertical="center" wrapText="1"/>
    </xf>
    <xf numFmtId="0" fontId="15" fillId="0" borderId="1" xfId="18" applyFont="1" applyBorder="1" applyAlignment="1">
      <alignment horizontal="center" vertical="center"/>
    </xf>
    <xf numFmtId="0" fontId="15" fillId="0" borderId="1" xfId="18" quotePrefix="1" applyFont="1" applyBorder="1" applyAlignment="1">
      <alignment horizontal="center" vertical="center" wrapText="1"/>
    </xf>
    <xf numFmtId="17" fontId="15" fillId="0" borderId="1" xfId="18" applyNumberFormat="1" applyFont="1" applyBorder="1" applyAlignment="1">
      <alignment horizontal="center" vertical="center" wrapText="1"/>
    </xf>
    <xf numFmtId="44" fontId="15" fillId="0" borderId="1" xfId="16" applyFont="1" applyFill="1" applyBorder="1" applyAlignment="1">
      <alignment horizontal="center" vertical="center" wrapText="1"/>
    </xf>
    <xf numFmtId="44" fontId="15" fillId="0" borderId="1" xfId="19" applyFont="1" applyFill="1" applyBorder="1" applyAlignment="1">
      <alignment horizontal="center" vertical="center"/>
    </xf>
    <xf numFmtId="165" fontId="15" fillId="0" borderId="1" xfId="20" applyFont="1" applyFill="1" applyBorder="1" applyAlignment="1">
      <alignment horizontal="center" vertical="center"/>
    </xf>
    <xf numFmtId="165" fontId="15" fillId="0" borderId="0" xfId="20" applyFont="1" applyFill="1" applyBorder="1" applyAlignment="1">
      <alignment horizontal="center" vertical="center"/>
    </xf>
    <xf numFmtId="0" fontId="15" fillId="0" borderId="1" xfId="18" applyFont="1" applyBorder="1" applyAlignment="1">
      <alignment horizontal="center" vertical="center" wrapText="1"/>
    </xf>
    <xf numFmtId="44" fontId="23" fillId="0" borderId="1" xfId="17" applyNumberFormat="1" applyFill="1" applyBorder="1" applyAlignment="1">
      <alignment horizontal="center" vertical="center" wrapText="1"/>
    </xf>
    <xf numFmtId="0" fontId="16" fillId="0" borderId="0" xfId="22" applyFont="1" applyAlignment="1">
      <alignment vertical="center"/>
    </xf>
    <xf numFmtId="0" fontId="25" fillId="0" borderId="0" xfId="22"/>
    <xf numFmtId="0" fontId="15" fillId="10" borderId="0" xfId="21" applyFont="1" applyFill="1" applyAlignment="1">
      <alignment horizontal="center" vertical="center"/>
    </xf>
    <xf numFmtId="0" fontId="26" fillId="10" borderId="0" xfId="21" applyFont="1" applyFill="1" applyAlignment="1">
      <alignment horizontal="center" vertical="center" wrapText="1"/>
    </xf>
    <xf numFmtId="43" fontId="16" fillId="0" borderId="0" xfId="11" applyFont="1" applyBorder="1" applyAlignment="1">
      <alignment horizontal="right" vertical="center"/>
    </xf>
    <xf numFmtId="0" fontId="16" fillId="0" borderId="0" xfId="22" applyFont="1" applyAlignment="1">
      <alignment horizontal="center" vertical="center"/>
    </xf>
    <xf numFmtId="0" fontId="29" fillId="0" borderId="0" xfId="23" applyFont="1" applyAlignment="1">
      <alignment horizontal="left" vertical="center"/>
    </xf>
    <xf numFmtId="0" fontId="15" fillId="9" borderId="1" xfId="13" applyFont="1" applyFill="1" applyBorder="1" applyAlignment="1">
      <alignment horizontal="center" vertical="center"/>
    </xf>
    <xf numFmtId="0" fontId="15" fillId="0" borderId="0" xfId="13" applyFont="1" applyAlignment="1">
      <alignment vertical="center"/>
    </xf>
    <xf numFmtId="0" fontId="15" fillId="0" borderId="1" xfId="13" applyFont="1" applyBorder="1" applyAlignment="1">
      <alignment horizontal="center"/>
    </xf>
    <xf numFmtId="0" fontId="15" fillId="0" borderId="1" xfId="13" applyFont="1" applyBorder="1"/>
    <xf numFmtId="10" fontId="15" fillId="0" borderId="1" xfId="13" applyNumberFormat="1" applyFont="1" applyBorder="1" applyAlignment="1">
      <alignment horizontal="center"/>
    </xf>
    <xf numFmtId="10" fontId="15" fillId="0" borderId="1" xfId="14" applyNumberFormat="1" applyFont="1" applyBorder="1" applyAlignment="1">
      <alignment horizontal="center"/>
    </xf>
    <xf numFmtId="0" fontId="15" fillId="0" borderId="0" xfId="13" applyFont="1"/>
    <xf numFmtId="0" fontId="15" fillId="0" borderId="10" xfId="13" applyFont="1" applyBorder="1" applyAlignment="1">
      <alignment horizontal="center"/>
    </xf>
    <xf numFmtId="0" fontId="15" fillId="0" borderId="10" xfId="13" applyFont="1" applyBorder="1" applyAlignment="1">
      <alignment horizontal="left"/>
    </xf>
    <xf numFmtId="10" fontId="15" fillId="0" borderId="10" xfId="14" applyNumberFormat="1" applyFont="1" applyFill="1" applyBorder="1" applyAlignment="1">
      <alignment horizontal="center"/>
    </xf>
    <xf numFmtId="0" fontId="15" fillId="0" borderId="1" xfId="13" applyFont="1" applyBorder="1" applyAlignment="1">
      <alignment horizontal="left"/>
    </xf>
    <xf numFmtId="10" fontId="15" fillId="0" borderId="1" xfId="14" applyNumberFormat="1" applyFont="1" applyFill="1" applyBorder="1" applyAlignment="1">
      <alignment horizontal="center"/>
    </xf>
    <xf numFmtId="0" fontId="15" fillId="7" borderId="0" xfId="13" applyFont="1" applyFill="1"/>
    <xf numFmtId="0" fontId="15" fillId="7" borderId="9" xfId="13" applyFont="1" applyFill="1" applyBorder="1"/>
    <xf numFmtId="0" fontId="14" fillId="7" borderId="0" xfId="13" applyFont="1" applyFill="1"/>
    <xf numFmtId="44" fontId="13" fillId="2" borderId="0" xfId="4" applyNumberFormat="1" applyFont="1" applyFill="1" applyAlignment="1" applyProtection="1">
      <alignment vertical="center"/>
      <protection locked="0"/>
    </xf>
    <xf numFmtId="0" fontId="15" fillId="10" borderId="0" xfId="21" applyFont="1" applyFill="1" applyAlignment="1">
      <alignment horizontal="left" vertical="center"/>
    </xf>
    <xf numFmtId="0" fontId="14" fillId="9" borderId="1" xfId="21" applyFont="1" applyFill="1" applyBorder="1" applyAlignment="1">
      <alignment horizontal="center" vertical="center"/>
    </xf>
    <xf numFmtId="0" fontId="11" fillId="9" borderId="1" xfId="0" applyFont="1" applyFill="1" applyBorder="1" applyAlignment="1">
      <alignment horizontal="left" vertical="center"/>
    </xf>
    <xf numFmtId="1" fontId="14" fillId="9" borderId="1" xfId="24" applyNumberFormat="1" applyFont="1" applyFill="1" applyBorder="1" applyAlignment="1">
      <alignment horizontal="left" vertical="center"/>
    </xf>
    <xf numFmtId="49" fontId="14" fillId="9" borderId="1" xfId="21" applyNumberFormat="1" applyFont="1" applyFill="1" applyBorder="1" applyAlignment="1">
      <alignment horizontal="left" vertical="center" wrapText="1"/>
    </xf>
    <xf numFmtId="2" fontId="15" fillId="12" borderId="1" xfId="21" applyNumberFormat="1" applyFont="1" applyFill="1" applyBorder="1" applyAlignment="1">
      <alignment horizontal="center" vertical="center"/>
    </xf>
    <xf numFmtId="0" fontId="16" fillId="12" borderId="1" xfId="0" applyFont="1" applyFill="1" applyBorder="1" applyAlignment="1">
      <alignment horizontal="left" vertical="center"/>
    </xf>
    <xf numFmtId="0" fontId="15" fillId="12" borderId="1" xfId="21" applyFont="1" applyFill="1" applyBorder="1" applyAlignment="1">
      <alignment horizontal="left" vertical="center" wrapText="1"/>
    </xf>
    <xf numFmtId="2" fontId="15" fillId="12" borderId="1" xfId="21" applyNumberFormat="1" applyFont="1" applyFill="1" applyBorder="1" applyAlignment="1">
      <alignment horizontal="left" vertical="center" wrapText="1"/>
    </xf>
    <xf numFmtId="0" fontId="15" fillId="10" borderId="0" xfId="21" applyFont="1" applyFill="1" applyAlignment="1">
      <alignment horizontal="center" vertical="center" wrapText="1"/>
    </xf>
    <xf numFmtId="43" fontId="15" fillId="10" borderId="0" xfId="11" applyFont="1" applyFill="1" applyBorder="1" applyAlignment="1">
      <alignment horizontal="right" vertical="center"/>
    </xf>
    <xf numFmtId="43" fontId="30" fillId="0" borderId="0" xfId="11" applyFont="1" applyBorder="1" applyAlignment="1">
      <alignment horizontal="right" vertical="center"/>
    </xf>
    <xf numFmtId="0" fontId="18" fillId="5" borderId="1" xfId="21" applyFont="1" applyFill="1" applyBorder="1" applyAlignment="1">
      <alignment horizontal="center" vertical="center" wrapText="1"/>
    </xf>
    <xf numFmtId="43" fontId="18" fillId="5" borderId="1" xfId="11" applyFont="1" applyFill="1" applyBorder="1" applyAlignment="1">
      <alignment horizontal="center" vertical="center" wrapText="1"/>
    </xf>
    <xf numFmtId="0" fontId="15" fillId="9" borderId="1" xfId="21" applyFont="1" applyFill="1" applyBorder="1" applyAlignment="1">
      <alignment horizontal="center" vertical="center"/>
    </xf>
    <xf numFmtId="43" fontId="15" fillId="9" borderId="1" xfId="11" applyFont="1" applyFill="1" applyBorder="1" applyAlignment="1">
      <alignment vertical="center"/>
    </xf>
    <xf numFmtId="10" fontId="15" fillId="9" borderId="1" xfId="12" applyNumberFormat="1" applyFont="1" applyFill="1" applyBorder="1" applyAlignment="1">
      <alignment vertical="center"/>
    </xf>
    <xf numFmtId="0" fontId="16" fillId="0" borderId="0" xfId="22" applyFont="1"/>
    <xf numFmtId="43" fontId="16" fillId="0" borderId="0" xfId="11" applyFont="1"/>
    <xf numFmtId="0" fontId="18" fillId="5" borderId="1" xfId="21" applyFont="1" applyFill="1" applyBorder="1" applyAlignment="1">
      <alignment horizontal="right" vertical="center"/>
    </xf>
    <xf numFmtId="0" fontId="18" fillId="5" borderId="1" xfId="21" applyFont="1" applyFill="1" applyBorder="1" applyAlignment="1">
      <alignment horizontal="right" vertical="center" wrapText="1"/>
    </xf>
    <xf numFmtId="43" fontId="18" fillId="5" borderId="1" xfId="11" applyFont="1" applyFill="1" applyBorder="1" applyAlignment="1">
      <alignment horizontal="right" vertical="center"/>
    </xf>
    <xf numFmtId="10" fontId="18" fillId="5" borderId="1" xfId="12" applyNumberFormat="1" applyFont="1" applyFill="1" applyBorder="1" applyAlignment="1">
      <alignment horizontal="right" vertical="center"/>
    </xf>
    <xf numFmtId="0" fontId="16" fillId="0" borderId="0" xfId="22" applyFont="1" applyAlignment="1">
      <alignment wrapText="1"/>
    </xf>
    <xf numFmtId="43" fontId="16" fillId="0" borderId="0" xfId="11" applyFont="1" applyAlignment="1">
      <alignment horizontal="center" vertical="center"/>
    </xf>
    <xf numFmtId="0" fontId="15" fillId="9" borderId="1" xfId="21" applyFont="1" applyFill="1" applyBorder="1" applyAlignment="1">
      <alignment vertical="center"/>
    </xf>
    <xf numFmtId="44" fontId="15" fillId="12" borderId="1" xfId="21" applyNumberFormat="1" applyFont="1" applyFill="1" applyBorder="1" applyAlignment="1">
      <alignment horizontal="left" vertical="center" wrapText="1"/>
    </xf>
    <xf numFmtId="44" fontId="14" fillId="9" borderId="1" xfId="21" applyNumberFormat="1" applyFont="1" applyFill="1" applyBorder="1" applyAlignment="1">
      <alignment horizontal="left" vertical="center" wrapText="1"/>
    </xf>
    <xf numFmtId="43" fontId="14" fillId="9" borderId="1" xfId="21" applyNumberFormat="1" applyFont="1" applyFill="1" applyBorder="1" applyAlignment="1">
      <alignment horizontal="center" vertical="center"/>
    </xf>
    <xf numFmtId="43" fontId="16" fillId="12" borderId="1" xfId="0" applyNumberFormat="1" applyFont="1" applyFill="1" applyBorder="1" applyAlignment="1">
      <alignment horizontal="left" vertical="center"/>
    </xf>
    <xf numFmtId="0" fontId="16" fillId="12" borderId="1" xfId="0" applyFont="1" applyFill="1" applyBorder="1" applyAlignment="1">
      <alignment horizontal="left" vertical="center" wrapText="1"/>
    </xf>
    <xf numFmtId="49" fontId="11" fillId="2" borderId="20" xfId="4" applyNumberFormat="1" applyFont="1" applyFill="1" applyBorder="1" applyAlignment="1" applyProtection="1">
      <alignment vertical="center" wrapText="1"/>
      <protection locked="0"/>
    </xf>
    <xf numFmtId="49" fontId="11" fillId="2" borderId="0" xfId="4" applyNumberFormat="1" applyFont="1" applyFill="1" applyAlignment="1" applyProtection="1">
      <alignment vertical="center" wrapText="1"/>
      <protection locked="0"/>
    </xf>
    <xf numFmtId="49" fontId="11" fillId="2" borderId="6" xfId="4" applyNumberFormat="1" applyFont="1" applyFill="1" applyBorder="1" applyAlignment="1" applyProtection="1">
      <alignment vertical="center" wrapText="1"/>
      <protection locked="0"/>
    </xf>
    <xf numFmtId="0" fontId="15" fillId="7" borderId="23" xfId="13" applyFont="1" applyFill="1" applyBorder="1"/>
    <xf numFmtId="10" fontId="11" fillId="2" borderId="0" xfId="12" applyNumberFormat="1" applyFont="1" applyFill="1" applyAlignment="1" applyProtection="1">
      <alignment horizontal="center" vertical="center" wrapText="1"/>
      <protection locked="0"/>
    </xf>
    <xf numFmtId="10" fontId="14" fillId="9" borderId="1" xfId="12" applyNumberFormat="1" applyFont="1" applyFill="1" applyBorder="1" applyAlignment="1">
      <alignment horizontal="center" vertical="center"/>
    </xf>
    <xf numFmtId="10" fontId="16" fillId="12" borderId="1" xfId="12" applyNumberFormat="1" applyFont="1" applyFill="1" applyBorder="1" applyAlignment="1">
      <alignment horizontal="left" vertical="center"/>
    </xf>
    <xf numFmtId="10" fontId="17" fillId="6" borderId="1" xfId="12" applyNumberFormat="1" applyFont="1" applyFill="1" applyBorder="1" applyAlignment="1" applyProtection="1">
      <alignment horizontal="right" vertical="center"/>
      <protection locked="0"/>
    </xf>
    <xf numFmtId="0" fontId="0" fillId="0" borderId="0" xfId="0" applyAlignment="1">
      <alignment horizontal="center"/>
    </xf>
    <xf numFmtId="0" fontId="15" fillId="0" borderId="0" xfId="7" applyFont="1" applyAlignment="1">
      <alignment horizontal="center"/>
    </xf>
    <xf numFmtId="1" fontId="15" fillId="0" borderId="0" xfId="4" applyNumberFormat="1" applyFont="1" applyAlignment="1" applyProtection="1">
      <alignment vertical="center"/>
      <protection locked="0"/>
    </xf>
    <xf numFmtId="1" fontId="15" fillId="2" borderId="0" xfId="4" applyNumberFormat="1" applyFont="1" applyFill="1" applyAlignment="1" applyProtection="1">
      <alignment vertical="center"/>
      <protection locked="0"/>
    </xf>
    <xf numFmtId="0" fontId="15" fillId="0" borderId="1" xfId="8" applyFont="1" applyBorder="1" applyAlignment="1">
      <alignment vertical="center"/>
    </xf>
    <xf numFmtId="0" fontId="15" fillId="0" borderId="0" xfId="7" applyFont="1" applyAlignment="1">
      <alignment wrapText="1"/>
    </xf>
    <xf numFmtId="1" fontId="15" fillId="0" borderId="0" xfId="4" applyNumberFormat="1" applyFont="1" applyAlignment="1" applyProtection="1">
      <alignment horizontal="center" vertical="center"/>
      <protection locked="0"/>
    </xf>
    <xf numFmtId="49" fontId="15" fillId="0" borderId="0" xfId="4" applyNumberFormat="1" applyFont="1" applyAlignment="1" applyProtection="1">
      <alignment horizontal="center" vertical="center" wrapText="1"/>
      <protection locked="0"/>
    </xf>
    <xf numFmtId="17" fontId="14" fillId="3" borderId="1" xfId="4" applyNumberFormat="1" applyFont="1" applyFill="1" applyBorder="1" applyAlignment="1" applyProtection="1">
      <alignment vertical="center"/>
      <protection locked="0"/>
    </xf>
    <xf numFmtId="17" fontId="14" fillId="3" borderId="1" xfId="4" applyNumberFormat="1" applyFont="1" applyFill="1" applyBorder="1" applyAlignment="1" applyProtection="1">
      <alignment horizontal="center" vertical="center" wrapText="1"/>
      <protection locked="0"/>
    </xf>
    <xf numFmtId="0" fontId="14" fillId="3" borderId="1" xfId="4" applyFont="1" applyFill="1" applyBorder="1" applyAlignment="1" applyProtection="1">
      <alignment horizontal="left" vertical="center" wrapText="1"/>
      <protection locked="0"/>
    </xf>
    <xf numFmtId="0" fontId="14" fillId="3" borderId="1" xfId="4" applyFont="1" applyFill="1" applyBorder="1" applyAlignment="1" applyProtection="1">
      <alignment horizontal="center" vertical="center" wrapText="1"/>
      <protection locked="0"/>
    </xf>
    <xf numFmtId="43" fontId="14" fillId="3" borderId="1" xfId="5" applyFont="1" applyFill="1" applyBorder="1" applyAlignment="1" applyProtection="1">
      <alignment horizontal="center" vertical="center" wrapText="1"/>
      <protection locked="0"/>
    </xf>
    <xf numFmtId="43" fontId="14" fillId="3" borderId="1" xfId="5" applyFont="1" applyFill="1" applyBorder="1" applyAlignment="1" applyProtection="1">
      <alignment horizontal="center" vertical="center" wrapText="1"/>
    </xf>
    <xf numFmtId="1" fontId="14" fillId="4" borderId="1" xfId="4" applyNumberFormat="1" applyFont="1" applyFill="1" applyBorder="1" applyAlignment="1" applyProtection="1">
      <alignment horizontal="center" vertical="center" wrapText="1"/>
      <protection locked="0"/>
    </xf>
    <xf numFmtId="49" fontId="14" fillId="4" borderId="1" xfId="4" applyNumberFormat="1" applyFont="1" applyFill="1" applyBorder="1" applyAlignment="1" applyProtection="1">
      <alignment horizontal="center" vertical="center" wrapText="1"/>
      <protection locked="0"/>
    </xf>
    <xf numFmtId="0" fontId="14" fillId="4" borderId="1" xfId="4" applyFont="1" applyFill="1" applyBorder="1" applyAlignment="1" applyProtection="1">
      <alignment horizontal="center" vertical="center" wrapText="1"/>
      <protection locked="0"/>
    </xf>
    <xf numFmtId="43" fontId="14" fillId="4" borderId="1" xfId="5" applyFont="1" applyFill="1" applyBorder="1" applyAlignment="1" applyProtection="1">
      <alignment horizontal="center" vertical="center" wrapText="1"/>
      <protection locked="0"/>
    </xf>
    <xf numFmtId="1" fontId="21" fillId="0" borderId="1" xfId="4" applyNumberFormat="1" applyFont="1" applyBorder="1" applyAlignment="1" applyProtection="1">
      <alignment vertical="center"/>
      <protection locked="0"/>
    </xf>
    <xf numFmtId="1" fontId="21" fillId="0" borderId="1" xfId="4" applyNumberFormat="1" applyFont="1" applyBorder="1" applyAlignment="1" applyProtection="1">
      <alignment horizontal="center" vertical="center" wrapText="1"/>
      <protection locked="0"/>
    </xf>
    <xf numFmtId="1" fontId="21" fillId="0" borderId="1" xfId="4" applyNumberFormat="1" applyFont="1" applyBorder="1" applyAlignment="1" applyProtection="1">
      <alignment vertical="center" wrapText="1"/>
      <protection locked="0"/>
    </xf>
    <xf numFmtId="1" fontId="15" fillId="0" borderId="1" xfId="4" applyNumberFormat="1" applyFont="1" applyBorder="1" applyAlignment="1" applyProtection="1">
      <alignment vertical="center" wrapText="1"/>
      <protection locked="0"/>
    </xf>
    <xf numFmtId="0" fontId="16" fillId="0" borderId="1" xfId="6" applyNumberFormat="1" applyFont="1" applyFill="1" applyBorder="1" applyAlignment="1" applyProtection="1">
      <alignment horizontal="center" vertical="center" wrapText="1"/>
    </xf>
    <xf numFmtId="17" fontId="16" fillId="0" borderId="1" xfId="6" applyNumberFormat="1" applyFont="1" applyFill="1" applyBorder="1" applyAlignment="1" applyProtection="1">
      <alignment horizontal="center" vertical="center" wrapText="1"/>
    </xf>
    <xf numFmtId="2" fontId="15" fillId="0" borderId="1" xfId="4" applyNumberFormat="1" applyFont="1" applyBorder="1" applyAlignment="1">
      <alignment horizontal="left" vertical="center" wrapText="1"/>
    </xf>
    <xf numFmtId="43" fontId="15" fillId="0" borderId="1" xfId="5" applyFont="1" applyFill="1" applyBorder="1" applyAlignment="1" applyProtection="1">
      <alignment horizontal="center" vertical="center" wrapText="1"/>
    </xf>
    <xf numFmtId="0" fontId="15" fillId="0" borderId="1" xfId="8" applyFont="1" applyBorder="1" applyAlignment="1">
      <alignment horizontal="center" vertical="center"/>
    </xf>
    <xf numFmtId="17" fontId="14" fillId="3" borderId="1" xfId="4" applyNumberFormat="1" applyFont="1" applyFill="1" applyBorder="1" applyAlignment="1" applyProtection="1">
      <alignment horizontal="left" vertical="center" indent="1"/>
      <protection locked="0"/>
    </xf>
    <xf numFmtId="17" fontId="14" fillId="3" borderId="1" xfId="4" applyNumberFormat="1" applyFont="1" applyFill="1" applyBorder="1" applyAlignment="1" applyProtection="1">
      <alignment vertical="center" wrapText="1"/>
      <protection locked="0"/>
    </xf>
    <xf numFmtId="43" fontId="15" fillId="0" borderId="1" xfId="5" applyFont="1" applyFill="1" applyBorder="1" applyAlignment="1" applyProtection="1">
      <alignment vertical="center" wrapText="1"/>
    </xf>
    <xf numFmtId="1" fontId="14" fillId="4" borderId="1" xfId="4" applyNumberFormat="1" applyFont="1" applyFill="1" applyBorder="1" applyAlignment="1" applyProtection="1">
      <alignment vertical="center" wrapText="1"/>
      <protection locked="0"/>
    </xf>
    <xf numFmtId="49" fontId="14" fillId="4" borderId="1" xfId="4" applyNumberFormat="1" applyFont="1" applyFill="1" applyBorder="1" applyAlignment="1" applyProtection="1">
      <alignment vertical="center" wrapText="1"/>
      <protection locked="0"/>
    </xf>
    <xf numFmtId="43" fontId="15" fillId="0" borderId="2" xfId="5" applyFont="1" applyFill="1" applyBorder="1" applyAlignment="1" applyProtection="1">
      <alignment horizontal="center" vertical="center" wrapText="1"/>
      <protection locked="0"/>
    </xf>
    <xf numFmtId="44" fontId="18" fillId="6" borderId="25" xfId="5" applyNumberFormat="1" applyFont="1" applyFill="1" applyBorder="1" applyAlignment="1" applyProtection="1">
      <alignment horizontal="right" vertical="center"/>
      <protection locked="0"/>
    </xf>
    <xf numFmtId="49" fontId="31" fillId="2" borderId="0" xfId="4" applyNumberFormat="1" applyFont="1" applyFill="1" applyAlignment="1" applyProtection="1">
      <alignment vertical="center"/>
      <protection locked="0"/>
    </xf>
    <xf numFmtId="0" fontId="19" fillId="0" borderId="0" xfId="15" applyAlignment="1">
      <alignment vertical="center"/>
    </xf>
    <xf numFmtId="43" fontId="17" fillId="5" borderId="1" xfId="1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44" fontId="0" fillId="0" borderId="1" xfId="0" applyNumberFormat="1" applyBorder="1" applyAlignment="1">
      <alignment horizontal="righ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4" fontId="0" fillId="0" borderId="0" xfId="0" applyNumberFormat="1" applyAlignment="1">
      <alignment horizontal="right" vertical="center"/>
    </xf>
    <xf numFmtId="0" fontId="15" fillId="0" borderId="0" xfId="15" applyFont="1" applyAlignment="1">
      <alignment vertical="center"/>
    </xf>
    <xf numFmtId="0" fontId="15" fillId="0" borderId="0" xfId="15" applyFont="1" applyAlignment="1">
      <alignment vertical="center" wrapText="1"/>
    </xf>
    <xf numFmtId="0" fontId="15" fillId="0" borderId="0" xfId="15" applyFont="1" applyAlignment="1">
      <alignment horizontal="center" vertical="center"/>
    </xf>
    <xf numFmtId="2" fontId="15" fillId="0" borderId="0" xfId="15" applyNumberFormat="1" applyFont="1" applyAlignment="1">
      <alignment vertical="center"/>
    </xf>
    <xf numFmtId="0" fontId="4" fillId="8" borderId="1" xfId="0" applyFont="1" applyFill="1" applyBorder="1" applyAlignment="1">
      <alignment horizontal="center" vertical="center" wrapText="1"/>
    </xf>
    <xf numFmtId="49" fontId="18" fillId="6" borderId="2" xfId="4" applyNumberFormat="1" applyFont="1" applyFill="1" applyBorder="1" applyAlignment="1" applyProtection="1">
      <alignment horizontal="center" vertical="center" wrapText="1"/>
      <protection locked="0"/>
    </xf>
    <xf numFmtId="0" fontId="14" fillId="10" borderId="0" xfId="21" applyFont="1" applyFill="1" applyAlignment="1">
      <alignment horizontal="center" wrapText="1"/>
    </xf>
    <xf numFmtId="0" fontId="15" fillId="10" borderId="0" xfId="21" applyFont="1" applyFill="1" applyAlignment="1">
      <alignment horizontal="center" vertical="center" wrapText="1"/>
    </xf>
    <xf numFmtId="0" fontId="28" fillId="5" borderId="6" xfId="21" applyFont="1" applyFill="1" applyBorder="1" applyAlignment="1">
      <alignment horizontal="center" vertical="center" wrapText="1"/>
    </xf>
    <xf numFmtId="1" fontId="18" fillId="6" borderId="16" xfId="4" applyNumberFormat="1" applyFont="1" applyFill="1" applyBorder="1" applyAlignment="1" applyProtection="1">
      <alignment horizontal="right" vertical="center"/>
      <protection locked="0"/>
    </xf>
    <xf numFmtId="1" fontId="18" fillId="6" borderId="17" xfId="4" applyNumberFormat="1" applyFont="1" applyFill="1" applyBorder="1" applyAlignment="1" applyProtection="1">
      <alignment horizontal="right" vertical="center"/>
      <protection locked="0"/>
    </xf>
    <xf numFmtId="1" fontId="18" fillId="6" borderId="18" xfId="4" applyNumberFormat="1" applyFont="1" applyFill="1" applyBorder="1" applyAlignment="1" applyProtection="1">
      <alignment horizontal="right" vertical="center"/>
      <protection locked="0"/>
    </xf>
    <xf numFmtId="49" fontId="11" fillId="2" borderId="11" xfId="4" applyNumberFormat="1" applyFont="1" applyFill="1" applyBorder="1" applyAlignment="1" applyProtection="1">
      <alignment horizontal="center" vertical="center" wrapText="1"/>
      <protection locked="0"/>
    </xf>
    <xf numFmtId="49" fontId="11" fillId="2" borderId="12" xfId="4" applyNumberFormat="1" applyFont="1" applyFill="1" applyBorder="1" applyAlignment="1" applyProtection="1">
      <alignment horizontal="center" vertical="center" wrapText="1"/>
      <protection locked="0"/>
    </xf>
    <xf numFmtId="49" fontId="18" fillId="6" borderId="13" xfId="4" applyNumberFormat="1" applyFont="1" applyFill="1" applyBorder="1" applyAlignment="1" applyProtection="1">
      <alignment horizontal="center" vertical="center" wrapText="1"/>
      <protection locked="0"/>
    </xf>
    <xf numFmtId="49" fontId="18" fillId="6" borderId="3" xfId="4" applyNumberFormat="1" applyFont="1" applyFill="1" applyBorder="1" applyAlignment="1" applyProtection="1">
      <alignment horizontal="center" vertical="center" wrapText="1"/>
      <protection locked="0"/>
    </xf>
    <xf numFmtId="49" fontId="18" fillId="6" borderId="1" xfId="4" applyNumberFormat="1" applyFont="1" applyFill="1" applyBorder="1" applyAlignment="1" applyProtection="1">
      <alignment horizontal="center" vertical="center" wrapText="1"/>
      <protection locked="0"/>
    </xf>
    <xf numFmtId="49" fontId="11" fillId="2" borderId="0" xfId="4" applyNumberFormat="1" applyFont="1" applyFill="1" applyAlignment="1" applyProtection="1">
      <alignment horizontal="center" vertical="center" wrapText="1"/>
      <protection locked="0"/>
    </xf>
    <xf numFmtId="1" fontId="17" fillId="6" borderId="1" xfId="4" applyNumberFormat="1" applyFont="1" applyFill="1" applyBorder="1" applyAlignment="1" applyProtection="1">
      <alignment horizontal="right" vertical="center"/>
      <protection locked="0"/>
    </xf>
    <xf numFmtId="49" fontId="18" fillId="6" borderId="2" xfId="4" applyNumberFormat="1" applyFont="1" applyFill="1" applyBorder="1" applyAlignment="1" applyProtection="1">
      <alignment horizontal="center" vertical="center" wrapText="1"/>
      <protection locked="0"/>
    </xf>
    <xf numFmtId="49" fontId="18" fillId="6" borderId="4" xfId="4" applyNumberFormat="1" applyFont="1" applyFill="1" applyBorder="1" applyAlignment="1" applyProtection="1">
      <alignment horizontal="center" vertical="center" wrapText="1"/>
      <protection locked="0"/>
    </xf>
    <xf numFmtId="1" fontId="18" fillId="5" borderId="1" xfId="4" applyNumberFormat="1" applyFont="1" applyFill="1" applyBorder="1" applyAlignment="1" applyProtection="1">
      <alignment horizontal="center" vertical="center" wrapText="1"/>
      <protection locked="0"/>
    </xf>
    <xf numFmtId="0" fontId="18" fillId="5" borderId="1" xfId="4" applyFont="1" applyFill="1" applyBorder="1" applyAlignment="1" applyProtection="1">
      <alignment horizontal="center" vertical="center" wrapText="1"/>
      <protection locked="0"/>
    </xf>
    <xf numFmtId="43" fontId="18" fillId="5" borderId="1" xfId="5" applyFont="1" applyFill="1" applyBorder="1" applyAlignment="1" applyProtection="1">
      <alignment horizontal="center" vertical="center" wrapText="1"/>
      <protection locked="0"/>
    </xf>
    <xf numFmtId="49" fontId="11" fillId="2" borderId="6" xfId="4" applyNumberFormat="1" applyFont="1" applyFill="1" applyBorder="1" applyAlignment="1" applyProtection="1">
      <alignment horizontal="center" vertical="center" wrapText="1"/>
      <protection locked="0"/>
    </xf>
    <xf numFmtId="0" fontId="15" fillId="7" borderId="0" xfId="13" applyFont="1" applyFill="1" applyAlignment="1">
      <alignment horizontal="center"/>
    </xf>
    <xf numFmtId="0" fontId="14" fillId="7" borderId="0" xfId="13" applyFont="1" applyFill="1" applyAlignment="1">
      <alignment horizontal="left"/>
    </xf>
    <xf numFmtId="0" fontId="15" fillId="7" borderId="0" xfId="13" applyFont="1" applyFill="1" applyAlignment="1">
      <alignment horizontal="left"/>
    </xf>
    <xf numFmtId="0" fontId="15" fillId="7" borderId="22" xfId="13" applyFont="1" applyFill="1" applyBorder="1" applyAlignment="1">
      <alignment horizontal="center"/>
    </xf>
    <xf numFmtId="0" fontId="15" fillId="7" borderId="23" xfId="13" applyFont="1" applyFill="1" applyBorder="1" applyAlignment="1">
      <alignment horizontal="center"/>
    </xf>
    <xf numFmtId="0" fontId="15" fillId="7" borderId="24" xfId="13" applyFont="1" applyFill="1" applyBorder="1" applyAlignment="1">
      <alignment horizontal="center"/>
    </xf>
    <xf numFmtId="0" fontId="18" fillId="5" borderId="22" xfId="13" applyFont="1" applyFill="1" applyBorder="1" applyAlignment="1">
      <alignment horizontal="center" vertical="center"/>
    </xf>
    <xf numFmtId="0" fontId="18" fillId="5" borderId="24" xfId="13" applyFont="1" applyFill="1" applyBorder="1" applyAlignment="1">
      <alignment horizontal="center" vertical="center"/>
    </xf>
    <xf numFmtId="0" fontId="18" fillId="5" borderId="8" xfId="13" applyFont="1" applyFill="1" applyBorder="1" applyAlignment="1">
      <alignment horizontal="center" vertical="center"/>
    </xf>
    <xf numFmtId="0" fontId="18" fillId="5" borderId="9" xfId="13" applyFont="1" applyFill="1" applyBorder="1" applyAlignment="1">
      <alignment horizontal="center" vertical="center"/>
    </xf>
    <xf numFmtId="0" fontId="18" fillId="5" borderId="5" xfId="13" applyFont="1" applyFill="1" applyBorder="1" applyAlignment="1">
      <alignment horizontal="center" vertical="center"/>
    </xf>
    <xf numFmtId="0" fontId="18" fillId="5" borderId="7" xfId="13" applyFont="1" applyFill="1" applyBorder="1" applyAlignment="1">
      <alignment horizontal="center" vertical="center"/>
    </xf>
    <xf numFmtId="10" fontId="17" fillId="5" borderId="19" xfId="14" applyNumberFormat="1" applyFont="1" applyFill="1" applyBorder="1" applyAlignment="1">
      <alignment horizontal="center" vertical="center"/>
    </xf>
    <xf numFmtId="10" fontId="17" fillId="5" borderId="21" xfId="14" applyNumberFormat="1" applyFont="1" applyFill="1" applyBorder="1" applyAlignment="1">
      <alignment horizontal="center" vertical="center"/>
    </xf>
    <xf numFmtId="10" fontId="17" fillId="5" borderId="10" xfId="14" applyNumberFormat="1" applyFont="1" applyFill="1" applyBorder="1" applyAlignment="1">
      <alignment horizontal="center" vertical="center"/>
    </xf>
    <xf numFmtId="0" fontId="28" fillId="5" borderId="1" xfId="23" applyFont="1" applyFill="1" applyBorder="1" applyAlignment="1">
      <alignment horizontal="center" vertical="center"/>
    </xf>
    <xf numFmtId="0" fontId="15" fillId="9" borderId="1" xfId="13" applyFont="1" applyFill="1" applyBorder="1" applyAlignment="1">
      <alignment horizontal="center" vertical="center"/>
    </xf>
    <xf numFmtId="0" fontId="15" fillId="9" borderId="1" xfId="13" applyFont="1" applyFill="1" applyBorder="1" applyAlignment="1">
      <alignment horizontal="center" vertical="center" wrapText="1"/>
    </xf>
    <xf numFmtId="0" fontId="17" fillId="5" borderId="22" xfId="13" applyFont="1" applyFill="1" applyBorder="1" applyAlignment="1">
      <alignment horizontal="center"/>
    </xf>
    <xf numFmtId="0" fontId="17" fillId="5" borderId="23" xfId="13" applyFont="1" applyFill="1" applyBorder="1" applyAlignment="1">
      <alignment horizontal="center"/>
    </xf>
    <xf numFmtId="0" fontId="17" fillId="5" borderId="24" xfId="13" applyFont="1" applyFill="1" applyBorder="1" applyAlignment="1">
      <alignment horizontal="center"/>
    </xf>
    <xf numFmtId="0" fontId="17" fillId="5" borderId="8" xfId="13" applyFont="1" applyFill="1" applyBorder="1" applyAlignment="1">
      <alignment horizontal="center"/>
    </xf>
    <xf numFmtId="0" fontId="17" fillId="5" borderId="0" xfId="13" applyFont="1" applyFill="1" applyAlignment="1">
      <alignment horizontal="center"/>
    </xf>
    <xf numFmtId="0" fontId="17" fillId="5" borderId="9" xfId="13" applyFont="1" applyFill="1" applyBorder="1" applyAlignment="1">
      <alignment horizontal="center"/>
    </xf>
    <xf numFmtId="0" fontId="17" fillId="5" borderId="5" xfId="13" applyFont="1" applyFill="1" applyBorder="1" applyAlignment="1">
      <alignment horizontal="center"/>
    </xf>
    <xf numFmtId="0" fontId="17" fillId="5" borderId="6" xfId="13" applyFont="1" applyFill="1" applyBorder="1" applyAlignment="1">
      <alignment horizontal="center"/>
    </xf>
    <xf numFmtId="0" fontId="17" fillId="5" borderId="7" xfId="13" applyFont="1" applyFill="1" applyBorder="1" applyAlignment="1">
      <alignment horizontal="center"/>
    </xf>
    <xf numFmtId="0" fontId="14" fillId="0" borderId="1" xfId="7" applyFont="1" applyBorder="1" applyAlignment="1">
      <alignment horizontal="center" vertical="center" wrapText="1"/>
    </xf>
    <xf numFmtId="43" fontId="14" fillId="0" borderId="1" xfId="11" applyFont="1" applyBorder="1" applyAlignment="1">
      <alignment horizontal="center" vertical="center" wrapText="1"/>
    </xf>
    <xf numFmtId="1" fontId="14" fillId="0" borderId="1" xfId="10" applyNumberFormat="1" applyFont="1" applyBorder="1" applyAlignment="1">
      <alignment horizontal="center"/>
    </xf>
    <xf numFmtId="1" fontId="15" fillId="0" borderId="0" xfId="4" applyNumberFormat="1" applyFont="1" applyAlignment="1" applyProtection="1">
      <alignment horizontal="center" vertical="center"/>
      <protection locked="0"/>
    </xf>
    <xf numFmtId="0" fontId="4" fillId="8" borderId="1" xfId="0" applyFont="1" applyFill="1" applyBorder="1" applyAlignment="1">
      <alignment horizontal="center" vertical="center" wrapText="1"/>
    </xf>
    <xf numFmtId="0" fontId="24" fillId="10" borderId="0" xfId="4" applyFont="1" applyFill="1" applyAlignment="1">
      <alignment horizontal="left" vertical="center" wrapText="1"/>
    </xf>
    <xf numFmtId="0" fontId="9" fillId="10" borderId="0" xfId="4" applyFont="1" applyFill="1" applyAlignment="1">
      <alignment horizontal="left" vertical="center" wrapText="1"/>
    </xf>
    <xf numFmtId="0" fontId="9" fillId="10" borderId="0" xfId="4" applyFont="1" applyFill="1" applyAlignment="1">
      <alignment horizontal="left" vertical="center"/>
    </xf>
    <xf numFmtId="0" fontId="18" fillId="5" borderId="2" xfId="18" applyFont="1" applyFill="1" applyBorder="1" applyAlignment="1">
      <alignment horizontal="center" vertical="center"/>
    </xf>
    <xf numFmtId="0" fontId="18" fillId="5" borderId="3" xfId="18" applyFont="1" applyFill="1" applyBorder="1" applyAlignment="1">
      <alignment horizontal="center" vertical="center"/>
    </xf>
    <xf numFmtId="0" fontId="18" fillId="5" borderId="4" xfId="18"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right"/>
    </xf>
    <xf numFmtId="0" fontId="0" fillId="0" borderId="0" xfId="0" applyAlignment="1">
      <alignment horizontal="right"/>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4" fontId="3" fillId="0" borderId="28" xfId="0" applyNumberFormat="1" applyFont="1" applyBorder="1" applyAlignment="1">
      <alignment horizontal="right" vertical="center" wrapText="1"/>
    </xf>
    <xf numFmtId="0" fontId="32" fillId="0" borderId="0" xfId="0" applyNumberFormat="1" applyFont="1" applyAlignment="1">
      <alignment horizontal="left"/>
    </xf>
    <xf numFmtId="44" fontId="15" fillId="0" borderId="1" xfId="4" applyNumberFormat="1" applyFont="1" applyBorder="1" applyAlignment="1">
      <alignment horizontal="right" vertical="center" wrapText="1"/>
    </xf>
  </cellXfs>
  <cellStyles count="25">
    <cellStyle name="Hiperlink" xfId="17" builtinId="8"/>
    <cellStyle name="Moeda" xfId="16" builtinId="4"/>
    <cellStyle name="Moeda 2 3" xfId="19" xr:uid="{00000000-0005-0000-0000-000002000000}"/>
    <cellStyle name="Normal" xfId="0" builtinId="0"/>
    <cellStyle name="Normal 10 3 4" xfId="7" xr:uid="{00000000-0005-0000-0000-000004000000}"/>
    <cellStyle name="Normal 118" xfId="8" xr:uid="{00000000-0005-0000-0000-000005000000}"/>
    <cellStyle name="Normal 122" xfId="10" xr:uid="{00000000-0005-0000-0000-000006000000}"/>
    <cellStyle name="Normal 19" xfId="23" xr:uid="{00000000-0005-0000-0000-000007000000}"/>
    <cellStyle name="Normal 2" xfId="1" xr:uid="{00000000-0005-0000-0000-000008000000}"/>
    <cellStyle name="Normal 2 10" xfId="24" xr:uid="{00000000-0005-0000-0000-000009000000}"/>
    <cellStyle name="Normal 3" xfId="2" xr:uid="{00000000-0005-0000-0000-00000A000000}"/>
    <cellStyle name="Normal 3 2" xfId="18" xr:uid="{00000000-0005-0000-0000-00000B000000}"/>
    <cellStyle name="Normal 4" xfId="4" xr:uid="{00000000-0005-0000-0000-00000C000000}"/>
    <cellStyle name="Normal 4 2" xfId="21" xr:uid="{00000000-0005-0000-0000-00000D000000}"/>
    <cellStyle name="Normal 5" xfId="15" xr:uid="{00000000-0005-0000-0000-00000E000000}"/>
    <cellStyle name="Normal 6" xfId="22" xr:uid="{00000000-0005-0000-0000-00000F000000}"/>
    <cellStyle name="Normal_pLANILHA DE BDI_MODELO v2_EXCEL" xfId="13" xr:uid="{00000000-0005-0000-0000-000010000000}"/>
    <cellStyle name="Porcentagem" xfId="12" builtinId="5"/>
    <cellStyle name="Porcentagem 2" xfId="3" xr:uid="{00000000-0005-0000-0000-000012000000}"/>
    <cellStyle name="Porcentagem_pLANILHA DE BDI_MODELO v2_EXCEL" xfId="14" xr:uid="{00000000-0005-0000-0000-000013000000}"/>
    <cellStyle name="Separador de milhares_ELETRICA_2 2 2" xfId="6" xr:uid="{00000000-0005-0000-0000-000014000000}"/>
    <cellStyle name="Vírgula" xfId="11" builtinId="3"/>
    <cellStyle name="Vírgula 10" xfId="20" xr:uid="{00000000-0005-0000-0000-000016000000}"/>
    <cellStyle name="Vírgula 13" xfId="9" xr:uid="{00000000-0005-0000-0000-000017000000}"/>
    <cellStyle name="Vírgula 2" xfId="5" xr:uid="{00000000-0005-0000-0000-000018000000}"/>
  </cellStyles>
  <dxfs count="4">
    <dxf>
      <fill>
        <patternFill patternType="none">
          <fgColor indexed="64"/>
          <bgColor indexed="65"/>
        </patternFill>
      </fill>
    </dxf>
    <dxf>
      <fill>
        <patternFill patternType="none">
          <fgColor indexed="64"/>
          <bgColor indexed="65"/>
        </patternFill>
      </fill>
    </dxf>
    <dxf>
      <fill>
        <patternFill>
          <bgColor theme="8" tint="0.79998168889431442"/>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1407460</xdr:colOff>
      <xdr:row>1</xdr:row>
      <xdr:rowOff>252132</xdr:rowOff>
    </xdr:from>
    <xdr:ext cx="2846692" cy="876338"/>
    <xdr:pic>
      <xdr:nvPicPr>
        <xdr:cNvPr id="2" name="Imagem 1">
          <a:extLst>
            <a:ext uri="{FF2B5EF4-FFF2-40B4-BE49-F238E27FC236}">
              <a16:creationId xmlns:a16="http://schemas.microsoft.com/office/drawing/2014/main" id="{EFACEFE2-2D64-44A7-BD1B-557E41F73C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03078" y="453838"/>
          <a:ext cx="2846692" cy="876338"/>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4</xdr:col>
      <xdr:colOff>646181</xdr:colOff>
      <xdr:row>3</xdr:row>
      <xdr:rowOff>116647</xdr:rowOff>
    </xdr:from>
    <xdr:ext cx="1719194" cy="529244"/>
    <xdr:pic>
      <xdr:nvPicPr>
        <xdr:cNvPr id="2" name="Imagem 1">
          <a:extLst>
            <a:ext uri="{FF2B5EF4-FFF2-40B4-BE49-F238E27FC236}">
              <a16:creationId xmlns:a16="http://schemas.microsoft.com/office/drawing/2014/main" id="{071CDF30-0D24-4055-8010-EC2A3BAA3B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86931" y="735772"/>
          <a:ext cx="1719194" cy="529244"/>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162819</xdr:colOff>
      <xdr:row>2</xdr:row>
      <xdr:rowOff>151286</xdr:rowOff>
    </xdr:from>
    <xdr:to>
      <xdr:col>3</xdr:col>
      <xdr:colOff>365064</xdr:colOff>
      <xdr:row>2</xdr:row>
      <xdr:rowOff>728382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857584" y="554698"/>
          <a:ext cx="1837504" cy="577096"/>
        </a:xfrm>
        <a:prstGeom prst="rect">
          <a:avLst/>
        </a:prstGeom>
        <a:noFill/>
        <a:ln>
          <a:noFill/>
        </a:ln>
      </xdr:spPr>
    </xdr:pic>
    <xdr:clientData/>
  </xdr:twoCellAnchor>
  <xdr:oneCellAnchor>
    <xdr:from>
      <xdr:col>10</xdr:col>
      <xdr:colOff>884464</xdr:colOff>
      <xdr:row>2</xdr:row>
      <xdr:rowOff>240910</xdr:rowOff>
    </xdr:from>
    <xdr:ext cx="619206" cy="693057"/>
    <xdr:pic>
      <xdr:nvPicPr>
        <xdr:cNvPr id="3" name="Imagem 2" descr="1_2_assinaturas_marca_2_reduzida">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48357" y="649124"/>
          <a:ext cx="619206" cy="69305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171692</xdr:colOff>
      <xdr:row>1</xdr:row>
      <xdr:rowOff>164301</xdr:rowOff>
    </xdr:from>
    <xdr:to>
      <xdr:col>3</xdr:col>
      <xdr:colOff>8874</xdr:colOff>
      <xdr:row>1</xdr:row>
      <xdr:rowOff>690453</xdr:rowOff>
    </xdr:to>
    <xdr:pic>
      <xdr:nvPicPr>
        <xdr:cNvPr id="2" name="Imagem 1">
          <a:extLst>
            <a:ext uri="{FF2B5EF4-FFF2-40B4-BE49-F238E27FC236}">
              <a16:creationId xmlns:a16="http://schemas.microsoft.com/office/drawing/2014/main" id="{2215FB45-634F-4EAC-BDDE-59D47C35DA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403013" y="1184837"/>
          <a:ext cx="1388397" cy="526152"/>
        </a:xfrm>
        <a:prstGeom prst="rect">
          <a:avLst/>
        </a:prstGeom>
        <a:noFill/>
        <a:ln>
          <a:noFill/>
        </a:ln>
      </xdr:spPr>
    </xdr:pic>
    <xdr:clientData/>
  </xdr:twoCellAnchor>
  <xdr:oneCellAnchor>
    <xdr:from>
      <xdr:col>11</xdr:col>
      <xdr:colOff>405848</xdr:colOff>
      <xdr:row>1</xdr:row>
      <xdr:rowOff>115956</xdr:rowOff>
    </xdr:from>
    <xdr:ext cx="796552" cy="853398"/>
    <xdr:pic>
      <xdr:nvPicPr>
        <xdr:cNvPr id="3" name="Imagem 2" descr="1_2_assinaturas_marca_2_reduzida">
          <a:extLst>
            <a:ext uri="{FF2B5EF4-FFF2-40B4-BE49-F238E27FC236}">
              <a16:creationId xmlns:a16="http://schemas.microsoft.com/office/drawing/2014/main" id="{7978D15B-46DC-4A2D-A018-86BF463DE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67761" y="314739"/>
          <a:ext cx="796552" cy="853398"/>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214775</xdr:colOff>
      <xdr:row>2</xdr:row>
      <xdr:rowOff>566921</xdr:rowOff>
    </xdr:from>
    <xdr:to>
      <xdr:col>2</xdr:col>
      <xdr:colOff>1964908</xdr:colOff>
      <xdr:row>2</xdr:row>
      <xdr:rowOff>1333499</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907502" y="982557"/>
          <a:ext cx="2425542" cy="766578"/>
        </a:xfrm>
        <a:prstGeom prst="rect">
          <a:avLst/>
        </a:prstGeom>
        <a:noFill/>
        <a:ln>
          <a:noFill/>
        </a:ln>
      </xdr:spPr>
    </xdr:pic>
    <xdr:clientData/>
  </xdr:twoCellAnchor>
  <xdr:oneCellAnchor>
    <xdr:from>
      <xdr:col>54</xdr:col>
      <xdr:colOff>363682</xdr:colOff>
      <xdr:row>2</xdr:row>
      <xdr:rowOff>182848</xdr:rowOff>
    </xdr:from>
    <xdr:ext cx="1104513" cy="1236246"/>
    <xdr:pic>
      <xdr:nvPicPr>
        <xdr:cNvPr id="4" name="Imagem 3" descr="1_2_assinaturas_marca_2_reduzida">
          <a:extLst>
            <a:ext uri="{FF2B5EF4-FFF2-40B4-BE49-F238E27FC236}">
              <a16:creationId xmlns:a16="http://schemas.microsoft.com/office/drawing/2014/main" id="{8419A95D-7F7A-45E5-9601-5173BEC2FE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65182" y="598484"/>
          <a:ext cx="1104513" cy="1236246"/>
        </a:xfrm>
        <a:prstGeom prst="rect">
          <a:avLst/>
        </a:prstGeom>
        <a:noFill/>
        <a:ln>
          <a:noFill/>
        </a:ln>
      </xdr:spPr>
    </xdr:pic>
    <xdr:clientData/>
  </xdr:oneCellAnchor>
  <xdr:oneCellAnchor>
    <xdr:from>
      <xdr:col>42</xdr:col>
      <xdr:colOff>311727</xdr:colOff>
      <xdr:row>2</xdr:row>
      <xdr:rowOff>242454</xdr:rowOff>
    </xdr:from>
    <xdr:ext cx="1104513" cy="1236246"/>
    <xdr:pic>
      <xdr:nvPicPr>
        <xdr:cNvPr id="5" name="Imagem 4" descr="1_2_assinaturas_marca_2_reduzida">
          <a:extLst>
            <a:ext uri="{FF2B5EF4-FFF2-40B4-BE49-F238E27FC236}">
              <a16:creationId xmlns:a16="http://schemas.microsoft.com/office/drawing/2014/main" id="{20FE8D2F-68A8-421D-B7E1-5D10E0F2D6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68136" y="658090"/>
          <a:ext cx="1104513" cy="1236246"/>
        </a:xfrm>
        <a:prstGeom prst="rect">
          <a:avLst/>
        </a:prstGeom>
        <a:noFill/>
        <a:ln>
          <a:noFill/>
        </a:ln>
      </xdr:spPr>
    </xdr:pic>
    <xdr:clientData/>
  </xdr:oneCellAnchor>
  <xdr:oneCellAnchor>
    <xdr:from>
      <xdr:col>32</xdr:col>
      <xdr:colOff>381001</xdr:colOff>
      <xdr:row>2</xdr:row>
      <xdr:rowOff>225137</xdr:rowOff>
    </xdr:from>
    <xdr:ext cx="1104513" cy="1236246"/>
    <xdr:pic>
      <xdr:nvPicPr>
        <xdr:cNvPr id="6" name="Imagem 5" descr="1_2_assinaturas_marca_2_reduzida">
          <a:extLst>
            <a:ext uri="{FF2B5EF4-FFF2-40B4-BE49-F238E27FC236}">
              <a16:creationId xmlns:a16="http://schemas.microsoft.com/office/drawing/2014/main" id="{F5367360-F53B-444C-9418-6A95D659D7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705137" y="640773"/>
          <a:ext cx="1104513" cy="1236246"/>
        </a:xfrm>
        <a:prstGeom prst="rect">
          <a:avLst/>
        </a:prstGeom>
        <a:noFill/>
        <a:ln>
          <a:noFill/>
        </a:ln>
      </xdr:spPr>
    </xdr:pic>
    <xdr:clientData/>
  </xdr:oneCellAnchor>
  <xdr:oneCellAnchor>
    <xdr:from>
      <xdr:col>22</xdr:col>
      <xdr:colOff>415636</xdr:colOff>
      <xdr:row>2</xdr:row>
      <xdr:rowOff>259773</xdr:rowOff>
    </xdr:from>
    <xdr:ext cx="1104513" cy="1236246"/>
    <xdr:pic>
      <xdr:nvPicPr>
        <xdr:cNvPr id="7" name="Imagem 6" descr="1_2_assinaturas_marca_2_reduzida">
          <a:extLst>
            <a:ext uri="{FF2B5EF4-FFF2-40B4-BE49-F238E27FC236}">
              <a16:creationId xmlns:a16="http://schemas.microsoft.com/office/drawing/2014/main" id="{A7D5C02D-8794-46C1-913E-D5B87248BF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00" y="675409"/>
          <a:ext cx="1104513" cy="1236246"/>
        </a:xfrm>
        <a:prstGeom prst="rect">
          <a:avLst/>
        </a:prstGeom>
        <a:noFill/>
        <a:ln>
          <a:noFill/>
        </a:ln>
      </xdr:spPr>
    </xdr:pic>
    <xdr:clientData/>
  </xdr:oneCellAnchor>
  <xdr:oneCellAnchor>
    <xdr:from>
      <xdr:col>12</xdr:col>
      <xdr:colOff>294408</xdr:colOff>
      <xdr:row>2</xdr:row>
      <xdr:rowOff>225136</xdr:rowOff>
    </xdr:from>
    <xdr:ext cx="1104513" cy="1236246"/>
    <xdr:pic>
      <xdr:nvPicPr>
        <xdr:cNvPr id="8" name="Imagem 7" descr="1_2_assinaturas_marca_2_reduzida">
          <a:extLst>
            <a:ext uri="{FF2B5EF4-FFF2-40B4-BE49-F238E27FC236}">
              <a16:creationId xmlns:a16="http://schemas.microsoft.com/office/drawing/2014/main" id="{40B8F36D-D0D3-4F87-8F3E-060E6A46E2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53999" y="640772"/>
          <a:ext cx="1104513" cy="123624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457199</xdr:colOff>
      <xdr:row>11</xdr:row>
      <xdr:rowOff>190499</xdr:rowOff>
    </xdr:from>
    <xdr:ext cx="4098507" cy="790575"/>
    <xdr:pic>
      <xdr:nvPicPr>
        <xdr:cNvPr id="2" name="Picture 4">
          <a:extLst>
            <a:ext uri="{FF2B5EF4-FFF2-40B4-BE49-F238E27FC236}">
              <a16:creationId xmlns:a16="http://schemas.microsoft.com/office/drawing/2014/main" id="{9A3F2C8F-F9CE-4385-873D-20263C1F1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4" y="3657599"/>
          <a:ext cx="409850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3280819</xdr:colOff>
      <xdr:row>0</xdr:row>
      <xdr:rowOff>262370</xdr:rowOff>
    </xdr:from>
    <xdr:ext cx="2815629" cy="866775"/>
    <xdr:pic>
      <xdr:nvPicPr>
        <xdr:cNvPr id="3" name="Imagem 2">
          <a:extLst>
            <a:ext uri="{FF2B5EF4-FFF2-40B4-BE49-F238E27FC236}">
              <a16:creationId xmlns:a16="http://schemas.microsoft.com/office/drawing/2014/main" id="{800A8C64-029F-4CC9-A686-6F6F422710B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770183" y="262370"/>
          <a:ext cx="2815629" cy="866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66260</xdr:colOff>
      <xdr:row>1</xdr:row>
      <xdr:rowOff>165652</xdr:rowOff>
    </xdr:from>
    <xdr:to>
      <xdr:col>1</xdr:col>
      <xdr:colOff>166141</xdr:colOff>
      <xdr:row>2</xdr:row>
      <xdr:rowOff>513522</xdr:rowOff>
    </xdr:to>
    <xdr:pic>
      <xdr:nvPicPr>
        <xdr:cNvPr id="4" name="Imagem 3">
          <a:extLst>
            <a:ext uri="{FF2B5EF4-FFF2-40B4-BE49-F238E27FC236}">
              <a16:creationId xmlns:a16="http://schemas.microsoft.com/office/drawing/2014/main" id="{71A60455-C883-42B4-8968-FC5ABAE8AB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66260" y="364435"/>
          <a:ext cx="1731555" cy="546652"/>
        </a:xfrm>
        <a:prstGeom prst="rect">
          <a:avLst/>
        </a:prstGeom>
        <a:noFill/>
        <a:ln>
          <a:noFill/>
        </a:ln>
      </xdr:spPr>
    </xdr:pic>
    <xdr:clientData/>
  </xdr:twoCellAnchor>
  <xdr:oneCellAnchor>
    <xdr:from>
      <xdr:col>3</xdr:col>
      <xdr:colOff>495300</xdr:colOff>
      <xdr:row>1</xdr:row>
      <xdr:rowOff>123824</xdr:rowOff>
    </xdr:from>
    <xdr:ext cx="695325" cy="744947"/>
    <xdr:pic>
      <xdr:nvPicPr>
        <xdr:cNvPr id="5" name="Imagem 4" descr="1_2_assinaturas_marca_2_reduzida">
          <a:extLst>
            <a:ext uri="{FF2B5EF4-FFF2-40B4-BE49-F238E27FC236}">
              <a16:creationId xmlns:a16="http://schemas.microsoft.com/office/drawing/2014/main" id="{C4DB30B7-8D06-49F8-8A2B-E501F96A6A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10850" y="323849"/>
          <a:ext cx="695325" cy="744947"/>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495300</xdr:colOff>
      <xdr:row>0</xdr:row>
      <xdr:rowOff>123824</xdr:rowOff>
    </xdr:from>
    <xdr:ext cx="695325" cy="744947"/>
    <xdr:pic>
      <xdr:nvPicPr>
        <xdr:cNvPr id="6" name="Imagem 5" descr="1_2_assinaturas_marca_2_reduzida">
          <a:extLst>
            <a:ext uri="{FF2B5EF4-FFF2-40B4-BE49-F238E27FC236}">
              <a16:creationId xmlns:a16="http://schemas.microsoft.com/office/drawing/2014/main" id="{363E1755-E0FB-4876-9C5C-47DC423EC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0850" y="323849"/>
          <a:ext cx="695325" cy="744947"/>
        </a:xfrm>
        <a:prstGeom prst="rect">
          <a:avLst/>
        </a:prstGeom>
        <a:noFill/>
        <a:ln>
          <a:noFill/>
        </a:ln>
      </xdr:spPr>
    </xdr:pic>
    <xdr:clientData/>
  </xdr:oneCellAnchor>
  <xdr:twoCellAnchor editAs="oneCell">
    <xdr:from>
      <xdr:col>0</xdr:col>
      <xdr:colOff>67235</xdr:colOff>
      <xdr:row>0</xdr:row>
      <xdr:rowOff>190500</xdr:rowOff>
    </xdr:from>
    <xdr:to>
      <xdr:col>1</xdr:col>
      <xdr:colOff>787362</xdr:colOff>
      <xdr:row>1</xdr:row>
      <xdr:rowOff>536689</xdr:rowOff>
    </xdr:to>
    <xdr:pic>
      <xdr:nvPicPr>
        <xdr:cNvPr id="7" name="Imagem 6">
          <a:extLst>
            <a:ext uri="{FF2B5EF4-FFF2-40B4-BE49-F238E27FC236}">
              <a16:creationId xmlns:a16="http://schemas.microsoft.com/office/drawing/2014/main" id="{9C57AC2C-05B5-455E-8F87-C1BAF7AFA9E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5629"/>
        <a:stretch/>
      </xdr:blipFill>
      <xdr:spPr bwMode="auto">
        <a:xfrm>
          <a:off x="67235" y="190500"/>
          <a:ext cx="1728656" cy="5478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113111</xdr:colOff>
      <xdr:row>7</xdr:row>
      <xdr:rowOff>0</xdr:rowOff>
    </xdr:from>
    <xdr:ext cx="648890" cy="240450"/>
    <mc:AlternateContent xmlns:mc="http://schemas.openxmlformats.org/markup-compatibility/2006" xmlns:a14="http://schemas.microsoft.com/office/drawing/2010/main">
      <mc:Choice Requires="a14">
        <xdr:sp macro="" textlink="">
          <xdr:nvSpPr>
            <xdr:cNvPr id="4" name="CaixaDeTexto 3">
              <a:extLst>
                <a:ext uri="{FF2B5EF4-FFF2-40B4-BE49-F238E27FC236}">
                  <a16:creationId xmlns:a16="http://schemas.microsoft.com/office/drawing/2014/main" id="{00000000-0008-0000-0800-000004000000}"/>
                </a:ext>
              </a:extLst>
            </xdr:cNvPr>
            <xdr:cNvSpPr txBox="1"/>
          </xdr:nvSpPr>
          <xdr:spPr>
            <a:xfrm>
              <a:off x="113111" y="1333498"/>
              <a:ext cx="648890" cy="240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BR" sz="1100"/>
                <a:t>R</a:t>
              </a:r>
              <a14:m>
                <m:oMath xmlns:m="http://schemas.openxmlformats.org/officeDocument/2006/math">
                  <m:r>
                    <a:rPr lang="pt-BR" sz="1100" i="1">
                      <a:latin typeface="Cambria Math" panose="02040503050406030204" pitchFamily="18" charset="0"/>
                    </a:rPr>
                    <m:t>=</m:t>
                  </m:r>
                  <m:f>
                    <m:fPr>
                      <m:ctrlPr>
                        <a:rPr lang="pt-BR" sz="1100" b="0" i="1">
                          <a:latin typeface="Cambria Math" panose="02040503050406030204" pitchFamily="18" charset="0"/>
                        </a:rPr>
                      </m:ctrlPr>
                    </m:fPr>
                    <m:num>
                      <m:r>
                        <a:rPr lang="pt-BR" sz="1100" b="0" i="1">
                          <a:latin typeface="Cambria Math" panose="02040503050406030204" pitchFamily="18" charset="0"/>
                        </a:rPr>
                        <m:t>𝑀</m:t>
                      </m:r>
                      <m:r>
                        <a:rPr lang="pt-BR" sz="1100" b="0" i="1">
                          <a:latin typeface="Cambria Math" panose="02040503050406030204" pitchFamily="18" charset="0"/>
                        </a:rPr>
                        <m:t>1 −</m:t>
                      </m:r>
                      <m:r>
                        <a:rPr lang="pt-BR" sz="1100" b="0" i="1">
                          <a:latin typeface="Cambria Math" panose="02040503050406030204" pitchFamily="18" charset="0"/>
                        </a:rPr>
                        <m:t>𝑀</m:t>
                      </m:r>
                      <m:r>
                        <a:rPr lang="pt-BR" sz="1100" b="0" i="1">
                          <a:latin typeface="Cambria Math" panose="02040503050406030204" pitchFamily="18" charset="0"/>
                        </a:rPr>
                        <m:t>0</m:t>
                      </m:r>
                    </m:num>
                    <m:den>
                      <m:r>
                        <a:rPr lang="pt-BR" sz="1100" b="0" i="1">
                          <a:latin typeface="Cambria Math" panose="02040503050406030204" pitchFamily="18" charset="0"/>
                        </a:rPr>
                        <m:t>𝑀</m:t>
                      </m:r>
                      <m:r>
                        <a:rPr lang="pt-BR" sz="1100" b="0" i="1">
                          <a:latin typeface="Cambria Math" panose="02040503050406030204" pitchFamily="18" charset="0"/>
                        </a:rPr>
                        <m:t>0</m:t>
                      </m:r>
                    </m:den>
                  </m:f>
                </m:oMath>
              </a14:m>
              <a:endParaRPr lang="pt-BR" sz="1100"/>
            </a:p>
          </xdr:txBody>
        </xdr:sp>
      </mc:Choice>
      <mc:Fallback xmlns="">
        <xdr:sp macro="" textlink="">
          <xdr:nvSpPr>
            <xdr:cNvPr id="4" name="CaixaDeTexto 3"/>
            <xdr:cNvSpPr txBox="1"/>
          </xdr:nvSpPr>
          <xdr:spPr>
            <a:xfrm>
              <a:off x="113111" y="1333498"/>
              <a:ext cx="648890" cy="240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BR" sz="1100"/>
                <a:t>R</a:t>
              </a:r>
              <a:r>
                <a:rPr lang="pt-BR" sz="1100" i="0">
                  <a:latin typeface="Cambria Math" panose="02040503050406030204" pitchFamily="18" charset="0"/>
                </a:rPr>
                <a:t>=</a:t>
              </a:r>
              <a:r>
                <a:rPr lang="pt-BR" sz="1100" b="0" i="0">
                  <a:latin typeface="Cambria Math" panose="02040503050406030204" pitchFamily="18" charset="0"/>
                </a:rPr>
                <a:t>(𝑀1 −𝑀0)/𝑀0</a:t>
              </a:r>
              <a:endParaRPr lang="pt-BR" sz="1100"/>
            </a:p>
          </xdr:txBody>
        </xdr:sp>
      </mc:Fallback>
    </mc:AlternateContent>
    <xdr:clientData/>
  </xdr:oneCellAnchor>
  <xdr:twoCellAnchor editAs="oneCell">
    <xdr:from>
      <xdr:col>0</xdr:col>
      <xdr:colOff>285750</xdr:colOff>
      <xdr:row>1</xdr:row>
      <xdr:rowOff>28575</xdr:rowOff>
    </xdr:from>
    <xdr:to>
      <xdr:col>1</xdr:col>
      <xdr:colOff>971165</xdr:colOff>
      <xdr:row>1</xdr:row>
      <xdr:rowOff>554727</xdr:rowOff>
    </xdr:to>
    <xdr:pic>
      <xdr:nvPicPr>
        <xdr:cNvPr id="6" name="Imagem 5">
          <a:extLst>
            <a:ext uri="{FF2B5EF4-FFF2-40B4-BE49-F238E27FC236}">
              <a16:creationId xmlns:a16="http://schemas.microsoft.com/office/drawing/2014/main" id="{E61005BA-2957-4AE1-BD99-D4ADD46F86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285750" y="1228725"/>
          <a:ext cx="1390265" cy="526152"/>
        </a:xfrm>
        <a:prstGeom prst="rect">
          <a:avLst/>
        </a:prstGeom>
        <a:noFill/>
        <a:ln>
          <a:noFill/>
        </a:ln>
      </xdr:spPr>
    </xdr:pic>
    <xdr:clientData/>
  </xdr:twoCellAnchor>
  <xdr:oneCellAnchor>
    <xdr:from>
      <xdr:col>3</xdr:col>
      <xdr:colOff>276225</xdr:colOff>
      <xdr:row>0</xdr:row>
      <xdr:rowOff>28575</xdr:rowOff>
    </xdr:from>
    <xdr:ext cx="695325" cy="744947"/>
    <xdr:pic>
      <xdr:nvPicPr>
        <xdr:cNvPr id="7" name="Imagem 6" descr="1_2_assinaturas_marca_2_reduzida">
          <a:extLst>
            <a:ext uri="{FF2B5EF4-FFF2-40B4-BE49-F238E27FC236}">
              <a16:creationId xmlns:a16="http://schemas.microsoft.com/office/drawing/2014/main" id="{58EF3EEB-94A3-4EBA-B524-14373858A4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91650" y="1028700"/>
          <a:ext cx="695325" cy="744947"/>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1</xdr:col>
      <xdr:colOff>380615</xdr:colOff>
      <xdr:row>1</xdr:row>
      <xdr:rowOff>554727</xdr:rowOff>
    </xdr:to>
    <xdr:pic>
      <xdr:nvPicPr>
        <xdr:cNvPr id="4" name="Imagem 3">
          <a:extLst>
            <a:ext uri="{FF2B5EF4-FFF2-40B4-BE49-F238E27FC236}">
              <a16:creationId xmlns:a16="http://schemas.microsoft.com/office/drawing/2014/main" id="{AECD890A-44C7-490C-BA86-AF838C4000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629"/>
        <a:stretch/>
      </xdr:blipFill>
      <xdr:spPr bwMode="auto">
        <a:xfrm>
          <a:off x="114300" y="228600"/>
          <a:ext cx="1390265" cy="526152"/>
        </a:xfrm>
        <a:prstGeom prst="rect">
          <a:avLst/>
        </a:prstGeom>
        <a:noFill/>
        <a:ln>
          <a:noFill/>
        </a:ln>
      </xdr:spPr>
    </xdr:pic>
    <xdr:clientData/>
  </xdr:twoCellAnchor>
  <xdr:oneCellAnchor>
    <xdr:from>
      <xdr:col>5</xdr:col>
      <xdr:colOff>409575</xdr:colOff>
      <xdr:row>0</xdr:row>
      <xdr:rowOff>104775</xdr:rowOff>
    </xdr:from>
    <xdr:ext cx="657899" cy="704850"/>
    <xdr:pic>
      <xdr:nvPicPr>
        <xdr:cNvPr id="5" name="Imagem 4" descr="1_2_assinaturas_marca_2_reduzida">
          <a:extLst>
            <a:ext uri="{FF2B5EF4-FFF2-40B4-BE49-F238E27FC236}">
              <a16:creationId xmlns:a16="http://schemas.microsoft.com/office/drawing/2014/main" id="{8C8A8FAD-388B-4F4D-844F-DE9D278DBD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104775"/>
          <a:ext cx="657899" cy="70485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comercial@engetotus.com.br" TargetMode="External"/><Relationship Id="rId3" Type="http://schemas.openxmlformats.org/officeDocument/2006/relationships/hyperlink" Target="mailto:contato@evdrones.com.br" TargetMode="External"/><Relationship Id="rId7" Type="http://schemas.openxmlformats.org/officeDocument/2006/relationships/hyperlink" Target="mailto:comercial@engetotus.com.br" TargetMode="External"/><Relationship Id="rId12" Type="http://schemas.openxmlformats.org/officeDocument/2006/relationships/drawing" Target="../drawings/drawing10.xml"/><Relationship Id="rId2" Type="http://schemas.openxmlformats.org/officeDocument/2006/relationships/hyperlink" Target="mailto:diogo@outerspacefilms.com.br" TargetMode="External"/><Relationship Id="rId1" Type="http://schemas.openxmlformats.org/officeDocument/2006/relationships/hyperlink" Target="mailto:airviewdronescwb@gmail.com" TargetMode="External"/><Relationship Id="rId6" Type="http://schemas.openxmlformats.org/officeDocument/2006/relationships/hyperlink" Target="mailto:CONTATO@SPECIALSEG.COM.BR" TargetMode="External"/><Relationship Id="rId11" Type="http://schemas.openxmlformats.org/officeDocument/2006/relationships/printerSettings" Target="../printerSettings/printerSettings10.bin"/><Relationship Id="rId5" Type="http://schemas.openxmlformats.org/officeDocument/2006/relationships/hyperlink" Target="mailto:vendas@martinsdeoliveira.com.br" TargetMode="External"/><Relationship Id="rId10" Type="http://schemas.openxmlformats.org/officeDocument/2006/relationships/hyperlink" Target="mailto:solotest@solotest.com" TargetMode="External"/><Relationship Id="rId4" Type="http://schemas.openxmlformats.org/officeDocument/2006/relationships/hyperlink" Target="mailto:precisaoseguranca@hotmail.com" TargetMode="External"/><Relationship Id="rId9" Type="http://schemas.openxmlformats.org/officeDocument/2006/relationships/hyperlink" Target="mailto:solotest@solotes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5"/>
  <sheetViews>
    <sheetView showGridLines="0" tabSelected="1" view="pageBreakPreview" zoomScale="85" zoomScaleNormal="85" zoomScaleSheetLayoutView="85" workbookViewId="0">
      <selection activeCell="D17" sqref="D17"/>
    </sheetView>
  </sheetViews>
  <sheetFormatPr defaultRowHeight="15.75" x14ac:dyDescent="0.25"/>
  <cols>
    <col min="1" max="1" width="11.85546875" style="123" customWidth="1"/>
    <col min="2" max="2" width="56.5703125" style="129" customWidth="1"/>
    <col min="3" max="3" width="20.28515625" style="124" customWidth="1"/>
    <col min="4" max="4" width="16.42578125" style="124" customWidth="1"/>
    <col min="5" max="5" width="26.5703125" style="123" customWidth="1"/>
    <col min="6" max="16384" width="9.140625" style="123"/>
  </cols>
  <sheetData>
    <row r="2" spans="1:4" s="83" customFormat="1" ht="118.5" customHeight="1" x14ac:dyDescent="0.25">
      <c r="A2" s="196" t="s">
        <v>11860</v>
      </c>
      <c r="B2" s="196"/>
      <c r="C2" s="196"/>
      <c r="D2" s="196"/>
    </row>
    <row r="3" spans="1:4" s="83" customFormat="1" ht="49.5" customHeight="1" x14ac:dyDescent="0.25">
      <c r="A3" s="197" t="s">
        <v>11895</v>
      </c>
      <c r="B3" s="197"/>
      <c r="C3" s="197"/>
      <c r="D3" s="197"/>
    </row>
    <row r="4" spans="1:4" s="83" customFormat="1" x14ac:dyDescent="0.25">
      <c r="A4" s="106"/>
      <c r="B4" s="115"/>
      <c r="C4" s="116"/>
      <c r="D4" s="116"/>
    </row>
    <row r="5" spans="1:4" s="83" customFormat="1" x14ac:dyDescent="0.25">
      <c r="A5" s="106" t="s">
        <v>11944</v>
      </c>
      <c r="B5" s="86"/>
      <c r="C5" s="117"/>
      <c r="D5" s="117"/>
    </row>
    <row r="6" spans="1:4" s="83" customFormat="1" ht="15" customHeight="1" x14ac:dyDescent="0.25">
      <c r="A6" s="106"/>
      <c r="B6" s="86"/>
      <c r="C6" s="87"/>
      <c r="D6" s="87"/>
    </row>
    <row r="7" spans="1:4" s="83" customFormat="1" x14ac:dyDescent="0.25">
      <c r="A7" s="106"/>
      <c r="B7" s="86"/>
      <c r="C7" s="87"/>
      <c r="D7" s="87"/>
    </row>
    <row r="8" spans="1:4" s="83" customFormat="1" ht="15.75" customHeight="1" x14ac:dyDescent="0.25">
      <c r="A8" s="198" t="s">
        <v>11942</v>
      </c>
      <c r="B8" s="198"/>
      <c r="C8" s="198"/>
      <c r="D8" s="198"/>
    </row>
    <row r="9" spans="1:4" s="83" customFormat="1" ht="15.75" customHeight="1" x14ac:dyDescent="0.25">
      <c r="A9" s="118" t="s">
        <v>59</v>
      </c>
      <c r="B9" s="118" t="s">
        <v>11885</v>
      </c>
      <c r="C9" s="119" t="s">
        <v>58</v>
      </c>
      <c r="D9" s="119" t="s">
        <v>2</v>
      </c>
    </row>
    <row r="10" spans="1:4" ht="30" customHeight="1" x14ac:dyDescent="0.25">
      <c r="A10" s="120" t="s">
        <v>11922</v>
      </c>
      <c r="B10" s="131" t="str">
        <f>VLOOKUP(A10,'PLANILHA SINTÉTICA'!B$6:K$31,4,0)</f>
        <v>ETAPA DE PLANEJAMENTO</v>
      </c>
      <c r="C10" s="121">
        <f>VLOOKUP(A10,'PLANILHA SINTÉTICA'!B$6:K$31,10,0)</f>
        <v>79079.92</v>
      </c>
      <c r="D10" s="122">
        <f>C10/$C$13</f>
        <v>1.7536101376473143E-2</v>
      </c>
    </row>
    <row r="11" spans="1:4" ht="30" customHeight="1" x14ac:dyDescent="0.25">
      <c r="A11" s="120" t="s">
        <v>11926</v>
      </c>
      <c r="B11" s="131" t="str">
        <f>VLOOKUP(A11,'PLANILHA SINTÉTICA'!B$6:K$31,4,0)</f>
        <v>ETAPA DE EXECUÇÃO DE OBRA</v>
      </c>
      <c r="C11" s="121">
        <f>VLOOKUP(A11,'PLANILHA SINTÉTICA'!B$6:K$31,10,0)</f>
        <v>4337029.8100000005</v>
      </c>
      <c r="D11" s="122">
        <f>C11/$C$13</f>
        <v>0.96174344158347735</v>
      </c>
    </row>
    <row r="12" spans="1:4" ht="30" customHeight="1" x14ac:dyDescent="0.25">
      <c r="A12" s="120" t="s">
        <v>11938</v>
      </c>
      <c r="B12" s="131" t="str">
        <f>VLOOKUP(A12,'PLANILHA SINTÉTICA'!B$6:K$31,4,0)</f>
        <v>ETAPA DE ENTREGA DE OBRA</v>
      </c>
      <c r="C12" s="121">
        <f>VLOOKUP(A12,'PLANILHA SINTÉTICA'!B$6:K$31,10,0)</f>
        <v>93439.93</v>
      </c>
      <c r="D12" s="122">
        <f>C12/$C$13</f>
        <v>2.0720457040049534E-2</v>
      </c>
    </row>
    <row r="13" spans="1:4" x14ac:dyDescent="0.25">
      <c r="A13" s="125"/>
      <c r="B13" s="126" t="s">
        <v>11943</v>
      </c>
      <c r="C13" s="127">
        <f>SUM(C10:C12)</f>
        <v>4509549.66</v>
      </c>
      <c r="D13" s="128">
        <f>SUM(D10:D12)</f>
        <v>1</v>
      </c>
    </row>
    <row r="15" spans="1:4" x14ac:dyDescent="0.25">
      <c r="C15" s="130"/>
      <c r="D15" s="130"/>
    </row>
  </sheetData>
  <autoFilter ref="A1:D73" xr:uid="{00000000-0009-0000-0000-000000000000}"/>
  <mergeCells count="3">
    <mergeCell ref="A2:D2"/>
    <mergeCell ref="A3:D3"/>
    <mergeCell ref="A8:D8"/>
  </mergeCells>
  <printOptions horizontalCentered="1"/>
  <pageMargins left="0.59055118110236227" right="0.31496062992125984" top="0.78740157480314965" bottom="0.98425196850393704" header="0.31496062992125984" footer="0.31496062992125984"/>
  <pageSetup paperSize="9" scale="89" fitToHeight="0" orientation="portrait" horizontalDpi="1200" verticalDpi="1200" r:id="rId1"/>
  <headerFooter>
    <oddFooter>&amp;L&amp;9AGÊNCIA DE ASSUNTOS METROPOLITANOS DO PARANÁ - AMEP
DIRETORIA DE OBRAS&amp;C&amp;9ENGª CIBELE CRISTINE MELLO FRANCZAK
DIRETORA DE OBRAS&amp;R&amp;9Página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pageSetUpPr fitToPage="1"/>
  </sheetPr>
  <dimension ref="A1:H36"/>
  <sheetViews>
    <sheetView showGridLines="0" view="pageBreakPreview" zoomScale="60" zoomScaleNormal="100" workbookViewId="0">
      <selection activeCell="S21" sqref="S19:S21"/>
    </sheetView>
  </sheetViews>
  <sheetFormatPr defaultRowHeight="15" x14ac:dyDescent="0.25"/>
  <cols>
    <col min="1" max="1" width="12.7109375" customWidth="1"/>
    <col min="2" max="2" width="49.28515625" customWidth="1"/>
    <col min="3" max="3" width="29.42578125" customWidth="1"/>
    <col min="4" max="4" width="36.7109375" customWidth="1"/>
    <col min="5" max="5" width="16.7109375" customWidth="1"/>
    <col min="6" max="6" width="17.85546875" customWidth="1"/>
  </cols>
  <sheetData>
    <row r="1" spans="1:8" s="51" customFormat="1" ht="15.75" x14ac:dyDescent="0.25">
      <c r="C1" s="52"/>
    </row>
    <row r="2" spans="1:8" s="54" customFormat="1" ht="15.75" customHeight="1" x14ac:dyDescent="0.25">
      <c r="A2" s="247" t="s">
        <v>11860</v>
      </c>
      <c r="B2" s="247"/>
      <c r="C2" s="247"/>
      <c r="D2" s="247"/>
      <c r="E2" s="247"/>
      <c r="F2" s="247"/>
      <c r="G2" s="53"/>
      <c r="H2" s="53"/>
    </row>
    <row r="3" spans="1:8" s="54" customFormat="1" ht="15.75" customHeight="1" x14ac:dyDescent="0.25">
      <c r="A3" s="248" t="s">
        <v>11861</v>
      </c>
      <c r="B3" s="248"/>
      <c r="C3" s="248"/>
      <c r="D3" s="248"/>
      <c r="E3" s="248"/>
      <c r="F3" s="248"/>
      <c r="G3" s="55"/>
      <c r="H3" s="55"/>
    </row>
    <row r="4" spans="1:8" s="54" customFormat="1" ht="15.75" x14ac:dyDescent="0.25">
      <c r="A4" s="249"/>
      <c r="B4" s="249"/>
      <c r="C4" s="249"/>
      <c r="D4" s="249"/>
      <c r="E4" s="249"/>
      <c r="F4" s="249"/>
      <c r="G4" s="56"/>
      <c r="H4" s="56"/>
    </row>
    <row r="5" spans="1:8" s="54" customFormat="1" ht="15.75" x14ac:dyDescent="0.25">
      <c r="A5" s="249" t="s">
        <v>11862</v>
      </c>
      <c r="B5" s="249"/>
      <c r="C5" s="249"/>
      <c r="D5" s="249"/>
      <c r="E5" s="249"/>
      <c r="F5" s="249"/>
      <c r="G5" s="56"/>
      <c r="H5" s="56"/>
    </row>
    <row r="6" spans="1:8" s="54" customFormat="1" ht="15.75" x14ac:dyDescent="0.25">
      <c r="A6" s="57"/>
      <c r="B6" s="58"/>
      <c r="C6" s="59"/>
      <c r="D6" s="60"/>
      <c r="H6" s="61"/>
    </row>
    <row r="7" spans="1:8" s="54" customFormat="1" ht="15.75" x14ac:dyDescent="0.25">
      <c r="A7" s="57"/>
      <c r="B7" s="58"/>
      <c r="C7" s="59"/>
      <c r="D7" s="60"/>
      <c r="H7" s="61"/>
    </row>
    <row r="8" spans="1:8" s="54" customFormat="1" ht="15.75" x14ac:dyDescent="0.25">
      <c r="A8" s="57"/>
      <c r="B8" s="58"/>
      <c r="C8" s="59"/>
      <c r="D8" s="60"/>
      <c r="H8" s="61"/>
    </row>
    <row r="9" spans="1:8" s="51" customFormat="1" ht="15.75" x14ac:dyDescent="0.25">
      <c r="A9" s="250" t="s">
        <v>11863</v>
      </c>
      <c r="B9" s="251"/>
      <c r="C9" s="251"/>
      <c r="D9" s="251"/>
      <c r="E9" s="251"/>
      <c r="F9" s="252"/>
    </row>
    <row r="10" spans="1:8" s="68" customFormat="1" ht="30" customHeight="1" x14ac:dyDescent="0.25">
      <c r="A10" s="62" t="s">
        <v>11864</v>
      </c>
      <c r="B10" s="63" t="s">
        <v>11872</v>
      </c>
      <c r="C10" s="62" t="s">
        <v>11865</v>
      </c>
      <c r="D10" s="64" t="s">
        <v>6974</v>
      </c>
      <c r="E10" s="65" t="s">
        <v>11866</v>
      </c>
      <c r="F10" s="66">
        <f>F15</f>
        <v>2664</v>
      </c>
      <c r="G10" s="67"/>
    </row>
    <row r="11" spans="1:8" s="68" customFormat="1" ht="30" customHeight="1" x14ac:dyDescent="0.25">
      <c r="A11" s="69" t="s">
        <v>59</v>
      </c>
      <c r="B11" s="70" t="s">
        <v>11846</v>
      </c>
      <c r="C11" s="71" t="s">
        <v>11867</v>
      </c>
      <c r="D11" s="72" t="s">
        <v>11868</v>
      </c>
      <c r="E11" s="72" t="s">
        <v>11869</v>
      </c>
      <c r="F11" s="71" t="s">
        <v>56</v>
      </c>
      <c r="G11" s="73"/>
    </row>
    <row r="12" spans="1:8" s="68" customFormat="1" ht="15.95" customHeight="1" x14ac:dyDescent="0.25">
      <c r="A12" s="74">
        <v>1</v>
      </c>
      <c r="B12" s="49" t="s">
        <v>11847</v>
      </c>
      <c r="C12" s="76">
        <v>45078</v>
      </c>
      <c r="D12" s="82" t="s">
        <v>11875</v>
      </c>
      <c r="E12" s="78" t="s">
        <v>11879</v>
      </c>
      <c r="F12" s="50">
        <v>1600</v>
      </c>
      <c r="G12" s="80"/>
    </row>
    <row r="13" spans="1:8" s="68" customFormat="1" ht="15.95" customHeight="1" x14ac:dyDescent="0.25">
      <c r="A13" s="74">
        <v>2</v>
      </c>
      <c r="B13" s="49" t="s">
        <v>11848</v>
      </c>
      <c r="C13" s="76">
        <v>45078</v>
      </c>
      <c r="D13" s="82" t="s">
        <v>11876</v>
      </c>
      <c r="E13" s="79" t="s">
        <v>11880</v>
      </c>
      <c r="F13" s="50">
        <f>299*2*4</f>
        <v>2392</v>
      </c>
      <c r="G13" s="80"/>
    </row>
    <row r="14" spans="1:8" s="68" customFormat="1" ht="15.75" customHeight="1" x14ac:dyDescent="0.25">
      <c r="A14" s="74">
        <v>3</v>
      </c>
      <c r="B14" s="49" t="s">
        <v>11849</v>
      </c>
      <c r="C14" s="76">
        <v>45078</v>
      </c>
      <c r="D14" s="82" t="s">
        <v>11877</v>
      </c>
      <c r="E14" s="79" t="s">
        <v>11878</v>
      </c>
      <c r="F14" s="50">
        <f>500*2*4</f>
        <v>4000</v>
      </c>
      <c r="G14" s="80"/>
    </row>
    <row r="15" spans="1:8" s="68" customFormat="1" ht="15" customHeight="1" x14ac:dyDescent="0.25">
      <c r="A15" s="74"/>
      <c r="B15" s="75"/>
      <c r="C15" s="81"/>
      <c r="D15" s="75"/>
      <c r="E15" s="78" t="s">
        <v>11870</v>
      </c>
      <c r="F15" s="50">
        <f>AVERAGE(F12:F14)</f>
        <v>2664</v>
      </c>
      <c r="G15" s="80"/>
    </row>
    <row r="16" spans="1:8" s="68" customFormat="1" ht="30" customHeight="1" x14ac:dyDescent="0.25">
      <c r="A16" s="62" t="s">
        <v>11871</v>
      </c>
      <c r="B16" s="63" t="s">
        <v>11873</v>
      </c>
      <c r="C16" s="62" t="s">
        <v>11865</v>
      </c>
      <c r="D16" s="64" t="s">
        <v>6974</v>
      </c>
      <c r="E16" s="65" t="s">
        <v>11866</v>
      </c>
      <c r="F16" s="66">
        <f>F22</f>
        <v>802.73618421052629</v>
      </c>
      <c r="G16" s="67"/>
    </row>
    <row r="17" spans="1:7" s="68" customFormat="1" ht="30" customHeight="1" x14ac:dyDescent="0.25">
      <c r="A17" s="69" t="s">
        <v>59</v>
      </c>
      <c r="B17" s="70" t="s">
        <v>11846</v>
      </c>
      <c r="C17" s="71" t="s">
        <v>11867</v>
      </c>
      <c r="D17" s="72" t="s">
        <v>11868</v>
      </c>
      <c r="E17" s="72" t="s">
        <v>11869</v>
      </c>
      <c r="F17" s="71" t="s">
        <v>56</v>
      </c>
      <c r="G17" s="73"/>
    </row>
    <row r="18" spans="1:7" s="68" customFormat="1" ht="15.95" customHeight="1" x14ac:dyDescent="0.25">
      <c r="A18" s="74">
        <v>1</v>
      </c>
      <c r="B18" s="49" t="s">
        <v>11881</v>
      </c>
      <c r="C18" s="76">
        <v>45170</v>
      </c>
      <c r="D18" s="82" t="s">
        <v>11882</v>
      </c>
      <c r="E18" s="78" t="s">
        <v>11883</v>
      </c>
      <c r="F18" s="50">
        <f>(590+60*16*19)/19</f>
        <v>991.0526315789474</v>
      </c>
      <c r="G18" s="80"/>
    </row>
    <row r="19" spans="1:7" s="68" customFormat="1" ht="15.95" customHeight="1" x14ac:dyDescent="0.25">
      <c r="A19" s="74">
        <v>2</v>
      </c>
      <c r="B19" s="49" t="s">
        <v>11893</v>
      </c>
      <c r="C19" s="76">
        <v>45170</v>
      </c>
      <c r="D19" s="82" t="s">
        <v>11892</v>
      </c>
      <c r="E19" s="79" t="s">
        <v>11894</v>
      </c>
      <c r="F19" s="50">
        <f>(800/19)+600</f>
        <v>642.1052631578948</v>
      </c>
      <c r="G19" s="80"/>
    </row>
    <row r="20" spans="1:7" s="68" customFormat="1" ht="15.95" customHeight="1" x14ac:dyDescent="0.25">
      <c r="A20" s="74">
        <v>3</v>
      </c>
      <c r="B20" s="49" t="s">
        <v>11907</v>
      </c>
      <c r="C20" s="76">
        <f>C19</f>
        <v>45170</v>
      </c>
      <c r="D20" s="82" t="s">
        <v>11908</v>
      </c>
      <c r="E20" s="79" t="s">
        <v>11909</v>
      </c>
      <c r="F20" s="50">
        <f>3567.95/19+600</f>
        <v>787.78684210526319</v>
      </c>
      <c r="G20" s="80"/>
    </row>
    <row r="21" spans="1:7" s="68" customFormat="1" ht="15.95" customHeight="1" x14ac:dyDescent="0.25">
      <c r="A21" s="74">
        <v>4</v>
      </c>
      <c r="B21" s="49" t="s">
        <v>11910</v>
      </c>
      <c r="C21" s="76">
        <f>C20</f>
        <v>45170</v>
      </c>
      <c r="D21" s="77"/>
      <c r="E21" s="79" t="s">
        <v>11911</v>
      </c>
      <c r="F21" s="50">
        <v>790</v>
      </c>
      <c r="G21" s="80"/>
    </row>
    <row r="22" spans="1:7" s="68" customFormat="1" ht="15" customHeight="1" x14ac:dyDescent="0.25">
      <c r="A22" s="74"/>
      <c r="B22" s="75"/>
      <c r="C22" s="81"/>
      <c r="D22" s="75"/>
      <c r="E22" s="78" t="s">
        <v>11870</v>
      </c>
      <c r="F22" s="50">
        <f>AVERAGE(F18:F21)</f>
        <v>802.73618421052629</v>
      </c>
      <c r="G22" s="80"/>
    </row>
    <row r="23" spans="1:7" ht="15.75" x14ac:dyDescent="0.25">
      <c r="A23" s="62" t="s">
        <v>11947</v>
      </c>
      <c r="B23" s="63" t="s">
        <v>11949</v>
      </c>
      <c r="C23" s="62" t="s">
        <v>11865</v>
      </c>
      <c r="D23" s="64" t="s">
        <v>6974</v>
      </c>
      <c r="E23" s="65" t="s">
        <v>11866</v>
      </c>
      <c r="F23" s="66">
        <f>F29</f>
        <v>6289.7375000000002</v>
      </c>
    </row>
    <row r="24" spans="1:7" ht="15.75" x14ac:dyDescent="0.25">
      <c r="A24" s="69" t="s">
        <v>59</v>
      </c>
      <c r="B24" s="70" t="s">
        <v>11846</v>
      </c>
      <c r="C24" s="71" t="s">
        <v>11867</v>
      </c>
      <c r="D24" s="72" t="s">
        <v>11868</v>
      </c>
      <c r="E24" s="72" t="s">
        <v>11869</v>
      </c>
      <c r="F24" s="71" t="s">
        <v>56</v>
      </c>
    </row>
    <row r="25" spans="1:7" ht="15.75" x14ac:dyDescent="0.25">
      <c r="A25" s="74">
        <v>1</v>
      </c>
      <c r="B25" s="49" t="s">
        <v>11950</v>
      </c>
      <c r="C25" s="76">
        <v>45239</v>
      </c>
      <c r="D25" s="82" t="s">
        <v>11951</v>
      </c>
      <c r="E25" s="78" t="s">
        <v>11952</v>
      </c>
      <c r="F25" s="50">
        <v>4700</v>
      </c>
    </row>
    <row r="26" spans="1:7" ht="15.75" x14ac:dyDescent="0.25">
      <c r="A26" s="74">
        <v>2</v>
      </c>
      <c r="B26" s="49" t="s">
        <v>11956</v>
      </c>
      <c r="C26" s="76">
        <v>45239</v>
      </c>
      <c r="D26" s="82"/>
      <c r="E26" s="79" t="s">
        <v>11957</v>
      </c>
      <c r="F26" s="50">
        <v>8626.9500000000007</v>
      </c>
    </row>
    <row r="27" spans="1:7" ht="15.75" x14ac:dyDescent="0.25">
      <c r="A27" s="74">
        <v>3</v>
      </c>
      <c r="B27" s="49" t="s">
        <v>11958</v>
      </c>
      <c r="C27" s="76">
        <v>45239</v>
      </c>
      <c r="D27" s="82" t="s">
        <v>11960</v>
      </c>
      <c r="E27" s="79" t="s">
        <v>11959</v>
      </c>
      <c r="F27" s="50">
        <v>6532</v>
      </c>
    </row>
    <row r="28" spans="1:7" ht="15.75" x14ac:dyDescent="0.25">
      <c r="A28" s="74">
        <v>4</v>
      </c>
      <c r="B28" s="49" t="s">
        <v>11961</v>
      </c>
      <c r="C28" s="76">
        <v>45239</v>
      </c>
      <c r="D28" s="77"/>
      <c r="E28" s="79"/>
      <c r="F28" s="50">
        <v>5300</v>
      </c>
    </row>
    <row r="29" spans="1:7" ht="15.75" x14ac:dyDescent="0.25">
      <c r="A29" s="74"/>
      <c r="B29" s="75"/>
      <c r="C29" s="81"/>
      <c r="D29" s="75"/>
      <c r="E29" s="78" t="s">
        <v>11870</v>
      </c>
      <c r="F29" s="50">
        <f>AVERAGE(F25:F28)</f>
        <v>6289.7375000000002</v>
      </c>
    </row>
    <row r="30" spans="1:7" ht="15.75" x14ac:dyDescent="0.25">
      <c r="A30" s="62" t="s">
        <v>11948</v>
      </c>
      <c r="B30" s="63" t="s">
        <v>11955</v>
      </c>
      <c r="C30" s="62" t="s">
        <v>11865</v>
      </c>
      <c r="D30" s="64" t="s">
        <v>6974</v>
      </c>
      <c r="E30" s="65" t="s">
        <v>11866</v>
      </c>
      <c r="F30" s="66">
        <f>F36</f>
        <v>5340.9333333333334</v>
      </c>
    </row>
    <row r="31" spans="1:7" ht="15.75" x14ac:dyDescent="0.25">
      <c r="A31" s="69" t="s">
        <v>59</v>
      </c>
      <c r="B31" s="70" t="s">
        <v>11846</v>
      </c>
      <c r="C31" s="71" t="s">
        <v>11867</v>
      </c>
      <c r="D31" s="72" t="s">
        <v>11868</v>
      </c>
      <c r="E31" s="72" t="s">
        <v>11869</v>
      </c>
      <c r="F31" s="71" t="s">
        <v>56</v>
      </c>
    </row>
    <row r="32" spans="1:7" ht="15.75" x14ac:dyDescent="0.25">
      <c r="A32" s="74">
        <v>1</v>
      </c>
      <c r="B32" s="49" t="s">
        <v>11950</v>
      </c>
      <c r="C32" s="76">
        <v>45239</v>
      </c>
      <c r="D32" s="82" t="s">
        <v>11951</v>
      </c>
      <c r="E32" s="78" t="s">
        <v>11952</v>
      </c>
      <c r="F32" s="50">
        <v>5500</v>
      </c>
    </row>
    <row r="33" spans="1:6" ht="15.75" x14ac:dyDescent="0.25">
      <c r="A33" s="74">
        <v>2</v>
      </c>
      <c r="B33" s="49" t="s">
        <v>11958</v>
      </c>
      <c r="C33" s="76">
        <v>45239</v>
      </c>
      <c r="D33" s="82" t="s">
        <v>11960</v>
      </c>
      <c r="E33" s="79" t="s">
        <v>11959</v>
      </c>
      <c r="F33" s="50">
        <v>5372.8</v>
      </c>
    </row>
    <row r="34" spans="1:6" ht="15.75" x14ac:dyDescent="0.25">
      <c r="A34" s="74">
        <v>3</v>
      </c>
      <c r="B34" s="49" t="s">
        <v>11961</v>
      </c>
      <c r="C34" s="76">
        <v>45239</v>
      </c>
      <c r="D34" s="77"/>
      <c r="E34" s="79"/>
      <c r="F34" s="50">
        <v>5150</v>
      </c>
    </row>
    <row r="35" spans="1:6" ht="15.75" x14ac:dyDescent="0.25">
      <c r="A35" s="74">
        <v>4</v>
      </c>
      <c r="B35" s="49"/>
      <c r="C35" s="76"/>
      <c r="D35" s="77"/>
      <c r="E35" s="79"/>
      <c r="F35" s="50"/>
    </row>
    <row r="36" spans="1:6" ht="15.75" x14ac:dyDescent="0.25">
      <c r="A36" s="74"/>
      <c r="B36" s="75"/>
      <c r="C36" s="81"/>
      <c r="D36" s="75"/>
      <c r="E36" s="78" t="s">
        <v>11870</v>
      </c>
      <c r="F36" s="50">
        <f>AVERAGE(F32:F35)</f>
        <v>5340.9333333333334</v>
      </c>
    </row>
  </sheetData>
  <mergeCells count="5">
    <mergeCell ref="A2:F2"/>
    <mergeCell ref="A3:F3"/>
    <mergeCell ref="A4:F4"/>
    <mergeCell ref="A5:F5"/>
    <mergeCell ref="A9:F9"/>
  </mergeCells>
  <hyperlinks>
    <hyperlink ref="D12" r:id="rId1" xr:uid="{00000000-0004-0000-0900-000000000000}"/>
    <hyperlink ref="D13" r:id="rId2" xr:uid="{00000000-0004-0000-0900-000001000000}"/>
    <hyperlink ref="D14" r:id="rId3" xr:uid="{00000000-0004-0000-0900-000002000000}"/>
    <hyperlink ref="D18" r:id="rId4" xr:uid="{00000000-0004-0000-0900-000003000000}"/>
    <hyperlink ref="D19" r:id="rId5" xr:uid="{00000000-0004-0000-0900-000004000000}"/>
    <hyperlink ref="D20" r:id="rId6" xr:uid="{00000000-0004-0000-0900-000005000000}"/>
    <hyperlink ref="D25" r:id="rId7" xr:uid="{00000000-0004-0000-0900-000006000000}"/>
    <hyperlink ref="D32" r:id="rId8" xr:uid="{00000000-0004-0000-0900-000007000000}"/>
    <hyperlink ref="D27" r:id="rId9" xr:uid="{00000000-0004-0000-0900-000008000000}"/>
    <hyperlink ref="D33" r:id="rId10" xr:uid="{00000000-0004-0000-0900-000009000000}"/>
  </hyperlinks>
  <pageMargins left="0.511811024" right="0.511811024" top="0.78740157499999996" bottom="0.78740157499999996" header="0.31496062000000002" footer="0.31496062000000002"/>
  <pageSetup paperSize="9" scale="79" fitToHeight="0"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M37"/>
  <sheetViews>
    <sheetView showGridLines="0" zoomScale="70" zoomScaleNormal="70" zoomScaleSheetLayoutView="70" workbookViewId="0">
      <pane xSplit="5" ySplit="5" topLeftCell="F15" activePane="bottomRight" state="frozen"/>
      <selection activeCell="C13" sqref="C13"/>
      <selection pane="topRight" activeCell="C13" sqref="C13"/>
      <selection pane="bottomLeft" activeCell="C13" sqref="C13"/>
      <selection pane="bottomRight" activeCell="C13" sqref="C13"/>
    </sheetView>
  </sheetViews>
  <sheetFormatPr defaultColWidth="10.42578125" defaultRowHeight="15.75" x14ac:dyDescent="0.25"/>
  <cols>
    <col min="1" max="1" width="10.42578125" style="1"/>
    <col min="2" max="2" width="6.85546875" style="3" customWidth="1"/>
    <col min="3" max="3" width="17.7109375" style="4" customWidth="1"/>
    <col min="4" max="4" width="13.140625" style="4" customWidth="1"/>
    <col min="5" max="5" width="46.5703125" style="5" customWidth="1"/>
    <col min="6" max="6" width="6" style="6" customWidth="1"/>
    <col min="7" max="7" width="8.7109375" style="7" customWidth="1"/>
    <col min="8" max="8" width="20.28515625" style="8" customWidth="1"/>
    <col min="9" max="9" width="9" style="15" customWidth="1"/>
    <col min="10" max="10" width="18.28515625" style="8" customWidth="1"/>
    <col min="11" max="11" width="23.28515625" style="8" customWidth="1"/>
    <col min="12" max="12" width="10.42578125" style="1" customWidth="1"/>
    <col min="13" max="13" width="17.7109375" style="1" bestFit="1" customWidth="1"/>
    <col min="14" max="153" width="10.42578125" style="1" customWidth="1"/>
    <col min="154" max="16384" width="10.42578125" style="1"/>
  </cols>
  <sheetData>
    <row r="3" spans="2:11" ht="121.5" customHeight="1" x14ac:dyDescent="0.25">
      <c r="B3" s="202" t="s">
        <v>11921</v>
      </c>
      <c r="C3" s="203"/>
      <c r="D3" s="203"/>
      <c r="E3" s="203"/>
      <c r="F3" s="203"/>
      <c r="G3" s="203"/>
      <c r="H3" s="203"/>
      <c r="I3" s="203"/>
      <c r="J3" s="203"/>
      <c r="K3" s="203"/>
    </row>
    <row r="4" spans="2:11" x14ac:dyDescent="0.25">
      <c r="B4" s="204" t="s">
        <v>11945</v>
      </c>
      <c r="C4" s="205"/>
      <c r="D4" s="205"/>
      <c r="E4" s="205"/>
      <c r="F4" s="205"/>
      <c r="G4" s="205"/>
      <c r="H4" s="205"/>
      <c r="I4" s="205"/>
      <c r="J4" s="205"/>
      <c r="K4" s="205"/>
    </row>
    <row r="5" spans="2:11" ht="47.25" x14ac:dyDescent="0.25">
      <c r="B5" s="35" t="s">
        <v>59</v>
      </c>
      <c r="C5" s="24" t="s">
        <v>6918</v>
      </c>
      <c r="D5" s="24" t="s">
        <v>32</v>
      </c>
      <c r="E5" s="25" t="s">
        <v>34</v>
      </c>
      <c r="F5" s="25" t="s">
        <v>35</v>
      </c>
      <c r="G5" s="34" t="s">
        <v>6979</v>
      </c>
      <c r="H5" s="26" t="s">
        <v>56</v>
      </c>
      <c r="I5" s="27" t="s">
        <v>57</v>
      </c>
      <c r="J5" s="26" t="s">
        <v>21717</v>
      </c>
      <c r="K5" s="36" t="s">
        <v>12717</v>
      </c>
    </row>
    <row r="6" spans="2:11" ht="15.75" customHeight="1" x14ac:dyDescent="0.25">
      <c r="B6" s="107" t="s">
        <v>11922</v>
      </c>
      <c r="C6" s="108"/>
      <c r="D6" s="109"/>
      <c r="E6" s="110" t="s">
        <v>11923</v>
      </c>
      <c r="F6" s="110"/>
      <c r="G6" s="110"/>
      <c r="H6" s="110"/>
      <c r="I6" s="110"/>
      <c r="J6" s="110"/>
      <c r="K6" s="133">
        <f t="shared" ref="K6" si="0">SUBTOTAL(9,K7:K8)</f>
        <v>79079.92</v>
      </c>
    </row>
    <row r="7" spans="2:11" ht="30" customHeight="1" x14ac:dyDescent="0.25">
      <c r="B7" s="111" t="s">
        <v>11925</v>
      </c>
      <c r="C7" s="112"/>
      <c r="D7" s="113"/>
      <c r="E7" s="114" t="s">
        <v>11924</v>
      </c>
      <c r="F7" s="113"/>
      <c r="G7" s="113"/>
      <c r="H7" s="113"/>
      <c r="I7" s="113"/>
      <c r="J7" s="113"/>
      <c r="K7" s="132">
        <f t="shared" ref="K7" si="1">SUBTOTAL(9,K8)</f>
        <v>79079.92</v>
      </c>
    </row>
    <row r="8" spans="2:11" ht="32.1" customHeight="1" x14ac:dyDescent="0.25">
      <c r="B8" s="37" t="s">
        <v>11896</v>
      </c>
      <c r="C8" s="10" t="s">
        <v>6925</v>
      </c>
      <c r="D8" s="10" t="s">
        <v>6919</v>
      </c>
      <c r="E8" s="11" t="str">
        <f>VLOOKUP(D8,'PLANILHA ANALÍTICA'!B:L,5,0)</f>
        <v>PLANEJAMENTO DA FISCALIZAÇÃO DA OBRA</v>
      </c>
      <c r="F8" s="12" t="str">
        <f>VLOOKUP(D8,'PLANILHA ANALÍTICA'!B:L,6,0)</f>
        <v>UN</v>
      </c>
      <c r="G8" s="13">
        <v>1</v>
      </c>
      <c r="H8" s="13">
        <f>VLOOKUP(D8,'PLANILHA ANALÍTICA'!B:L,11,FALSE)</f>
        <v>56932.879318181804</v>
      </c>
      <c r="I8" s="14">
        <f>BDI!$C$17</f>
        <v>0.38900270037032625</v>
      </c>
      <c r="J8" s="13">
        <f>TRUNC((1+I8)*H8,2)</f>
        <v>79079.92</v>
      </c>
      <c r="K8" s="177">
        <f>TRUNC(J8*G8,2)</f>
        <v>79079.92</v>
      </c>
    </row>
    <row r="9" spans="2:11" ht="15.75" customHeight="1" x14ac:dyDescent="0.25">
      <c r="B9" s="107" t="s">
        <v>11926</v>
      </c>
      <c r="C9" s="108"/>
      <c r="D9" s="109"/>
      <c r="E9" s="110" t="s">
        <v>11927</v>
      </c>
      <c r="F9" s="110"/>
      <c r="G9" s="110"/>
      <c r="H9" s="110"/>
      <c r="I9" s="110"/>
      <c r="J9" s="110"/>
      <c r="K9" s="133">
        <f t="shared" ref="K9" si="2">SUBTOTAL(9,K10:K28)</f>
        <v>4337029.8100000005</v>
      </c>
    </row>
    <row r="10" spans="2:11" ht="30" customHeight="1" x14ac:dyDescent="0.25">
      <c r="B10" s="111" t="s">
        <v>11928</v>
      </c>
      <c r="C10" s="112"/>
      <c r="D10" s="113"/>
      <c r="E10" s="114" t="s">
        <v>11929</v>
      </c>
      <c r="F10" s="113"/>
      <c r="G10" s="113"/>
      <c r="H10" s="113"/>
      <c r="I10" s="113"/>
      <c r="J10" s="113"/>
      <c r="K10" s="132">
        <f t="shared" ref="K10" si="3">SUBTOTAL(9,K11:K12)</f>
        <v>2049162.45</v>
      </c>
    </row>
    <row r="11" spans="2:11" ht="32.1" customHeight="1" x14ac:dyDescent="0.25">
      <c r="B11" s="37" t="s">
        <v>11897</v>
      </c>
      <c r="C11" s="10" t="s">
        <v>6925</v>
      </c>
      <c r="D11" s="10" t="s">
        <v>6920</v>
      </c>
      <c r="E11" s="11" t="str">
        <f>VLOOKUP(D11,'PLANILHA ANALÍTICA'!B:L,5,0)</f>
        <v>COORDENAÇÃO GERAL E SUPERVISÃO DO APOIO À FISCALIZAÇÃO DA OBRA</v>
      </c>
      <c r="F11" s="12" t="str">
        <f>VLOOKUP(D11,'PLANILHA ANALÍTICA'!B:L,6,0)</f>
        <v>MÊS</v>
      </c>
      <c r="G11" s="13">
        <v>21</v>
      </c>
      <c r="H11" s="13">
        <f>VLOOKUP(D11,'PLANILHA ANALÍTICA'!B:L,11,FALSE)</f>
        <v>50178.409999999996</v>
      </c>
      <c r="I11" s="14">
        <f>BDI!$C$17</f>
        <v>0.38900270037032625</v>
      </c>
      <c r="J11" s="13">
        <f t="shared" ref="J11:J12" si="4">TRUNC((1+I11)*H11,2)</f>
        <v>69697.94</v>
      </c>
      <c r="K11" s="177">
        <f t="shared" ref="K11:K12" si="5">TRUNC(J11*G11,2)</f>
        <v>1463656.74</v>
      </c>
    </row>
    <row r="12" spans="2:11" ht="32.1" customHeight="1" x14ac:dyDescent="0.25">
      <c r="B12" s="37" t="s">
        <v>11898</v>
      </c>
      <c r="C12" s="10" t="s">
        <v>6925</v>
      </c>
      <c r="D12" s="10" t="s">
        <v>6921</v>
      </c>
      <c r="E12" s="11" t="str">
        <f>VLOOKUP(D12,'PLANILHA ANALÍTICA'!B:L,5,0)</f>
        <v>APOIO À FISCALIZAÇÃO DA OBRA - CONTROLE DE EXECUÇÃO</v>
      </c>
      <c r="F12" s="12" t="str">
        <f>VLOOKUP(D12,'PLANILHA ANALÍTICA'!B:L,6,0)</f>
        <v>MÊS</v>
      </c>
      <c r="G12" s="13">
        <v>19</v>
      </c>
      <c r="H12" s="13">
        <f>VLOOKUP(D12,'PLANILHA ANALÍTICA'!B:L,11,FALSE)</f>
        <v>22185.769999999997</v>
      </c>
      <c r="I12" s="14">
        <f>BDI!$C$17</f>
        <v>0.38900270037032625</v>
      </c>
      <c r="J12" s="13">
        <f t="shared" si="4"/>
        <v>30816.09</v>
      </c>
      <c r="K12" s="177">
        <f t="shared" si="5"/>
        <v>585505.71</v>
      </c>
    </row>
    <row r="13" spans="2:11" ht="30" customHeight="1" x14ac:dyDescent="0.25">
      <c r="B13" s="111" t="s">
        <v>11930</v>
      </c>
      <c r="C13" s="112"/>
      <c r="D13" s="113"/>
      <c r="E13" s="114" t="s">
        <v>11931</v>
      </c>
      <c r="F13" s="113"/>
      <c r="G13" s="113"/>
      <c r="H13" s="113"/>
      <c r="I13" s="113"/>
      <c r="J13" s="113"/>
      <c r="K13" s="132">
        <f t="shared" ref="K13" si="6">SUBTOTAL(9,K14)</f>
        <v>504370.39</v>
      </c>
    </row>
    <row r="14" spans="2:11" ht="32.1" customHeight="1" x14ac:dyDescent="0.25">
      <c r="B14" s="37" t="s">
        <v>11899</v>
      </c>
      <c r="C14" s="10" t="s">
        <v>6925</v>
      </c>
      <c r="D14" s="10" t="s">
        <v>6922</v>
      </c>
      <c r="E14" s="11" t="str">
        <f>VLOOKUP(D14,'PLANILHA ANALÍTICA'!B:L,5,0)</f>
        <v>APOIO À FISCALIZAÇÃO DA OBRA - CONTROLE GEOMÉTRICO</v>
      </c>
      <c r="F14" s="12" t="str">
        <f>VLOOKUP(D14,'PLANILHA ANALÍTICA'!B:L,6,0)</f>
        <v>MÊS</v>
      </c>
      <c r="G14" s="13">
        <v>19</v>
      </c>
      <c r="H14" s="13">
        <f>VLOOKUP(D14,'PLANILHA ANALÍTICA'!B:L,11,FALSE)</f>
        <v>19111.419999999998</v>
      </c>
      <c r="I14" s="14">
        <f>BDI!$C$17</f>
        <v>0.38900270037032625</v>
      </c>
      <c r="J14" s="13">
        <f>TRUNC((1+I14)*H14,2)</f>
        <v>26545.81</v>
      </c>
      <c r="K14" s="177">
        <f>TRUNC(J14*G14,2)</f>
        <v>504370.39</v>
      </c>
    </row>
    <row r="15" spans="2:11" ht="30" customHeight="1" x14ac:dyDescent="0.25">
      <c r="B15" s="111" t="s">
        <v>11932</v>
      </c>
      <c r="C15" s="112"/>
      <c r="D15" s="113"/>
      <c r="E15" s="114" t="s">
        <v>11933</v>
      </c>
      <c r="F15" s="113"/>
      <c r="G15" s="113"/>
      <c r="H15" s="113"/>
      <c r="I15" s="113"/>
      <c r="J15" s="113"/>
      <c r="K15" s="132">
        <f t="shared" ref="K15" si="7">SUBTOTAL(9,K16:K17)</f>
        <v>1130263.42</v>
      </c>
    </row>
    <row r="16" spans="2:11" ht="32.1" customHeight="1" x14ac:dyDescent="0.25">
      <c r="B16" s="37" t="s">
        <v>11900</v>
      </c>
      <c r="C16" s="10" t="s">
        <v>6925</v>
      </c>
      <c r="D16" s="10" t="s">
        <v>6923</v>
      </c>
      <c r="E16" s="11" t="str">
        <f>VLOOKUP(D16,'PLANILHA ANALÍTICA'!B:L,5,0)</f>
        <v>APOIO À FISCALIZAÇÃO DA OBRA - CONTROLE TECNOLÓGICO DE CAMPO</v>
      </c>
      <c r="F16" s="12" t="str">
        <f>VLOOKUP(D16,'PLANILHA ANALÍTICA'!B:L,6,0)</f>
        <v>MÊS</v>
      </c>
      <c r="G16" s="13">
        <v>18</v>
      </c>
      <c r="H16" s="13">
        <f>VLOOKUP(D16,'PLANILHA ANALÍTICA'!B:L,11,FALSE)</f>
        <v>17743.719999999998</v>
      </c>
      <c r="I16" s="14">
        <f>BDI!$C$17</f>
        <v>0.38900270037032625</v>
      </c>
      <c r="J16" s="13">
        <f t="shared" ref="J16:J17" si="8">TRUNC((1+I16)*H16,2)</f>
        <v>24646.07</v>
      </c>
      <c r="K16" s="177">
        <f t="shared" ref="K16:K17" si="9">TRUNC(J16*G16,2)</f>
        <v>443629.26</v>
      </c>
    </row>
    <row r="17" spans="2:13" ht="32.1" customHeight="1" x14ac:dyDescent="0.25">
      <c r="B17" s="37" t="s">
        <v>11901</v>
      </c>
      <c r="C17" s="10" t="s">
        <v>6925</v>
      </c>
      <c r="D17" s="10" t="s">
        <v>6924</v>
      </c>
      <c r="E17" s="11" t="str">
        <f>VLOOKUP(D17,'PLANILHA ANALÍTICA'!B:L,5,0)</f>
        <v>APOIO À FISCALIZAÇÃO DA OBRA - CONTROLE TECNOLÓGICO DE LABORATÓRIO</v>
      </c>
      <c r="F17" s="12" t="str">
        <f>VLOOKUP(D17,'PLANILHA ANALÍTICA'!B:L,6,0)</f>
        <v>MÊS</v>
      </c>
      <c r="G17" s="13">
        <v>19</v>
      </c>
      <c r="H17" s="13">
        <f>VLOOKUP(D17,'PLANILHA ANALÍTICA'!B:L,11,FALSE)</f>
        <v>26017.689999999995</v>
      </c>
      <c r="I17" s="14">
        <f>BDI!$C$17</f>
        <v>0.38900270037032625</v>
      </c>
      <c r="J17" s="13">
        <f t="shared" si="8"/>
        <v>36138.639999999999</v>
      </c>
      <c r="K17" s="177">
        <f t="shared" si="9"/>
        <v>686634.16</v>
      </c>
    </row>
    <row r="18" spans="2:13" ht="30" customHeight="1" x14ac:dyDescent="0.25">
      <c r="B18" s="111" t="s">
        <v>11934</v>
      </c>
      <c r="C18" s="112"/>
      <c r="D18" s="113"/>
      <c r="E18" s="114" t="s">
        <v>11935</v>
      </c>
      <c r="F18" s="113"/>
      <c r="G18" s="113"/>
      <c r="H18" s="113"/>
      <c r="I18" s="113"/>
      <c r="J18" s="113"/>
      <c r="K18" s="132">
        <f t="shared" ref="K18" si="10">SUBTOTAL(9,K19)</f>
        <v>45925.08</v>
      </c>
    </row>
    <row r="19" spans="2:13" ht="32.1" customHeight="1" x14ac:dyDescent="0.25">
      <c r="B19" s="37" t="s">
        <v>11902</v>
      </c>
      <c r="C19" s="10" t="s">
        <v>6925</v>
      </c>
      <c r="D19" s="10" t="s">
        <v>6983</v>
      </c>
      <c r="E19" s="11" t="str">
        <f>VLOOKUP(D19,'PLANILHA ANALÍTICA'!B:L,5,0)</f>
        <v>APOIO À FISCALIZAÇÃO DA OBRA - ACOMPANHAMENTO E SUPERVISÃO DE RDU E ILUMINAÇÃO PÚBLICA</v>
      </c>
      <c r="F19" s="12" t="str">
        <f>VLOOKUP(D19,'PLANILHA ANALÍTICA'!B:L,6,0)</f>
        <v>MÊS</v>
      </c>
      <c r="G19" s="13">
        <v>6</v>
      </c>
      <c r="H19" s="13">
        <f>VLOOKUP(D19,'PLANILHA ANALÍTICA'!B:L,11,FALSE)</f>
        <v>5510.5581818181818</v>
      </c>
      <c r="I19" s="14">
        <f>BDI!$C$17</f>
        <v>0.38900270037032625</v>
      </c>
      <c r="J19" s="13">
        <f>TRUNC((1+I19)*H19,2)</f>
        <v>7654.18</v>
      </c>
      <c r="K19" s="177">
        <f>TRUNC(J19*G19,2)</f>
        <v>45925.08</v>
      </c>
    </row>
    <row r="20" spans="2:13" ht="30" customHeight="1" x14ac:dyDescent="0.25">
      <c r="B20" s="111" t="s">
        <v>11936</v>
      </c>
      <c r="C20" s="112"/>
      <c r="D20" s="113"/>
      <c r="E20" s="114" t="s">
        <v>11937</v>
      </c>
      <c r="F20" s="113"/>
      <c r="G20" s="113"/>
      <c r="H20" s="113"/>
      <c r="I20" s="113"/>
      <c r="J20" s="113"/>
      <c r="K20" s="132">
        <f t="shared" ref="K20" si="11">SUBTOTAL(9,K21)</f>
        <v>498608.66</v>
      </c>
    </row>
    <row r="21" spans="2:13" ht="32.1" customHeight="1" x14ac:dyDescent="0.25">
      <c r="B21" s="37" t="s">
        <v>11905</v>
      </c>
      <c r="C21" s="10" t="s">
        <v>6925</v>
      </c>
      <c r="D21" s="10" t="s">
        <v>6976</v>
      </c>
      <c r="E21" s="11" t="str">
        <f>VLOOKUP(D21,'PLANILHA ANALÍTICA'!B:L,5,0)</f>
        <v>APOIO À FISCALIZAÇÃO DA OBRA - ACOMPANHAMENTO E SUPERVISÃO AMBIENTAL</v>
      </c>
      <c r="F21" s="12" t="str">
        <f>VLOOKUP(D21,'PLANILHA ANALÍTICA'!B:L,6,0)</f>
        <v>MÊS</v>
      </c>
      <c r="G21" s="13">
        <v>22</v>
      </c>
      <c r="H21" s="13">
        <f>VLOOKUP(D21,'PLANILHA ANALÍTICA'!B:L,11,FALSE)</f>
        <v>16316.768181818183</v>
      </c>
      <c r="I21" s="14">
        <f>BDI!$C$17</f>
        <v>0.38900270037032625</v>
      </c>
      <c r="J21" s="13">
        <f>TRUNC((1+I21)*H21,2)</f>
        <v>22664.03</v>
      </c>
      <c r="K21" s="177">
        <f>TRUNC(J21*G21,2)</f>
        <v>498608.66</v>
      </c>
    </row>
    <row r="22" spans="2:13" ht="30" customHeight="1" x14ac:dyDescent="0.25">
      <c r="B22" s="111" t="s">
        <v>12707</v>
      </c>
      <c r="C22" s="112"/>
      <c r="D22" s="113"/>
      <c r="E22" s="114" t="s">
        <v>12709</v>
      </c>
      <c r="F22" s="113"/>
      <c r="G22" s="113"/>
      <c r="H22" s="113"/>
      <c r="I22" s="113"/>
      <c r="J22" s="113"/>
      <c r="K22" s="132">
        <f t="shared" ref="K22" si="12">SUBTOTAL(9,K23)</f>
        <v>12756.96</v>
      </c>
    </row>
    <row r="23" spans="2:13" ht="32.1" customHeight="1" x14ac:dyDescent="0.25">
      <c r="B23" s="37" t="s">
        <v>12708</v>
      </c>
      <c r="C23" s="10" t="s">
        <v>6925</v>
      </c>
      <c r="D23" s="10" t="s">
        <v>12702</v>
      </c>
      <c r="E23" s="11" t="str">
        <f>VLOOKUP(D23,'PLANILHA ANALÍTICA'!B:L,5,0)</f>
        <v>ACOMPANHAMENTO E APOIO À IMPLANTAÇÃO DA USINA DE CONCRETO</v>
      </c>
      <c r="F23" s="12" t="str">
        <f>VLOOKUP(D23,'PLANILHA ANALÍTICA'!B:L,6,0)</f>
        <v>UN</v>
      </c>
      <c r="G23" s="13">
        <v>1</v>
      </c>
      <c r="H23" s="13">
        <f>VLOOKUP(D23,'PLANILHA ANALÍTICA'!B:L,11,FALSE)</f>
        <v>9184.2636363636357</v>
      </c>
      <c r="I23" s="14">
        <f>BDI!$C$17</f>
        <v>0.38900270037032625</v>
      </c>
      <c r="J23" s="13">
        <f>TRUNC((1+I23)*H23,2)</f>
        <v>12756.96</v>
      </c>
      <c r="K23" s="177">
        <f>TRUNC(J23*G23,2)</f>
        <v>12756.96</v>
      </c>
    </row>
    <row r="24" spans="2:13" ht="30" customHeight="1" x14ac:dyDescent="0.25">
      <c r="B24" s="111" t="s">
        <v>12711</v>
      </c>
      <c r="C24" s="112"/>
      <c r="D24" s="113"/>
      <c r="E24" s="114" t="s">
        <v>12716</v>
      </c>
      <c r="F24" s="113"/>
      <c r="G24" s="113"/>
      <c r="H24" s="113"/>
      <c r="I24" s="113"/>
      <c r="J24" s="113"/>
      <c r="K24" s="132">
        <f t="shared" ref="K24" si="13">SUBTOTAL(9,K25:K28)</f>
        <v>95942.849999999991</v>
      </c>
    </row>
    <row r="25" spans="2:13" ht="32.1" customHeight="1" x14ac:dyDescent="0.25">
      <c r="B25" s="37" t="s">
        <v>12712</v>
      </c>
      <c r="C25" s="10" t="s">
        <v>6925</v>
      </c>
      <c r="D25" s="10" t="s">
        <v>11856</v>
      </c>
      <c r="E25" s="11" t="str">
        <f>VLOOKUP(D25,'PLANILHA ANALÍTICA'!B:L,5,0)</f>
        <v>MONITORAMENTO POR DRONE</v>
      </c>
      <c r="F25" s="12" t="str">
        <f>VLOOKUP(D25,'PLANILHA ANALÍTICA'!B:L,6,0)</f>
        <v>MÊS</v>
      </c>
      <c r="G25" s="13">
        <v>19</v>
      </c>
      <c r="H25" s="13">
        <f>VLOOKUP(D25,'PLANILHA ANALÍTICA'!B:L,11,FALSE)</f>
        <v>2664</v>
      </c>
      <c r="I25" s="14">
        <f>BDI!$C$17</f>
        <v>0.38900270037032625</v>
      </c>
      <c r="J25" s="13">
        <f t="shared" ref="J25:J28" si="14">TRUNC((1+I25)*H25,2)</f>
        <v>3700.3</v>
      </c>
      <c r="K25" s="177">
        <f t="shared" ref="K25:K28" si="15">TRUNC(J25*G25,2)</f>
        <v>70305.7</v>
      </c>
    </row>
    <row r="26" spans="2:13" ht="32.1" customHeight="1" x14ac:dyDescent="0.25">
      <c r="B26" s="37" t="s">
        <v>12713</v>
      </c>
      <c r="C26" s="10" t="s">
        <v>6925</v>
      </c>
      <c r="D26" s="10" t="s">
        <v>11858</v>
      </c>
      <c r="E26" s="11" t="str">
        <f>VLOOKUP(D26,'PLANILHA ANALÍTICA'!B:L,5,0)</f>
        <v>MONITORAMENTO DO CANTEIRO DE OBRAS</v>
      </c>
      <c r="F26" s="12" t="str">
        <f>VLOOKUP(D26,'PLANILHA ANALÍTICA'!B:L,6,0)</f>
        <v>MÊS</v>
      </c>
      <c r="G26" s="13">
        <v>19</v>
      </c>
      <c r="H26" s="13">
        <f>VLOOKUP(D26,'PLANILHA ANALÍTICA'!B:L,11,FALSE)</f>
        <v>802.73618421052629</v>
      </c>
      <c r="I26" s="14">
        <f>BDI!$C$17</f>
        <v>0.38900270037032625</v>
      </c>
      <c r="J26" s="13">
        <f t="shared" si="14"/>
        <v>1115</v>
      </c>
      <c r="K26" s="177">
        <f t="shared" si="15"/>
        <v>21185</v>
      </c>
      <c r="M26" s="105"/>
    </row>
    <row r="27" spans="2:13" ht="32.1" customHeight="1" x14ac:dyDescent="0.25">
      <c r="B27" s="37" t="s">
        <v>12714</v>
      </c>
      <c r="C27" s="10" t="s">
        <v>6925</v>
      </c>
      <c r="D27" s="10" t="s">
        <v>11953</v>
      </c>
      <c r="E27" s="11" t="str">
        <f>VLOOKUP(D27,'PLANILHA ANALÍTICA'!B:L,5,0)</f>
        <v>CONTROLE DEFLECTOMÉTRICO</v>
      </c>
      <c r="F27" s="12" t="str">
        <f>VLOOKUP(D27,'PLANILHA ANALÍTICA'!B:L,6,0)</f>
        <v>MÊS</v>
      </c>
      <c r="G27" s="13">
        <v>15</v>
      </c>
      <c r="H27" s="13">
        <f>VLOOKUP(D27,'PLANILHA ANALÍTICA'!B:L,11,FALSE)</f>
        <v>104.82895833333333</v>
      </c>
      <c r="I27" s="14">
        <f>BDI!$C$17</f>
        <v>0.38900270037032625</v>
      </c>
      <c r="J27" s="13">
        <f t="shared" si="14"/>
        <v>145.6</v>
      </c>
      <c r="K27" s="177">
        <f t="shared" si="15"/>
        <v>2184</v>
      </c>
      <c r="M27" s="105"/>
    </row>
    <row r="28" spans="2:13" ht="32.1" customHeight="1" x14ac:dyDescent="0.25">
      <c r="B28" s="37" t="s">
        <v>12715</v>
      </c>
      <c r="C28" s="10" t="s">
        <v>6925</v>
      </c>
      <c r="D28" s="10" t="s">
        <v>11954</v>
      </c>
      <c r="E28" s="11" t="str">
        <f>VLOOKUP(D28,'PLANILHA ANALÍTICA'!B:L,5,0)</f>
        <v>CONTROLE DE ACABAMENTO LONGITUDINAL (IRI)</v>
      </c>
      <c r="F28" s="12" t="str">
        <f>VLOOKUP(D28,'PLANILHA ANALÍTICA'!B:L,6,0)</f>
        <v>MÊS</v>
      </c>
      <c r="G28" s="13">
        <v>15</v>
      </c>
      <c r="H28" s="13">
        <f>VLOOKUP(D28,'PLANILHA ANALÍTICA'!B:L,11,FALSE)</f>
        <v>108.86666666666666</v>
      </c>
      <c r="I28" s="14">
        <f>BDI!$C$17</f>
        <v>0.38900270037032625</v>
      </c>
      <c r="J28" s="13">
        <f t="shared" si="14"/>
        <v>151.21</v>
      </c>
      <c r="K28" s="177">
        <f t="shared" si="15"/>
        <v>2268.15</v>
      </c>
      <c r="M28" s="105"/>
    </row>
    <row r="29" spans="2:13" ht="15.75" customHeight="1" x14ac:dyDescent="0.25">
      <c r="B29" s="107" t="s">
        <v>11938</v>
      </c>
      <c r="C29" s="108"/>
      <c r="D29" s="109"/>
      <c r="E29" s="110" t="s">
        <v>11939</v>
      </c>
      <c r="F29" s="110"/>
      <c r="G29" s="110"/>
      <c r="H29" s="110"/>
      <c r="I29" s="110"/>
      <c r="J29" s="110"/>
      <c r="K29" s="133">
        <f t="shared" ref="K29" si="16">SUBTOTAL(9,K30:K31)</f>
        <v>93439.93</v>
      </c>
    </row>
    <row r="30" spans="2:13" ht="30" customHeight="1" x14ac:dyDescent="0.25">
      <c r="B30" s="111" t="s">
        <v>11940</v>
      </c>
      <c r="C30" s="112"/>
      <c r="D30" s="113"/>
      <c r="E30" s="114" t="s">
        <v>11941</v>
      </c>
      <c r="F30" s="113"/>
      <c r="G30" s="113"/>
      <c r="H30" s="113"/>
      <c r="I30" s="113"/>
      <c r="J30" s="113"/>
      <c r="K30" s="132">
        <f t="shared" ref="K30" si="17">SUBTOTAL(9,K31)</f>
        <v>93439.93</v>
      </c>
    </row>
    <row r="31" spans="2:13" ht="32.1" customHeight="1" x14ac:dyDescent="0.25">
      <c r="B31" s="37" t="s">
        <v>11903</v>
      </c>
      <c r="C31" s="10" t="s">
        <v>6925</v>
      </c>
      <c r="D31" s="10" t="s">
        <v>11840</v>
      </c>
      <c r="E31" s="11" t="str">
        <f>VLOOKUP(D31,'PLANILHA ANALÍTICA'!B:L,5,0)</f>
        <v>ACOMPANHAMENTO E APOIO AO RECEBIMENTO DA OBRA</v>
      </c>
      <c r="F31" s="12" t="str">
        <f>VLOOKUP(D31,'PLANILHA ANALÍTICA'!B:L,6,0)</f>
        <v>UN</v>
      </c>
      <c r="G31" s="13">
        <v>1</v>
      </c>
      <c r="H31" s="13">
        <f>VLOOKUP(D31,'PLANILHA ANALÍTICA'!B:L,11,FALSE)</f>
        <v>67271.24134090908</v>
      </c>
      <c r="I31" s="14">
        <f>BDI!$C$17</f>
        <v>0.38900270037032625</v>
      </c>
      <c r="J31" s="13">
        <f>TRUNC((1+I31)*H31,2)</f>
        <v>93439.93</v>
      </c>
      <c r="K31" s="177">
        <f>TRUNC(J31*G31,2)</f>
        <v>93439.93</v>
      </c>
    </row>
    <row r="32" spans="2:13" x14ac:dyDescent="0.25">
      <c r="B32" s="199" t="s">
        <v>11874</v>
      </c>
      <c r="C32" s="200"/>
      <c r="D32" s="200"/>
      <c r="E32" s="200"/>
      <c r="F32" s="200"/>
      <c r="G32" s="200"/>
      <c r="H32" s="200"/>
      <c r="I32" s="200"/>
      <c r="J32" s="201"/>
      <c r="K32" s="178">
        <f t="shared" ref="K32" si="18">SUBTOTAL(9,K6:K31)</f>
        <v>4509549.6600000011</v>
      </c>
    </row>
    <row r="33" spans="3:11" x14ac:dyDescent="0.25">
      <c r="K33"/>
    </row>
    <row r="34" spans="3:11" ht="15.75" customHeight="1" x14ac:dyDescent="0.25">
      <c r="C34" s="179"/>
      <c r="D34" s="179"/>
      <c r="E34" s="179"/>
      <c r="F34" s="179"/>
      <c r="G34" s="179"/>
      <c r="H34" s="179"/>
      <c r="I34" s="179"/>
      <c r="J34" s="179"/>
      <c r="K34"/>
    </row>
    <row r="35" spans="3:11" ht="15.75" customHeight="1" x14ac:dyDescent="0.25">
      <c r="C35" s="179"/>
      <c r="D35" s="179"/>
      <c r="E35" s="179"/>
      <c r="F35" s="179"/>
      <c r="G35" s="179"/>
      <c r="H35" s="179"/>
      <c r="I35" s="179"/>
      <c r="J35" s="179"/>
      <c r="K35" s="179"/>
    </row>
    <row r="36" spans="3:11" ht="15.75" customHeight="1" x14ac:dyDescent="0.25">
      <c r="C36" s="179"/>
      <c r="D36" s="179"/>
      <c r="E36" s="179"/>
      <c r="F36" s="179"/>
      <c r="G36" s="179"/>
      <c r="H36" s="179"/>
      <c r="I36" s="179"/>
      <c r="J36" s="179"/>
      <c r="K36" s="179"/>
    </row>
    <row r="37" spans="3:11" ht="15.75" customHeight="1" x14ac:dyDescent="0.25">
      <c r="C37" s="179"/>
      <c r="D37" s="179"/>
      <c r="E37" s="179"/>
      <c r="F37" s="179"/>
      <c r="G37" s="179"/>
      <c r="H37" s="179"/>
      <c r="I37" s="179"/>
      <c r="J37" s="179"/>
      <c r="K37" s="179"/>
    </row>
  </sheetData>
  <autoFilter ref="B5:K31" xr:uid="{00000000-0001-0000-0100-000000000000}"/>
  <mergeCells count="3">
    <mergeCell ref="B32:J32"/>
    <mergeCell ref="B3:K3"/>
    <mergeCell ref="B4:K4"/>
  </mergeCells>
  <phoneticPr fontId="20" type="noConversion"/>
  <printOptions horizontalCentered="1" gridLines="1"/>
  <pageMargins left="0.23622047244094491" right="0.23622047244094491" top="0.35433070866141736" bottom="0.74803149606299213" header="0.31496062992125984" footer="0.31496062992125984"/>
  <pageSetup paperSize="9" scale="84" firstPageNumber="0" fitToHeight="0" orientation="landscape" r:id="rId1"/>
  <headerFooter alignWithMargins="0"/>
  <ignoredErrors>
    <ignoredError sqref="E8:F8 I32:J32 B14:F14 C20:D20 C21:F21 F9:H9 C13:D13 F13:H13 C15:D15 F15:H15 C29:D30 I29:J30 J9 J13 I8:I10 E11:F12 I20:J20 B16:F17 F29:H30 F20:H20 B32:H32 B31:F31 J15 I13 I1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X180"/>
  <sheetViews>
    <sheetView showGridLines="0" zoomScale="70" zoomScaleNormal="70" zoomScaleSheetLayoutView="55" workbookViewId="0">
      <pane xSplit="5" ySplit="4" topLeftCell="F158" activePane="bottomRight" state="frozen"/>
      <selection activeCell="C13" sqref="C13"/>
      <selection pane="topRight" activeCell="C13" sqref="C13"/>
      <selection pane="bottomLeft" activeCell="C13" sqref="C13"/>
      <selection pane="bottomRight" activeCell="C13" sqref="C13"/>
    </sheetView>
  </sheetViews>
  <sheetFormatPr defaultColWidth="10.42578125" defaultRowHeight="15.75" outlineLevelRow="1" x14ac:dyDescent="0.25"/>
  <cols>
    <col min="1" max="1" width="3.42578125" style="45" customWidth="1"/>
    <col min="2" max="2" width="10.140625" style="148" customWidth="1"/>
    <col min="3" max="3" width="13" style="46" customWidth="1"/>
    <col min="4" max="4" width="9.7109375" style="46" customWidth="1"/>
    <col min="5" max="5" width="14.5703125" style="46" customWidth="1"/>
    <col min="6" max="6" width="56.7109375" style="47" customWidth="1"/>
    <col min="7" max="7" width="17.28515625" style="48" customWidth="1"/>
    <col min="8" max="10" width="11" style="7" customWidth="1"/>
    <col min="11" max="11" width="20.5703125" style="7" bestFit="1" customWidth="1"/>
    <col min="12" max="12" width="20.5703125" style="8" customWidth="1"/>
    <col min="13" max="13" width="22.85546875" style="44" customWidth="1"/>
    <col min="14" max="15" width="12.7109375" style="45" bestFit="1" customWidth="1"/>
    <col min="16" max="154" width="10.42578125" style="45" customWidth="1"/>
    <col min="155" max="16384" width="10.42578125" style="45"/>
  </cols>
  <sheetData>
    <row r="1" spans="1:154" x14ac:dyDescent="0.25">
      <c r="A1" s="40"/>
      <c r="B1" s="147"/>
      <c r="C1" s="41"/>
      <c r="D1" s="41"/>
      <c r="E1" s="41"/>
      <c r="F1" s="42"/>
      <c r="G1" s="43"/>
      <c r="H1" s="38"/>
      <c r="I1" s="38"/>
      <c r="J1" s="38"/>
      <c r="K1" s="38"/>
      <c r="L1" s="39"/>
      <c r="N1" s="40"/>
      <c r="O1" s="40"/>
    </row>
    <row r="2" spans="1:154" s="1" customFormat="1" ht="76.5" customHeight="1" x14ac:dyDescent="0.25">
      <c r="B2" s="207" t="s">
        <v>60</v>
      </c>
      <c r="C2" s="207"/>
      <c r="D2" s="207"/>
      <c r="E2" s="207"/>
      <c r="F2" s="207"/>
      <c r="G2" s="207"/>
      <c r="H2" s="207"/>
      <c r="I2" s="207"/>
      <c r="J2" s="207"/>
      <c r="K2" s="207"/>
      <c r="L2" s="207"/>
    </row>
    <row r="3" spans="1:154" x14ac:dyDescent="0.25">
      <c r="A3" s="40"/>
      <c r="B3" s="147"/>
      <c r="C3" s="41"/>
      <c r="D3" s="41"/>
      <c r="E3" s="41"/>
      <c r="F3" s="42"/>
      <c r="G3" s="43"/>
      <c r="H3" s="38"/>
      <c r="I3" s="38"/>
      <c r="J3" s="38"/>
      <c r="K3" s="38"/>
      <c r="L3" s="39"/>
      <c r="N3" s="40"/>
      <c r="O3" s="40"/>
    </row>
    <row r="4" spans="1:154" s="1" customFormat="1" ht="36.75" customHeight="1" x14ac:dyDescent="0.25">
      <c r="B4" s="206" t="s">
        <v>11946</v>
      </c>
      <c r="C4" s="206"/>
      <c r="D4" s="206"/>
      <c r="E4" s="206"/>
      <c r="F4" s="206"/>
      <c r="G4" s="206"/>
      <c r="H4" s="206"/>
      <c r="I4" s="206"/>
      <c r="J4" s="206"/>
      <c r="K4" s="206"/>
      <c r="L4" s="206"/>
      <c r="M4"/>
    </row>
    <row r="5" spans="1:154" s="1" customFormat="1" ht="30" customHeight="1" x14ac:dyDescent="0.25">
      <c r="B5" s="153" t="s">
        <v>6919</v>
      </c>
      <c r="C5" s="154"/>
      <c r="D5" s="154"/>
      <c r="E5" s="154"/>
      <c r="F5" s="155" t="s">
        <v>11912</v>
      </c>
      <c r="G5" s="156" t="s">
        <v>36</v>
      </c>
      <c r="H5" s="157"/>
      <c r="I5" s="157"/>
      <c r="J5" s="157"/>
      <c r="K5" s="157"/>
      <c r="L5" s="158">
        <f>SUM(L8:L16)</f>
        <v>56932.879318181804</v>
      </c>
      <c r="M5"/>
    </row>
    <row r="6" spans="1:154" s="1" customFormat="1" ht="31.5" outlineLevel="1" x14ac:dyDescent="0.25">
      <c r="B6" s="159" t="s">
        <v>37</v>
      </c>
      <c r="C6" s="160" t="s">
        <v>38</v>
      </c>
      <c r="D6" s="160" t="s">
        <v>39</v>
      </c>
      <c r="E6" s="160" t="s">
        <v>33</v>
      </c>
      <c r="F6" s="161" t="s">
        <v>43</v>
      </c>
      <c r="G6" s="161" t="s">
        <v>35</v>
      </c>
      <c r="H6" s="162" t="s">
        <v>40</v>
      </c>
      <c r="I6" s="162" t="s">
        <v>11842</v>
      </c>
      <c r="J6" s="162" t="s">
        <v>6975</v>
      </c>
      <c r="K6" s="162" t="s">
        <v>56</v>
      </c>
      <c r="L6" s="162" t="s">
        <v>83</v>
      </c>
      <c r="M6"/>
    </row>
    <row r="7" spans="1:154" s="2" customFormat="1" outlineLevel="1" x14ac:dyDescent="0.25">
      <c r="B7" s="163" t="s">
        <v>11837</v>
      </c>
      <c r="C7" s="164"/>
      <c r="D7" s="164"/>
      <c r="E7" s="164"/>
      <c r="F7" s="165"/>
      <c r="G7" s="164"/>
      <c r="H7" s="165"/>
      <c r="I7" s="165"/>
      <c r="J7" s="165"/>
      <c r="K7" s="165"/>
      <c r="L7" s="165"/>
      <c r="M7"/>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row>
    <row r="8" spans="1:154" s="2" customFormat="1" ht="31.5" outlineLevel="1" x14ac:dyDescent="0.25">
      <c r="B8" s="166" t="s">
        <v>6916</v>
      </c>
      <c r="C8" s="167">
        <v>93568</v>
      </c>
      <c r="D8" s="167" t="s">
        <v>11834</v>
      </c>
      <c r="E8" s="168">
        <v>45261</v>
      </c>
      <c r="F8" s="169" t="str">
        <f>IF($B8="SERVIÇO",(IF($D8="PRÓPRIO",VLOOKUP($C8,$B$116:$L$479,5,0),IF($D8="SINAPI",VLOOKUP($C8,'SERVIÇOS - SINAPI - 12.23'!A:D,2,0),IF($D8="DNIT",VLOOKUP($C8,'SERVIÇOS - DNIT - 10.23'!$B$5:$F$14,2,0),"ERRO SERVIÇO")))),
IF($B8="INSUMO",(IF($D8="SINAPI",VLOOKUP($C8,'INSUMOS - SINAPI - 12.23 '!$A$6:$D$4947,2,0),IF($D8="DNIT",VLOOKUP($C8,'INSUMOS - DNIT - 10.23'!$A$5:$D$6,2,0),0))),"ERRO INSUMO"))</f>
        <v>ENGENHEIRO CIVIL DE OBRA SENIOR COM ENCARGOS COMPLEMENTARES</v>
      </c>
      <c r="G8" s="21" t="str">
        <f>IF($B8="SERVIÇO",(IF($D8="PRÓPRIO",VLOOKUP($C8,$B$116:$L$479,6,0),IF($D8="SINAPI",VLOOKUP($C8,'SERVIÇOS - SINAPI - 12.23'!A:D,3,0),IF($D8="DNIT",VLOOKUP($C8,'SERVIÇOS - DNIT - 10.23'!$B$5:$F$14,4,0),"ERRO SERVIÇO")))),
IF($B8="INSUMO",(IF($D8="SINAPI",VLOOKUP($C8,'INSUMOS - SINAPI - 12.23 '!$A$6:$D$4947,3,0),IF($D8="DNIT",VLOOKUP($C8,'INSUMOS - DNIT - 10.23'!$A$5:$D$6,3,0),0))),"ERRO INSUMO"))</f>
        <v>MES</v>
      </c>
      <c r="H8" s="170">
        <v>1</v>
      </c>
      <c r="I8" s="170">
        <v>1</v>
      </c>
      <c r="J8" s="170">
        <f>H8*I8</f>
        <v>1</v>
      </c>
      <c r="K8" s="262" t="str">
        <f>IF($B8="SERVIÇO",(IF($D8="PRÓPRIO",VLOOKUP($C8,$B$116:$L$479,5,0),IF($D8="SINAPI",VLOOKUP($C8,'SERVIÇOS - SINAPI - 12.23'!A:D,4,0),IF($D8="DNIT",VLOOKUP($C8,'SERVIÇOS - DNIT - 10.23'!$B$5:$F$14,2,0),"ERRO SERVIÇO")))),
IF($B8="INSUMO",(IF($D8="SINAPI",VLOOKUP($C8,'INSUMOS - SINAPI - 12.23 '!$A$6:$D$4947,2,0),IF($D8="DNIT",VLOOKUP($C8,'INSUMOS - DNIT - 10.23'!$A$5:$D$6,2,0),0))),"ERRO INSUMO"))</f>
        <v>21.272,52</v>
      </c>
      <c r="L8" s="170">
        <f>K8*J8</f>
        <v>21272.52</v>
      </c>
      <c r="M8"/>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row>
    <row r="9" spans="1:154" s="2" customFormat="1" ht="31.5" outlineLevel="1" x14ac:dyDescent="0.25">
      <c r="B9" s="166" t="s">
        <v>6916</v>
      </c>
      <c r="C9" s="167">
        <v>93565</v>
      </c>
      <c r="D9" s="167" t="s">
        <v>11834</v>
      </c>
      <c r="E9" s="168">
        <v>45261</v>
      </c>
      <c r="F9" s="169" t="str">
        <f>IF($B9="SERVIÇO",(IF($D9="PRÓPRIO",VLOOKUP($C9,$B$116:$L$479,5,0),IF($D9="SINAPI",VLOOKUP($C9,'SERVIÇOS - SINAPI - 12.23'!A:D,2,0),IF($D9="DNIT",VLOOKUP($C9,'SERVIÇOS - DNIT - 10.23'!$B$5:$F$14,2,0),"ERRO SERVIÇO")))),
IF($B9="INSUMO",(IF($D9="SINAPI",VLOOKUP($C9,'INSUMOS - SINAPI - 12.23 '!$A$6:$D$4947,2,0),IF($D9="DNIT",VLOOKUP($C9,'INSUMOS - DNIT - 10.23'!$A$5:$D$6,2,0),0))),"ERRO INSUMO"))</f>
        <v>ENGENHEIRO CIVIL DE OBRA JUNIOR COM ENCARGOS COMPLEMENTARES</v>
      </c>
      <c r="G9" s="21" t="str">
        <f>IF($B9="SERVIÇO",(IF($D9="PRÓPRIO",VLOOKUP($C9,$B$116:$L$479,6,0),IF($D9="SINAPI",VLOOKUP($C9,'SERVIÇOS - SINAPI - 12.23'!A:D,3,0),IF($D9="DNIT",VLOOKUP($C9,'SERVIÇOS - DNIT - 10.23'!$B$5:$F$14,4,0),"ERRO SERVIÇO")))),
IF($B9="INSUMO",(IF($D9="SINAPI",VLOOKUP($C9,'INSUMOS - SINAPI - 12.23 '!$A$6:$D$4947,3,0),IF($D9="DNIT",VLOOKUP($C9,'INSUMOS - DNIT - 10.23'!$A$5:$D$6,3,0),0))),"ERRO INSUMO"))</f>
        <v>MES</v>
      </c>
      <c r="H9" s="170">
        <v>1</v>
      </c>
      <c r="I9" s="170">
        <v>1</v>
      </c>
      <c r="J9" s="170">
        <f t="shared" ref="J9:J16" si="0">H9*I9</f>
        <v>1</v>
      </c>
      <c r="K9" s="262" t="str">
        <f>IF($B9="SERVIÇO",(IF($D9="PRÓPRIO",VLOOKUP($C9,$B$116:$L$479,5,0),IF($D9="SINAPI",VLOOKUP($C9,'SERVIÇOS - SINAPI - 12.23'!A:D,4,0),IF($D9="DNIT",VLOOKUP($C9,'SERVIÇOS - DNIT - 10.23'!$B$5:$F$14,2,0),"ERRO SERVIÇO")))),
IF($B9="INSUMO",(IF($D9="SINAPI",VLOOKUP($C9,'INSUMOS - SINAPI - 12.23 '!$A$6:$D$4947,2,0),IF($D9="DNIT",VLOOKUP($C9,'INSUMOS - DNIT - 10.23'!$A$5:$D$6,2,0),0))),"ERRO INSUMO"))</f>
        <v>17.337,87</v>
      </c>
      <c r="L9" s="170">
        <f t="shared" ref="L9:L16" si="1">K9*J9</f>
        <v>17337.87</v>
      </c>
      <c r="M9"/>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row>
    <row r="10" spans="1:154" s="2" customFormat="1" ht="31.5" outlineLevel="1" x14ac:dyDescent="0.25">
      <c r="B10" s="166" t="s">
        <v>6916</v>
      </c>
      <c r="C10" s="167">
        <v>101390</v>
      </c>
      <c r="D10" s="167" t="s">
        <v>11834</v>
      </c>
      <c r="E10" s="168">
        <v>45261</v>
      </c>
      <c r="F10" s="169" t="str">
        <f>IF($B10="SERVIÇO",(IF($D10="PRÓPRIO",VLOOKUP($C10,$B$116:$L$479,5,0),IF($D10="SINAPI",VLOOKUP($C10,'SERVIÇOS - SINAPI - 12.23'!A:D,2,0),IF($D10="DNIT",VLOOKUP($C10,'SERVIÇOS - DNIT - 10.23'!$B$5:$F$14,2,0),"ERRO SERVIÇO")))),
IF($B10="INSUMO",(IF($D10="SINAPI",VLOOKUP($C10,'INSUMOS - SINAPI - 12.23 '!$A$6:$D$4947,2,0),IF($D10="DNIT",VLOOKUP($C10,'INSUMOS - DNIT - 10.23'!$A$5:$D$6,2,0),0))),"ERRO INSUMO"))</f>
        <v>AUXILIAR TÉCNICO / ASSISTENTE DE ENGENHARIA COM ENCARGOS COMPLEMENTARES</v>
      </c>
      <c r="G10" s="21" t="str">
        <f>IF($B10="SERVIÇO",(IF($D10="PRÓPRIO",VLOOKUP($C10,$B$116:$L$479,6,0),IF($D10="SINAPI",VLOOKUP($C10,'SERVIÇOS - SINAPI - 12.23'!A:D,3,0),IF($D10="DNIT",VLOOKUP($C10,'SERVIÇOS - DNIT - 10.23'!$B$5:$F$14,4,0),"ERRO SERVIÇO")))),
IF($B10="INSUMO",(IF($D10="SINAPI",VLOOKUP($C10,'INSUMOS - SINAPI - 12.23 '!$A$6:$D$4947,3,0),IF($D10="DNIT",VLOOKUP($C10,'INSUMOS - DNIT - 10.23'!$A$5:$D$6,3,0),0))),"ERRO INSUMO"))</f>
        <v>MES</v>
      </c>
      <c r="H10" s="170">
        <v>1</v>
      </c>
      <c r="I10" s="170">
        <v>1</v>
      </c>
      <c r="J10" s="170">
        <f t="shared" si="0"/>
        <v>1</v>
      </c>
      <c r="K10" s="262" t="str">
        <f>IF($B10="SERVIÇO",(IF($D10="PRÓPRIO",VLOOKUP($C10,$B$116:$L$479,5,0),IF($D10="SINAPI",VLOOKUP($C10,'SERVIÇOS - SINAPI - 12.23'!A:D,4,0),IF($D10="DNIT",VLOOKUP($C10,'SERVIÇOS - DNIT - 10.23'!$B$5:$F$14,2,0),"ERRO SERVIÇO")))),
IF($B10="INSUMO",(IF($D10="SINAPI",VLOOKUP($C10,'INSUMOS - SINAPI - 12.23 '!$A$6:$D$4947,2,0),IF($D10="DNIT",VLOOKUP($C10,'INSUMOS - DNIT - 10.23'!$A$5:$D$6,2,0),0))),"ERRO INSUMO"))</f>
        <v>6.362,99</v>
      </c>
      <c r="L10" s="170">
        <f t="shared" si="1"/>
        <v>6362.99</v>
      </c>
      <c r="M10"/>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row>
    <row r="11" spans="1:154" s="2" customFormat="1" ht="31.5" outlineLevel="1" x14ac:dyDescent="0.25">
      <c r="B11" s="166" t="s">
        <v>6916</v>
      </c>
      <c r="C11" s="167" t="s">
        <v>11844</v>
      </c>
      <c r="D11" s="167" t="s">
        <v>6978</v>
      </c>
      <c r="E11" s="168">
        <v>45261</v>
      </c>
      <c r="F11" s="169" t="str">
        <f>IF($B11="SERVIÇO",(IF($D11="PRÓPRIO",VLOOKUP($C11,$B$116:$L$479,5,0),IF($D11="SINAPI",VLOOKUP($C11,'SERVIÇOS - SINAPI - 12.23'!$A$5:$D$7498,2,0),IF($D11="DNIT",VLOOKUP($C11,'SERVIÇOS - DNIT - 10.23'!$B$5:$F$14,2,0),"ERRO SERVIÇO")))),
IF($B11="INSUMO",(IF($D11="SINAPI",VLOOKUP($C11,'INSUMOS - SINAPI - 12.23 '!$A$6:$D$4947,2,0),IF($D11="DNIT",VLOOKUP($C11,'INSUMOS - DNIT - 10.23'!$A$5:$D$6,2,0),0))),"ERRO INSUMO"))</f>
        <v>ENGENHEIRO AMBIENTAL PLENO COM ENCARGOS COMPLEMENTARES</v>
      </c>
      <c r="G11" s="21" t="str">
        <f>IF($B11="SERVIÇO",(IF($D11="PRÓPRIO",VLOOKUP($C11,$B$116:$L$479,6,0),IF($D11="SINAPI",VLOOKUP($C11,'SERVIÇOS - SINAPI - 12.23'!$A$5:$D$7498,3,0),IF($D11="DNIT",VLOOKUP($C11,'SERVIÇOS - DNIT - 10.23'!$B$5:$F$14,4,0),"ERRO SERVIÇO")))),
IF($B11="INSUMO",(IF($D11="SINAPI",VLOOKUP($C11,'INSUMOS - SINAPI - 12.23 '!$A$6:$D$4947,3,0),IF($D11="DNIT",VLOOKUP($C11,'INSUMOS - DNIT - 10.23'!$A$5:$D$6,3,0),0))),"ERRO INSUMO"))</f>
        <v>H</v>
      </c>
      <c r="H11" s="170">
        <f>10*8</f>
        <v>80</v>
      </c>
      <c r="I11" s="170">
        <v>1</v>
      </c>
      <c r="J11" s="170">
        <f t="shared" si="0"/>
        <v>80</v>
      </c>
      <c r="K11" s="170">
        <f>VLOOKUP(C11,B:L,11,0)</f>
        <v>110.56</v>
      </c>
      <c r="L11" s="170">
        <f t="shared" si="1"/>
        <v>8844.7999999999993</v>
      </c>
      <c r="M1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s="2" customFormat="1" ht="31.5" outlineLevel="1" x14ac:dyDescent="0.25">
      <c r="B12" s="166" t="s">
        <v>6916</v>
      </c>
      <c r="C12" s="167" t="s">
        <v>12648</v>
      </c>
      <c r="D12" s="167" t="s">
        <v>6978</v>
      </c>
      <c r="E12" s="168">
        <v>45261</v>
      </c>
      <c r="F12" s="169" t="str">
        <f>IF($B12="SERVIÇO",(IF($D12="PRÓPRIO",VLOOKUP($C12,$B$116:$L$479,5,0),IF($D12="SINAPI",VLOOKUP($C12,'SERVIÇOS - SINAPI - 12.23'!A:D,2,0),IF($D12="DNIT",VLOOKUP($C12,'SERVIÇOS - DNIT - 10.23'!$B$5:$F$14,2,0),"ERRO SERVIÇO")))),
IF($B12="INSUMO",(IF($D12="SINAPI",VLOOKUP($C12,'INSUMOS - SINAPI - 12.23 '!$A$6:$D$4947,2,0),IF($D12="DNIT",VLOOKUP($C12,'INSUMOS - DNIT - 10.23'!$A$5:$D$6,2,0),0))),"ERRO INSUMO"))</f>
        <v>ENGENHEIRO ELETRICISTA PLENO COM ENCARGOS COMPLEMENTARES</v>
      </c>
      <c r="G12" s="21" t="str">
        <f>IF($B12="SERVIÇO",(IF($D12="PRÓPRIO",VLOOKUP($C12,$B$116:$L$479,6,0),IF($D12="SINAPI",VLOOKUP($C12,'SERVIÇOS - SINAPI - 12.23'!A:D,3,0),IF($D12="DNIT",VLOOKUP($C12,'SERVIÇOS - DNIT - 10.23'!$B$5:$F$14,4,0),"ERRO SERVIÇO")))),
IF($B12="INSUMO",(IF($D12="SINAPI",VLOOKUP($C12,'INSUMOS - SINAPI - 12.23 '!$A$6:$D$4947,3,0),IF($D12="DNIT",VLOOKUP($C12,'INSUMOS - DNIT - 10.23'!$A$5:$D$6,3,0),0))),"ERRO INSUMO"))</f>
        <v>H</v>
      </c>
      <c r="H12" s="170">
        <f>5*4</f>
        <v>20</v>
      </c>
      <c r="I12" s="170">
        <v>1</v>
      </c>
      <c r="J12" s="170">
        <f t="shared" ref="J12" si="2">H12*I12</f>
        <v>20</v>
      </c>
      <c r="K12" s="170">
        <f>VLOOKUP(C12,B:L,11,0)</f>
        <v>110.56</v>
      </c>
      <c r="L12" s="170">
        <f t="shared" si="1"/>
        <v>2211.1999999999998</v>
      </c>
      <c r="M12"/>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s="2" customFormat="1" ht="15.75" customHeight="1" outlineLevel="1" x14ac:dyDescent="0.25">
      <c r="B13" s="163" t="s">
        <v>11839</v>
      </c>
      <c r="C13" s="164"/>
      <c r="D13" s="164"/>
      <c r="E13" s="164"/>
      <c r="F13" s="165"/>
      <c r="G13" s="164"/>
      <c r="H13" s="165"/>
      <c r="I13" s="165"/>
      <c r="J13" s="165"/>
      <c r="K13" s="165"/>
      <c r="L13" s="170">
        <f t="shared" si="1"/>
        <v>0</v>
      </c>
      <c r="M13"/>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s="2" customFormat="1" outlineLevel="1" x14ac:dyDescent="0.25">
      <c r="B14" s="166" t="s">
        <v>6916</v>
      </c>
      <c r="C14" s="171" t="s">
        <v>23</v>
      </c>
      <c r="D14" s="167" t="s">
        <v>54</v>
      </c>
      <c r="E14" s="168">
        <v>45200</v>
      </c>
      <c r="F14" s="169" t="str">
        <f>IF($B14="SERVIÇO",(IF($D14="PRÓPRIO",VLOOKUP($C14,$B$116:$L$479,5,0),IF($D14="SINAPI",VLOOKUP($C14,'SERVIÇOS - SINAPI - 12.23'!$A$5:$D$7498,2,0),IF($D14="DNIT",VLOOKUP($C14,'SERVIÇOS - DNIT - 10.23'!$B$5:$F$14,2,0),"ERRO SERVIÇO")))),
IF($B14="INSUMO",(IF($D14="SINAPI",VLOOKUP($C14,'INSUMOS - SINAPI - 12.23 '!$A$6:$D$4947,2,0),IF($D14="DNIT",VLOOKUP($C14,'INSUMOS - DNIT - 10.23'!$A$5:$D$6,2,0),0))),"ERRO INSUMO"))</f>
        <v>Residência</v>
      </c>
      <c r="G14" s="21" t="str">
        <f>IF($B14="SERVIÇO",(IF($D14="PRÓPRIO",VLOOKUP($C14,$B$116:$L$479,6,0),IF($D14="SINAPI",VLOOKUP($C14,'SERVIÇOS - SINAPI - 12.23'!$A$5:$D$7498,3,0),IF($D14="DNIT",VLOOKUP($C14,'SERVIÇOS - DNIT - 10.23'!$B$5:$F$14,4,0),"ERRO SERVIÇO")))),
IF($B14="INSUMO",(IF($D14="SINAPI",VLOOKUP($C14,'INSUMOS - SINAPI - 12.23 '!$A$6:$D$4947,3,0),IF($D14="DNIT",VLOOKUP($C14,'INSUMOS - DNIT - 10.23'!$A$5:$D$6,3,0),0))),"ERRO INSUMO"))</f>
        <v>ocupante x mês</v>
      </c>
      <c r="H14" s="170">
        <f>SUM(H8:H10)+(H11+H12)/176</f>
        <v>3.5681818181818183</v>
      </c>
      <c r="I14" s="170">
        <f>I8</f>
        <v>1</v>
      </c>
      <c r="J14" s="170">
        <f>H14*I14</f>
        <v>3.5681818181818183</v>
      </c>
      <c r="K14" s="170">
        <f>IF($B14="SERVIÇO",(IF($D14="PRÓPRIO",VLOOKUP($C14,$B$116:$L$479,11,0),IF($D14="SINAPI",VLOOKUP($C14,'SERVIÇOS - SINAPI - 12.23'!$A$5:$D$7498,4,0),IF($D14="DNIT",VLOOKUP($C14,'SERVIÇOS - DNIT - 10.23'!$B$5:$F$14,5,0),"ERRO SERVIÇO")))),
IF($B14="INSUMO",(IF($D14="SINAPI",VLOOKUP($C14,'INSUMOS - SINAPI - 12.23 '!$A$6:$D$4947,4,0),IF($D14="DNIT",VLOOKUP($C14,'INSUMOS - DNIT - 10.23'!$A$5:$D$6,4,0),0))),"ERRO INSUMO"))</f>
        <v>43.89</v>
      </c>
      <c r="L14" s="170">
        <f t="shared" si="1"/>
        <v>156.60750000000002</v>
      </c>
      <c r="M14"/>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s="2" customFormat="1" ht="15.75" customHeight="1" outlineLevel="1" x14ac:dyDescent="0.25">
      <c r="B15" s="163" t="s">
        <v>11843</v>
      </c>
      <c r="C15" s="164"/>
      <c r="D15" s="164"/>
      <c r="E15" s="164"/>
      <c r="F15" s="165"/>
      <c r="G15" s="164"/>
      <c r="H15" s="165"/>
      <c r="I15" s="165"/>
      <c r="J15" s="165"/>
      <c r="K15" s="165"/>
      <c r="L15" s="170">
        <f t="shared" si="1"/>
        <v>0</v>
      </c>
      <c r="M15"/>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s="2" customFormat="1" outlineLevel="1" x14ac:dyDescent="0.25">
      <c r="B16" s="166" t="s">
        <v>6916</v>
      </c>
      <c r="C16" s="171" t="s">
        <v>31</v>
      </c>
      <c r="D16" s="167" t="s">
        <v>54</v>
      </c>
      <c r="E16" s="168">
        <v>45200</v>
      </c>
      <c r="F16" s="169" t="str">
        <f>IF($B16="SERVIÇO",(IF($D16="PRÓPRIO",VLOOKUP($C16,$B$116:$L$479,5,0),IF($D16="SINAPI",VLOOKUP($C16,'SERVIÇOS - SINAPI - 12.23'!$A$5:$D$7498,2,0),IF($D16="DNIT",VLOOKUP($C16,'SERVIÇOS - DNIT - 10.23'!$B$5:$F$14,2,0),"ERRO SERVIÇO")))),
IF($B16="INSUMO",(IF($D16="SINAPI",VLOOKUP($C16,'INSUMOS - SINAPI - 12.23 '!$A$6:$D$4947,2,0),IF($D16="DNIT",VLOOKUP($C16,'INSUMOS - DNIT - 10.23'!$A$5:$D$6,2,0),0))),"ERRO INSUMO"))</f>
        <v>Residência</v>
      </c>
      <c r="G16" s="21" t="str">
        <f>IF($B16="SERVIÇO",(IF($D16="PRÓPRIO",VLOOKUP($C16,$B$116:$L$479,6,0),IF($D16="SINAPI",VLOOKUP($C16,'SERVIÇOS - SINAPI - 12.23'!$A$5:$D$7498,3,0),IF($D16="DNIT",VLOOKUP($C16,'SERVIÇOS - DNIT - 10.23'!$B$5:$F$14,4,0),"ERRO SERVIÇO")))),
IF($B16="INSUMO",(IF($D16="SINAPI",VLOOKUP($C16,'INSUMOS - SINAPI - 12.23 '!$A$6:$D$4947,3,0),IF($D16="DNIT",VLOOKUP($C16,'INSUMOS - DNIT - 10.23'!$A$5:$D$6,3,0),0))),"ERRO INSUMO"))</f>
        <v>ocupante x mês</v>
      </c>
      <c r="H16" s="170">
        <f>SUM(H8:H10)+(H11+H12)/176</f>
        <v>3.5681818181818183</v>
      </c>
      <c r="I16" s="170">
        <f>I8</f>
        <v>1</v>
      </c>
      <c r="J16" s="170">
        <f t="shared" si="0"/>
        <v>3.5681818181818183</v>
      </c>
      <c r="K16" s="170">
        <f>IF($B16="SERVIÇO",(IF($D16="PRÓPRIO",VLOOKUP($C16,$B$116:$L$479,11,0),IF($D16="SINAPI",VLOOKUP($C16,'SERVIÇOS - SINAPI - 12.23'!$A$5:$D$7498,4,0),IF($D16="DNIT",VLOOKUP($C16,'SERVIÇOS - DNIT - 10.23'!$B$5:$F$14,5,0),"ERRO SERVIÇO")))),
IF($B16="INSUMO",(IF($D16="SINAPI",VLOOKUP($C16,'INSUMOS - SINAPI - 12.23 '!$A$6:$D$4947,4,0),IF($D16="DNIT",VLOOKUP($C16,'INSUMOS - DNIT - 10.23'!$A$5:$D$6,4,0),0))),"ERRO INSUMO"))</f>
        <v>209.32</v>
      </c>
      <c r="L16" s="170">
        <f t="shared" si="1"/>
        <v>746.89181818181817</v>
      </c>
      <c r="M1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2:154" s="1" customFormat="1" ht="30" customHeight="1" x14ac:dyDescent="0.25">
      <c r="B17" s="172" t="s">
        <v>6920</v>
      </c>
      <c r="C17" s="173"/>
      <c r="D17" s="173"/>
      <c r="E17" s="173"/>
      <c r="F17" s="155" t="s">
        <v>11913</v>
      </c>
      <c r="G17" s="156" t="s">
        <v>6974</v>
      </c>
      <c r="H17" s="157"/>
      <c r="I17" s="157"/>
      <c r="J17" s="157"/>
      <c r="K17" s="157"/>
      <c r="L17" s="157">
        <f>SUM(L20:L29)</f>
        <v>50178.409999999996</v>
      </c>
      <c r="M17"/>
    </row>
    <row r="18" spans="2:154" s="1" customFormat="1" ht="47.25" outlineLevel="1" x14ac:dyDescent="0.25">
      <c r="B18" s="159" t="s">
        <v>37</v>
      </c>
      <c r="C18" s="160" t="s">
        <v>38</v>
      </c>
      <c r="D18" s="160" t="s">
        <v>39</v>
      </c>
      <c r="E18" s="160" t="s">
        <v>33</v>
      </c>
      <c r="F18" s="161" t="s">
        <v>43</v>
      </c>
      <c r="G18" s="161" t="s">
        <v>35</v>
      </c>
      <c r="H18" s="162" t="s">
        <v>40</v>
      </c>
      <c r="I18" s="162" t="s">
        <v>11842</v>
      </c>
      <c r="J18" s="162" t="s">
        <v>6975</v>
      </c>
      <c r="K18" s="162" t="s">
        <v>12718</v>
      </c>
      <c r="L18" s="162" t="s">
        <v>83</v>
      </c>
      <c r="M18"/>
    </row>
    <row r="19" spans="2:154" s="2" customFormat="1" outlineLevel="1" x14ac:dyDescent="0.25">
      <c r="B19" s="163" t="s">
        <v>11837</v>
      </c>
      <c r="C19" s="164"/>
      <c r="D19" s="164"/>
      <c r="E19" s="164"/>
      <c r="F19" s="165"/>
      <c r="G19" s="164"/>
      <c r="H19" s="165"/>
      <c r="I19" s="165"/>
      <c r="J19" s="165"/>
      <c r="K19" s="165"/>
      <c r="L19" s="170">
        <f t="shared" ref="L19:L29" si="3">K19*J19</f>
        <v>0</v>
      </c>
      <c r="M19"/>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2:154" s="2" customFormat="1" ht="31.5" outlineLevel="1" x14ac:dyDescent="0.25">
      <c r="B20" s="166" t="s">
        <v>6916</v>
      </c>
      <c r="C20" s="167">
        <v>93568</v>
      </c>
      <c r="D20" s="167" t="s">
        <v>11834</v>
      </c>
      <c r="E20" s="168">
        <v>45261</v>
      </c>
      <c r="F20" s="169" t="str">
        <f>IF($B20="SERVIÇO",(IF($D20="PRÓPRIO",VLOOKUP($C20,$B$116:$L$479,5,0),IF($D20="SINAPI",VLOOKUP($C20,'SERVIÇOS - SINAPI - 12.23'!A:D,2,0),IF($D20="DNIT",VLOOKUP($C20,'SERVIÇOS - DNIT - 10.23'!$B$5:$F$14,2,0),"ERRO SERVIÇO")))),
IF($B20="INSUMO",(IF($D20="SINAPI",VLOOKUP($C20,'INSUMOS - SINAPI - 12.23 '!$A$6:$D$4947,2,0),IF($D20="DNIT",VLOOKUP($C20,'INSUMOS - DNIT - 10.23'!$A$5:$D$6,2,0),0))),"ERRO INSUMO"))</f>
        <v>ENGENHEIRO CIVIL DE OBRA SENIOR COM ENCARGOS COMPLEMENTARES</v>
      </c>
      <c r="G20" s="21" t="str">
        <f>IF($B20="SERVIÇO",(IF($D20="PRÓPRIO",VLOOKUP($C20,$B$116:$L$479,6,0),IF($D20="SINAPI",VLOOKUP($C20,'SERVIÇOS - SINAPI - 12.23'!A:D,3,0),IF($D20="DNIT",VLOOKUP($C20,'SERVIÇOS - DNIT - 10.23'!$B$5:$F$14,4,0),"ERRO SERVIÇO")))),
IF($B20="INSUMO",(IF($D20="SINAPI",VLOOKUP($C20,'INSUMOS - SINAPI - 12.23 '!$A$6:$D$4947,3,0),IF($D20="DNIT",VLOOKUP($C20,'INSUMOS - DNIT - 10.23'!$A$5:$D$6,3,0),0))),"ERRO INSUMO"))</f>
        <v>MES</v>
      </c>
      <c r="H20" s="174">
        <v>1</v>
      </c>
      <c r="I20" s="174">
        <v>1</v>
      </c>
      <c r="J20" s="170">
        <f t="shared" ref="J20:J21" si="4">H20*I20</f>
        <v>1</v>
      </c>
      <c r="K20" s="262" t="str">
        <f>IF($B20="SERVIÇO",(IF($D20="PRÓPRIO",VLOOKUP($C20,$B$116:$L$479,5,0),IF($D20="SINAPI",VLOOKUP($C20,'SERVIÇOS - SINAPI - 12.23'!A:D,4,0),IF($D20="DNIT",VLOOKUP($C20,'SERVIÇOS - DNIT - 10.23'!$B$5:$F$14,2,0),"ERRO SERVIÇO")))),
IF($B20="INSUMO",(IF($D20="SINAPI",VLOOKUP($C20,'INSUMOS - SINAPI - 12.23 '!$A$6:$D$4947,2,0),IF($D20="DNIT",VLOOKUP($C20,'INSUMOS - DNIT - 10.23'!$A$5:$D$6,2,0),0))),"ERRO INSUMO"))</f>
        <v>21.272,52</v>
      </c>
      <c r="L20" s="170">
        <f t="shared" si="3"/>
        <v>21272.52</v>
      </c>
      <c r="M20"/>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row r="21" spans="2:154" s="2" customFormat="1" ht="31.5" outlineLevel="1" x14ac:dyDescent="0.25">
      <c r="B21" s="166" t="s">
        <v>6916</v>
      </c>
      <c r="C21" s="167">
        <v>93565</v>
      </c>
      <c r="D21" s="167" t="s">
        <v>11834</v>
      </c>
      <c r="E21" s="168">
        <v>45261</v>
      </c>
      <c r="F21" s="169" t="str">
        <f>IF($B21="SERVIÇO",(IF($D21="PRÓPRIO",VLOOKUP($C21,$B$116:$L$479,5,0),IF($D21="SINAPI",VLOOKUP($C21,'SERVIÇOS - SINAPI - 12.23'!A:D,2,0),IF($D21="DNIT",VLOOKUP($C21,'SERVIÇOS - DNIT - 10.23'!$B$5:$F$14,2,0),"ERRO SERVIÇO")))),
IF($B21="INSUMO",(IF($D21="SINAPI",VLOOKUP($C21,'INSUMOS - SINAPI - 12.23 '!$A$6:$D$4947,2,0),IF($D21="DNIT",VLOOKUP($C21,'INSUMOS - DNIT - 10.23'!$A$5:$D$6,2,0),0))),"ERRO INSUMO"))</f>
        <v>ENGENHEIRO CIVIL DE OBRA JUNIOR COM ENCARGOS COMPLEMENTARES</v>
      </c>
      <c r="G21" s="21" t="str">
        <f>IF($B21="SERVIÇO",(IF($D21="PRÓPRIO",VLOOKUP($C21,$B$116:$L$479,6,0),IF($D21="SINAPI",VLOOKUP($C21,'SERVIÇOS - SINAPI - 12.23'!A:D,3,0),IF($D21="DNIT",VLOOKUP($C21,'SERVIÇOS - DNIT - 10.23'!$B$5:$F$14,4,0),"ERRO SERVIÇO")))),
IF($B21="INSUMO",(IF($D21="SINAPI",VLOOKUP($C21,'INSUMOS - SINAPI - 12.23 '!$A$6:$D$4947,3,0),IF($D21="DNIT",VLOOKUP($C21,'INSUMOS - DNIT - 10.23'!$A$5:$D$6,3,0),0))),"ERRO INSUMO"))</f>
        <v>MES</v>
      </c>
      <c r="H21" s="170">
        <v>1</v>
      </c>
      <c r="I21" s="170">
        <v>1</v>
      </c>
      <c r="J21" s="170">
        <f t="shared" si="4"/>
        <v>1</v>
      </c>
      <c r="K21" s="262" t="str">
        <f>IF($B21="SERVIÇO",(IF($D21="PRÓPRIO",VLOOKUP($C21,$B$116:$L$479,5,0),IF($D21="SINAPI",VLOOKUP($C21,'SERVIÇOS - SINAPI - 12.23'!A:D,4,0),IF($D21="DNIT",VLOOKUP($C21,'SERVIÇOS - DNIT - 10.23'!$B$5:$F$14,2,0),"ERRO SERVIÇO")))),
IF($B21="INSUMO",(IF($D21="SINAPI",VLOOKUP($C21,'INSUMOS - SINAPI - 12.23 '!$A$6:$D$4947,2,0),IF($D21="DNIT",VLOOKUP($C21,'INSUMOS - DNIT - 10.23'!$A$5:$D$6,2,0),0))),"ERRO INSUMO"))</f>
        <v>17.337,87</v>
      </c>
      <c r="L21" s="170">
        <f t="shared" si="3"/>
        <v>17337.87</v>
      </c>
      <c r="M2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row>
    <row r="22" spans="2:154" s="2" customFormat="1" ht="31.5" outlineLevel="1" x14ac:dyDescent="0.25">
      <c r="B22" s="166" t="s">
        <v>6916</v>
      </c>
      <c r="C22" s="167" t="s">
        <v>12705</v>
      </c>
      <c r="D22" s="167" t="s">
        <v>6978</v>
      </c>
      <c r="E22" s="168">
        <v>45261</v>
      </c>
      <c r="F22" s="169" t="str">
        <f>IF($B22="SERVIÇO",(IF($D22="PRÓPRIO",VLOOKUP($C22,$B$116:$L$479,5,0),IF($D22="SINAPI",VLOOKUP($C22,'SERVIÇOS - SINAPI - 12.23'!A:D,2,0),IF($D22="DNIT",VLOOKUP($C22,'SERVIÇOS - DNIT - 10.23'!$B$5:$F$14,2,0),"ERRO SERVIÇO")))),
IF($B22="INSUMO",(IF($D22="SINAPI",VLOOKUP($C22,'INSUMOS - SINAPI - 12.23 '!$A$6:$D$4947,2,0),IF($D22="DNIT",VLOOKUP($C22,'INSUMOS - DNIT - 10.23'!$A$5:$D$6,2,0),0))),"ERRO INSUMO"))</f>
        <v>ENGENHEIRO DE SEGURANÇA DO TRABALHO PLENO COM ENCARGOS COMPLEMENTARES</v>
      </c>
      <c r="G22" s="21" t="str">
        <f>IF($B22="SERVIÇO",(IF($D22="PRÓPRIO",VLOOKUP($C22,$B$116:$L$479,6,0),IF($D22="SINAPI",VLOOKUP($C22,'SERVIÇOS - SINAPI - 12.23'!A:D,3,0),IF($D22="DNIT",VLOOKUP($C22,'SERVIÇOS - DNIT - 10.23'!$B$5:$F$14,4,0),"ERRO SERVIÇO")))),
IF($B22="INSUMO",(IF($D22="SINAPI",VLOOKUP($C22,'INSUMOS - SINAPI - 12.23 '!$A$6:$D$4947,3,0),IF($D22="DNIT",VLOOKUP($C22,'INSUMOS - DNIT - 10.23'!$A$5:$D$6,3,0),0))),"ERRO INSUMO"))</f>
        <v>H</v>
      </c>
      <c r="H22" s="170">
        <f>4*2*4</f>
        <v>32</v>
      </c>
      <c r="I22" s="170">
        <v>1</v>
      </c>
      <c r="J22" s="170">
        <f>H22*I22</f>
        <v>32</v>
      </c>
      <c r="K22" s="170">
        <f>VLOOKUP(C22,B:L,11,0)</f>
        <v>110.56</v>
      </c>
      <c r="L22" s="170">
        <f t="shared" si="3"/>
        <v>3537.92</v>
      </c>
      <c r="M22"/>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row>
    <row r="23" spans="2:154" s="2" customFormat="1" ht="15.75" customHeight="1" outlineLevel="1" x14ac:dyDescent="0.25">
      <c r="B23" s="163" t="s">
        <v>11838</v>
      </c>
      <c r="C23" s="164"/>
      <c r="D23" s="164"/>
      <c r="E23" s="164"/>
      <c r="F23" s="165"/>
      <c r="G23" s="164"/>
      <c r="H23" s="165"/>
      <c r="I23" s="165"/>
      <c r="J23" s="165"/>
      <c r="K23" s="165"/>
      <c r="L23" s="170">
        <f t="shared" si="3"/>
        <v>0</v>
      </c>
      <c r="M23"/>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row>
    <row r="24" spans="2:154" s="2" customFormat="1" outlineLevel="1" x14ac:dyDescent="0.25">
      <c r="B24" s="166" t="s">
        <v>6916</v>
      </c>
      <c r="C24" s="171" t="s">
        <v>11841</v>
      </c>
      <c r="D24" s="167" t="s">
        <v>6978</v>
      </c>
      <c r="E24" s="168">
        <v>45200</v>
      </c>
      <c r="F24" s="169" t="str">
        <f>IF($B24="SERVIÇO",(IF($D24="PRÓPRIO",VLOOKUP($C24,$B$116:$L$479,5,0),IF($D24="SINAPI",VLOOKUP($C24,'SERVIÇOS - SINAPI - 12.23'!$A$5:$D$7498,2,0),IF($D24="DNIT",VLOOKUP($C24,'SERVIÇOS - DNIT - 10.23'!$B$5:$F$14,2,0),"ERRO SERVIÇO")))),
IF($B24="INSUMO",(IF($D24="SINAPI",VLOOKUP($C24,'INSUMOS - SINAPI - 12.23 '!$A$6:$D$4947,2,0),IF($D24="DNIT",VLOOKUP($C24,'INSUMOS - DNIT - 10.23'!$A$5:$D$6,2,0),0))),"ERRO INSUMO"))</f>
        <v>VEÍCULO LEVE - 53 KW (SEM MOTORISTA)</v>
      </c>
      <c r="G24" s="21" t="str">
        <f>IF($B24="SERVIÇO",(IF($D24="PRÓPRIO",VLOOKUP($C24,$B$116:$L$479,6,0),IF($D24="SINAPI",VLOOKUP($C24,'SERVIÇOS - SINAPI - 12.23'!$A$5:$D$7498,3,0),IF($D24="DNIT",VLOOKUP($C24,'SERVIÇOS - DNIT - 10.23'!$B$5:$F$14,4,0),"ERRO SERVIÇO")))),
IF($B24="INSUMO",(IF($D24="SINAPI",VLOOKUP($C24,'INSUMOS - SINAPI - 12.23 '!$A$6:$D$4947,3,0),IF($D24="DNIT",VLOOKUP($C24,'INSUMOS - DNIT - 10.23'!$A$5:$D$6,3,0),0))),"ERRO INSUMO"))</f>
        <v>MÊS</v>
      </c>
      <c r="H24" s="170">
        <v>1</v>
      </c>
      <c r="I24" s="170">
        <v>1</v>
      </c>
      <c r="J24" s="170">
        <f t="shared" ref="J24" si="5">H24*I24</f>
        <v>1</v>
      </c>
      <c r="K24" s="170">
        <f>VLOOKUP(C24,B:L,11,0)</f>
        <v>6536.46</v>
      </c>
      <c r="L24" s="170">
        <f t="shared" si="3"/>
        <v>6536.46</v>
      </c>
      <c r="M24"/>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row>
    <row r="25" spans="2:154" s="2" customFormat="1" ht="15.75" customHeight="1" outlineLevel="1" x14ac:dyDescent="0.25">
      <c r="B25" s="163" t="s">
        <v>11839</v>
      </c>
      <c r="C25" s="164"/>
      <c r="D25" s="164"/>
      <c r="E25" s="164"/>
      <c r="F25" s="165"/>
      <c r="G25" s="164"/>
      <c r="H25" s="165"/>
      <c r="I25" s="165"/>
      <c r="J25" s="165"/>
      <c r="K25" s="165"/>
      <c r="L25" s="170">
        <f t="shared" si="3"/>
        <v>0</v>
      </c>
      <c r="M25"/>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row>
    <row r="26" spans="2:154" s="2" customFormat="1" outlineLevel="1" x14ac:dyDescent="0.25">
      <c r="B26" s="166" t="s">
        <v>6916</v>
      </c>
      <c r="C26" s="171" t="s">
        <v>20</v>
      </c>
      <c r="D26" s="167" t="s">
        <v>54</v>
      </c>
      <c r="E26" s="168">
        <v>45200</v>
      </c>
      <c r="F26" s="169" t="str">
        <f>IF($B26="SERVIÇO",(IF($D26="PRÓPRIO",VLOOKUP($C26,$B$116:$L$479,5,0),IF($D26="SINAPI",VLOOKUP($C26,'SERVIÇOS - SINAPI - 12.23'!$A$5:$D$7498,2,0),IF($D26="DNIT",VLOOKUP($C26,'SERVIÇOS - DNIT - 10.23'!$B$5:$F$14,2,0),"ERRO SERVIÇO")))),
IF($B26="INSUMO",(IF($D26="SINAPI",VLOOKUP($C26,'INSUMOS - SINAPI - 12.23 '!$A$6:$D$4947,2,0),IF($D26="DNIT",VLOOKUP($C26,'INSUMOS - DNIT - 10.23'!$A$5:$D$6,2,0),0))),"ERRO INSUMO"))</f>
        <v>Escritório</v>
      </c>
      <c r="G26" s="21" t="str">
        <f>IF($B26="SERVIÇO",(IF($D26="PRÓPRIO",VLOOKUP($C26,$B$116:$L$479,6,0),IF($D26="SINAPI",VLOOKUP($C26,'SERVIÇOS - SINAPI - 12.23'!$A$5:$D$7498,3,0),IF($D26="DNIT",VLOOKUP($C26,'SERVIÇOS - DNIT - 10.23'!$B$5:$F$14,4,0),"ERRO SERVIÇO")))),
IF($B26="INSUMO",(IF($D26="SINAPI",VLOOKUP($C26,'INSUMOS - SINAPI - 12.23 '!$A$6:$D$4947,3,0),IF($D26="DNIT",VLOOKUP($C26,'INSUMOS - DNIT - 10.23'!$A$5:$D$6,3,0),0))),"ERRO INSUMO"))</f>
        <v>ocupante x mês</v>
      </c>
      <c r="H26" s="170">
        <f>SUM(H20:H21)</f>
        <v>2</v>
      </c>
      <c r="I26" s="170">
        <v>1</v>
      </c>
      <c r="J26" s="170">
        <f t="shared" ref="J26:J27" si="6">H26*I26</f>
        <v>2</v>
      </c>
      <c r="K26" s="170">
        <f>IF($B26="SERVIÇO",(IF($D26="PRÓPRIO",VLOOKUP($C26,$B$116:$L$479,11,0),IF($D26="SINAPI",VLOOKUP($C26,'SERVIÇOS - SINAPI - 12.23'!$A$5:$D$7498,4,0),IF($D26="DNIT",VLOOKUP($C26,'SERVIÇOS - DNIT - 10.23'!$B$5:$F$14,5,0),"ERRO SERVIÇO")))),
IF($B26="INSUMO",(IF($D26="SINAPI",VLOOKUP($C26,'INSUMOS - SINAPI - 12.23 '!$A$6:$D$4947,4,0),IF($D26="DNIT",VLOOKUP($C26,'INSUMOS - DNIT - 10.23'!$A$5:$D$6,4,0),0))),"ERRO INSUMO"))</f>
        <v>493.61</v>
      </c>
      <c r="L26" s="170">
        <f t="shared" si="3"/>
        <v>987.22</v>
      </c>
      <c r="M2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row>
    <row r="27" spans="2:154" s="2" customFormat="1" outlineLevel="1" x14ac:dyDescent="0.25">
      <c r="B27" s="166" t="s">
        <v>6916</v>
      </c>
      <c r="C27" s="171" t="s">
        <v>23</v>
      </c>
      <c r="D27" s="167" t="s">
        <v>54</v>
      </c>
      <c r="E27" s="168">
        <v>45200</v>
      </c>
      <c r="F27" s="169" t="str">
        <f>IF($B27="SERVIÇO",(IF($D27="PRÓPRIO",VLOOKUP($C27,$B$116:$L$479,5,0),IF($D27="SINAPI",VLOOKUP($C27,'SERVIÇOS - SINAPI - 12.23'!$A$5:$D$7498,2,0),IF($D27="DNIT",VLOOKUP($C27,'SERVIÇOS - DNIT - 10.23'!$B$5:$F$14,2,0),"ERRO SERVIÇO")))),
IF($B27="INSUMO",(IF($D27="SINAPI",VLOOKUP($C27,'INSUMOS - SINAPI - 12.23 '!$A$6:$D$4947,2,0),IF($D27="DNIT",VLOOKUP($C27,'INSUMOS - DNIT - 10.23'!$A$5:$D$6,2,0),0))),"ERRO INSUMO"))</f>
        <v>Residência</v>
      </c>
      <c r="G27" s="21" t="str">
        <f>IF($B27="SERVIÇO",(IF($D27="PRÓPRIO",VLOOKUP($C27,$B$116:$L$479,6,0),IF($D27="SINAPI",VLOOKUP($C27,'SERVIÇOS - SINAPI - 12.23'!$A$5:$D$7498,3,0),IF($D27="DNIT",VLOOKUP($C27,'SERVIÇOS - DNIT - 10.23'!$B$5:$F$14,4,0),"ERRO SERVIÇO")))),
IF($B27="INSUMO",(IF($D27="SINAPI",VLOOKUP($C27,'INSUMOS - SINAPI - 12.23 '!$A$6:$D$4947,3,0),IF($D27="DNIT",VLOOKUP($C27,'INSUMOS - DNIT - 10.23'!$A$5:$D$6,3,0),0))),"ERRO INSUMO"))</f>
        <v>ocupante x mês</v>
      </c>
      <c r="H27" s="170">
        <f>SUM(H20:H21)</f>
        <v>2</v>
      </c>
      <c r="I27" s="170">
        <v>1</v>
      </c>
      <c r="J27" s="170">
        <f t="shared" si="6"/>
        <v>2</v>
      </c>
      <c r="K27" s="170">
        <f>IF($B27="SERVIÇO",(IF($D27="PRÓPRIO",VLOOKUP($C27,$B$116:$L$479,11,0),IF($D27="SINAPI",VLOOKUP($C27,'SERVIÇOS - SINAPI - 12.23'!$A$5:$D$7498,4,0),IF($D27="DNIT",VLOOKUP($C27,'SERVIÇOS - DNIT - 10.23'!$B$5:$F$14,5,0),"ERRO SERVIÇO")))),
IF($B27="INSUMO",(IF($D27="SINAPI",VLOOKUP($C27,'INSUMOS - SINAPI - 12.23 '!$A$6:$D$4947,4,0),IF($D27="DNIT",VLOOKUP($C27,'INSUMOS - DNIT - 10.23'!$A$5:$D$6,4,0),0))),"ERRO INSUMO"))</f>
        <v>43.89</v>
      </c>
      <c r="L27" s="170">
        <f t="shared" si="3"/>
        <v>87.78</v>
      </c>
      <c r="M27"/>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row>
    <row r="28" spans="2:154" s="2" customFormat="1" ht="15.75" customHeight="1" outlineLevel="1" x14ac:dyDescent="0.25">
      <c r="B28" s="163" t="s">
        <v>11843</v>
      </c>
      <c r="C28" s="164"/>
      <c r="D28" s="164"/>
      <c r="E28" s="164"/>
      <c r="F28" s="165"/>
      <c r="G28" s="164"/>
      <c r="H28" s="165"/>
      <c r="I28" s="165"/>
      <c r="J28" s="165"/>
      <c r="K28" s="165"/>
      <c r="L28" s="170">
        <f t="shared" si="3"/>
        <v>0</v>
      </c>
      <c r="M28"/>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row>
    <row r="29" spans="2:154" s="2" customFormat="1" outlineLevel="1" x14ac:dyDescent="0.25">
      <c r="B29" s="166" t="s">
        <v>6916</v>
      </c>
      <c r="C29" s="171" t="s">
        <v>31</v>
      </c>
      <c r="D29" s="167" t="s">
        <v>54</v>
      </c>
      <c r="E29" s="168">
        <v>45200</v>
      </c>
      <c r="F29" s="169" t="str">
        <f>IF($B29="SERVIÇO",(IF($D29="PRÓPRIO",VLOOKUP($C29,$B$116:$L$479,5,0),IF($D29="SINAPI",VLOOKUP($C29,'SERVIÇOS - SINAPI - 12.23'!$A$5:$D$7498,2,0),IF($D29="DNIT",VLOOKUP($C29,'SERVIÇOS - DNIT - 10.23'!$B$5:$F$14,2,0),"ERRO SERVIÇO")))),
IF($B29="INSUMO",(IF($D29="SINAPI",VLOOKUP($C29,'INSUMOS - SINAPI - 12.23 '!$A$6:$D$4947,2,0),IF($D29="DNIT",VLOOKUP($C29,'INSUMOS - DNIT - 10.23'!$A$5:$D$6,2,0),0))),"ERRO INSUMO"))</f>
        <v>Residência</v>
      </c>
      <c r="G29" s="21" t="str">
        <f>IF($B29="SERVIÇO",(IF($D29="PRÓPRIO",VLOOKUP($C29,$B$116:$L$479,6,0),IF($D29="SINAPI",VLOOKUP($C29,'SERVIÇOS - SINAPI - 12.23'!$A$5:$D$7498,3,0),IF($D29="DNIT",VLOOKUP($C29,'SERVIÇOS - DNIT - 10.23'!$B$5:$F$14,4,0),"ERRO SERVIÇO")))),
IF($B29="INSUMO",(IF($D29="SINAPI",VLOOKUP($C29,'INSUMOS - SINAPI - 12.23 '!$A$6:$D$4947,3,0),IF($D29="DNIT",VLOOKUP($C29,'INSUMOS - DNIT - 10.23'!$A$5:$D$6,3,0),0))),"ERRO INSUMO"))</f>
        <v>ocupante x mês</v>
      </c>
      <c r="H29" s="170">
        <f>SUM(H20:H21)</f>
        <v>2</v>
      </c>
      <c r="I29" s="170">
        <v>1</v>
      </c>
      <c r="J29" s="170">
        <f t="shared" ref="J29" si="7">H29*I29</f>
        <v>2</v>
      </c>
      <c r="K29" s="170">
        <f>IF($B29="SERVIÇO",(IF($D29="PRÓPRIO",VLOOKUP($C29,$B$116:$L$479,11,0),IF($D29="SINAPI",VLOOKUP($C29,'SERVIÇOS - SINAPI - 12.23'!$A$5:$D$7498,4,0),IF($D29="DNIT",VLOOKUP($C29,'SERVIÇOS - DNIT - 10.23'!$B$5:$F$14,5,0),"ERRO SERVIÇO")))),
IF($B29="INSUMO",(IF($D29="SINAPI",VLOOKUP($C29,'INSUMOS - SINAPI - 12.23 '!$A$6:$D$4947,4,0),IF($D29="DNIT",VLOOKUP($C29,'INSUMOS - DNIT - 10.23'!$A$5:$D$6,4,0),0))),"ERRO INSUMO"))</f>
        <v>209.32</v>
      </c>
      <c r="L29" s="170">
        <f t="shared" si="3"/>
        <v>418.64</v>
      </c>
      <c r="M29"/>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row>
    <row r="30" spans="2:154" s="1" customFormat="1" ht="30" customHeight="1" x14ac:dyDescent="0.25">
      <c r="B30" s="172" t="s">
        <v>6921</v>
      </c>
      <c r="C30" s="173"/>
      <c r="D30" s="173"/>
      <c r="E30" s="173"/>
      <c r="F30" s="155" t="s">
        <v>11914</v>
      </c>
      <c r="G30" s="156" t="s">
        <v>6974</v>
      </c>
      <c r="H30" s="157"/>
      <c r="I30" s="157"/>
      <c r="J30" s="157"/>
      <c r="K30" s="157"/>
      <c r="L30" s="157">
        <f>SUM(L33:L41)</f>
        <v>22185.769999999997</v>
      </c>
      <c r="M30"/>
    </row>
    <row r="31" spans="2:154" s="1" customFormat="1" ht="47.25" outlineLevel="1" x14ac:dyDescent="0.25">
      <c r="B31" s="159" t="s">
        <v>37</v>
      </c>
      <c r="C31" s="160" t="s">
        <v>38</v>
      </c>
      <c r="D31" s="160" t="s">
        <v>39</v>
      </c>
      <c r="E31" s="160" t="s">
        <v>33</v>
      </c>
      <c r="F31" s="161" t="s">
        <v>43</v>
      </c>
      <c r="G31" s="161" t="s">
        <v>35</v>
      </c>
      <c r="H31" s="162" t="s">
        <v>40</v>
      </c>
      <c r="I31" s="162" t="s">
        <v>11842</v>
      </c>
      <c r="J31" s="162" t="s">
        <v>6975</v>
      </c>
      <c r="K31" s="162" t="s">
        <v>12718</v>
      </c>
      <c r="L31" s="162" t="s">
        <v>83</v>
      </c>
      <c r="M31"/>
    </row>
    <row r="32" spans="2:154" s="2" customFormat="1" outlineLevel="1" x14ac:dyDescent="0.25">
      <c r="B32" s="163" t="s">
        <v>11837</v>
      </c>
      <c r="C32" s="164"/>
      <c r="D32" s="164"/>
      <c r="E32" s="164"/>
      <c r="F32" s="165"/>
      <c r="G32" s="164"/>
      <c r="H32" s="165"/>
      <c r="I32" s="165"/>
      <c r="J32" s="165"/>
      <c r="K32" s="165"/>
      <c r="L32" s="170">
        <f t="shared" ref="L32:L41" si="8">K32*J32</f>
        <v>0</v>
      </c>
      <c r="M32"/>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row>
    <row r="33" spans="2:154" s="2" customFormat="1" ht="31.5" outlineLevel="1" x14ac:dyDescent="0.25">
      <c r="B33" s="166" t="s">
        <v>6916</v>
      </c>
      <c r="C33" s="167">
        <v>101390</v>
      </c>
      <c r="D33" s="167" t="s">
        <v>11834</v>
      </c>
      <c r="E33" s="168">
        <v>45261</v>
      </c>
      <c r="F33" s="169" t="str">
        <f>IF($B33="SERVIÇO",(IF($D33="PRÓPRIO",VLOOKUP($C33,$B$116:$L$479,5,0),IF($D33="SINAPI",VLOOKUP($C33,'SERVIÇOS - SINAPI - 12.23'!A:D,2,0),IF($D33="DNIT",VLOOKUP($C33,'SERVIÇOS - DNIT - 10.23'!$B$5:$F$14,2,0),"ERRO SERVIÇO")))),
IF($B33="INSUMO",(IF($D33="SINAPI",VLOOKUP($C33,'INSUMOS - SINAPI - 12.23 '!$A$6:$D$4947,2,0),IF($D33="DNIT",VLOOKUP($C33,'INSUMOS - DNIT - 10.23'!$A$5:$D$6,2,0),0))),"ERRO INSUMO"))</f>
        <v>AUXILIAR TÉCNICO / ASSISTENTE DE ENGENHARIA COM ENCARGOS COMPLEMENTARES</v>
      </c>
      <c r="G33" s="21" t="str">
        <f>IF($B33="SERVIÇO",(IF($D33="PRÓPRIO",VLOOKUP($C33,$B$116:$L$479,6,0),IF($D33="SINAPI",VLOOKUP($C33,'SERVIÇOS - SINAPI - 12.23'!A:D,3,0),IF($D33="DNIT",VLOOKUP($C33,'SERVIÇOS - DNIT - 10.23'!$B$5:$F$14,4,0),"ERRO SERVIÇO")))),
IF($B33="INSUMO",(IF($D33="SINAPI",VLOOKUP($C33,'INSUMOS - SINAPI - 12.23 '!$A$6:$D$4947,3,0),IF($D33="DNIT",VLOOKUP($C33,'INSUMOS - DNIT - 10.23'!$A$5:$D$6,3,0),0))),"ERRO INSUMO"))</f>
        <v>MES</v>
      </c>
      <c r="H33" s="170">
        <v>1</v>
      </c>
      <c r="I33" s="170">
        <v>1</v>
      </c>
      <c r="J33" s="170">
        <f t="shared" ref="J33:J34" si="9">H33*I33</f>
        <v>1</v>
      </c>
      <c r="K33" s="262" t="str">
        <f>IF($B33="SERVIÇO",(IF($D33="PRÓPRIO",VLOOKUP($C33,$B$116:$L$479,5,0),IF($D33="SINAPI",VLOOKUP($C33,'SERVIÇOS - SINAPI - 12.23'!A:D,4,0),IF($D33="DNIT",VLOOKUP($C33,'SERVIÇOS - DNIT - 10.23'!$B$5:$F$14,2,0),"ERRO SERVIÇO")))),
IF($B33="INSUMO",(IF($D33="SINAPI",VLOOKUP($C33,'INSUMOS - SINAPI - 12.23 '!$A$6:$D$4947,2,0),IF($D33="DNIT",VLOOKUP($C33,'INSUMOS - DNIT - 10.23'!$A$5:$D$6,2,0),0))),"ERRO INSUMO"))</f>
        <v>6.362,99</v>
      </c>
      <c r="L33" s="170">
        <f t="shared" si="8"/>
        <v>6362.99</v>
      </c>
      <c r="M33"/>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row>
    <row r="34" spans="2:154" s="2" customFormat="1" outlineLevel="1" x14ac:dyDescent="0.25">
      <c r="B34" s="166" t="s">
        <v>6916</v>
      </c>
      <c r="C34" s="171" t="s">
        <v>11853</v>
      </c>
      <c r="D34" s="167" t="s">
        <v>6978</v>
      </c>
      <c r="E34" s="168">
        <v>45261</v>
      </c>
      <c r="F34" s="169" t="str">
        <f>IF($B34="SERVIÇO",(IF($D34="PRÓPRIO",VLOOKUP($C34,$B$116:$L$479,5,0),IF($D34="SINAPI",VLOOKUP($C34,'SERVIÇOS - SINAPI - 12.23'!$A$5:$D$7498,2,0),IF($D34="DNIT",VLOOKUP($C34,'SERVIÇOS - DNIT - 10.23'!$B$5:$F$14,2,0),"ERRO SERVIÇO")))),
IF($B34="INSUMO",(IF($D34="SINAPI",VLOOKUP($C34,'INSUMOS - SINAPI - 12.23 '!$A$6:$D$4947,2,0),IF($D34="DNIT",VLOOKUP($C34,'INSUMOS - DNIT - 10.23'!$A$5:$D$6,2,0),0))),"ERRO INSUMO"))</f>
        <v>TÉCNICO DE OBRAS COM ENCARGOS COMPLEMENTARES</v>
      </c>
      <c r="G34" s="21" t="str">
        <f>IF($B34="SERVIÇO",(IF($D34="PRÓPRIO",VLOOKUP($C34,$B$116:$L$479,6,0),IF($D34="SINAPI",VLOOKUP($C34,'SERVIÇOS - SINAPI - 12.23'!$A$5:$D$7498,3,0),IF($D34="DNIT",VLOOKUP($C34,'SERVIÇOS - DNIT - 10.23'!$B$5:$F$14,4,0),"ERRO SERVIÇO")))),
IF($B34="INSUMO",(IF($D34="SINAPI",VLOOKUP($C34,'INSUMOS - SINAPI - 12.23 '!$A$6:$D$4947,3,0),IF($D34="DNIT",VLOOKUP($C34,'INSUMOS - DNIT - 10.23'!$A$5:$D$6,3,0),0))),"ERRO INSUMO"))</f>
        <v>MÊS</v>
      </c>
      <c r="H34" s="170">
        <v>2</v>
      </c>
      <c r="I34" s="170">
        <v>1</v>
      </c>
      <c r="J34" s="170">
        <f t="shared" si="9"/>
        <v>2</v>
      </c>
      <c r="K34" s="170">
        <f>VLOOKUP(C34,B:L,11,0)</f>
        <v>3522.93</v>
      </c>
      <c r="L34" s="170">
        <f t="shared" si="8"/>
        <v>7045.86</v>
      </c>
      <c r="M34"/>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row>
    <row r="35" spans="2:154" s="2" customFormat="1" ht="15.75" customHeight="1" outlineLevel="1" x14ac:dyDescent="0.25">
      <c r="B35" s="163" t="s">
        <v>11838</v>
      </c>
      <c r="C35" s="164"/>
      <c r="D35" s="164"/>
      <c r="E35" s="164"/>
      <c r="F35" s="165"/>
      <c r="G35" s="164"/>
      <c r="H35" s="165"/>
      <c r="I35" s="165"/>
      <c r="J35" s="165"/>
      <c r="K35" s="165"/>
      <c r="L35" s="170">
        <f t="shared" si="8"/>
        <v>0</v>
      </c>
      <c r="M3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row>
    <row r="36" spans="2:154" s="2" customFormat="1" outlineLevel="1" x14ac:dyDescent="0.25">
      <c r="B36" s="166" t="s">
        <v>6916</v>
      </c>
      <c r="C36" s="171" t="s">
        <v>11841</v>
      </c>
      <c r="D36" s="167" t="s">
        <v>6978</v>
      </c>
      <c r="E36" s="168">
        <v>45200</v>
      </c>
      <c r="F36" s="169" t="str">
        <f>IF($B36="SERVIÇO",(IF($D36="PRÓPRIO",VLOOKUP($C36,$B$116:$L$479,5,0),IF($D36="SINAPI",VLOOKUP($C36,'SERVIÇOS - SINAPI - 12.23'!$A$5:$D$7498,2,0),IF($D36="DNIT",VLOOKUP($C36,'SERVIÇOS - DNIT - 10.23'!$B$5:$F$14,2,0),"ERRO SERVIÇO")))),
IF($B36="INSUMO",(IF($D36="SINAPI",VLOOKUP($C36,'INSUMOS - SINAPI - 12.23 '!$A$6:$D$4947,2,0),IF($D36="DNIT",VLOOKUP($C36,'INSUMOS - DNIT - 10.23'!$A$5:$D$6,2,0),0))),"ERRO INSUMO"))</f>
        <v>VEÍCULO LEVE - 53 KW (SEM MOTORISTA)</v>
      </c>
      <c r="G36" s="21" t="str">
        <f>IF($B36="SERVIÇO",(IF($D36="PRÓPRIO",VLOOKUP($C36,$B$116:$L$479,6,0),IF($D36="SINAPI",VLOOKUP($C36,'SERVIÇOS - SINAPI - 12.23'!$A$5:$D$7498,3,0),IF($D36="DNIT",VLOOKUP($C36,'SERVIÇOS - DNIT - 10.23'!$B$5:$F$14,4,0),"ERRO SERVIÇO")))),
IF($B36="INSUMO",(IF($D36="SINAPI",VLOOKUP($C36,'INSUMOS - SINAPI - 12.23 '!$A$6:$D$4947,3,0),IF($D36="DNIT",VLOOKUP($C36,'INSUMOS - DNIT - 10.23'!$A$5:$D$6,3,0),0))),"ERRO INSUMO"))</f>
        <v>MÊS</v>
      </c>
      <c r="H36" s="170">
        <v>1</v>
      </c>
      <c r="I36" s="170">
        <v>1</v>
      </c>
      <c r="J36" s="170">
        <f t="shared" ref="J36" si="10">H36*I36</f>
        <v>1</v>
      </c>
      <c r="K36" s="170">
        <f>VLOOKUP(C36,B:L,11,0)</f>
        <v>6536.46</v>
      </c>
      <c r="L36" s="170">
        <f t="shared" si="8"/>
        <v>6536.46</v>
      </c>
      <c r="M3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row>
    <row r="37" spans="2:154" s="2" customFormat="1" ht="15.75" customHeight="1" outlineLevel="1" x14ac:dyDescent="0.25">
      <c r="B37" s="163" t="s">
        <v>11839</v>
      </c>
      <c r="C37" s="164"/>
      <c r="D37" s="164"/>
      <c r="E37" s="164"/>
      <c r="F37" s="165"/>
      <c r="G37" s="164"/>
      <c r="H37" s="165"/>
      <c r="I37" s="165"/>
      <c r="J37" s="165"/>
      <c r="K37" s="165"/>
      <c r="L37" s="170">
        <f t="shared" si="8"/>
        <v>0</v>
      </c>
      <c r="M37"/>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row>
    <row r="38" spans="2:154" s="2" customFormat="1" outlineLevel="1" x14ac:dyDescent="0.25">
      <c r="B38" s="166" t="s">
        <v>6916</v>
      </c>
      <c r="C38" s="171" t="s">
        <v>20</v>
      </c>
      <c r="D38" s="167" t="s">
        <v>54</v>
      </c>
      <c r="E38" s="168">
        <v>45200</v>
      </c>
      <c r="F38" s="169" t="str">
        <f>IF($B38="SERVIÇO",(IF($D38="PRÓPRIO",VLOOKUP($C38,$B$116:$L$479,5,0),IF($D38="SINAPI",VLOOKUP($C38,'SERVIÇOS - SINAPI - 12.23'!$A$5:$D$7498,2,0),IF($D38="DNIT",VLOOKUP($C38,'SERVIÇOS - DNIT - 10.23'!$B$5:$F$14,2,0),"ERRO SERVIÇO")))),
IF($B38="INSUMO",(IF($D38="SINAPI",VLOOKUP($C38,'INSUMOS - SINAPI - 12.23 '!$A$6:$D$4947,2,0),IF($D38="DNIT",VLOOKUP($C38,'INSUMOS - DNIT - 10.23'!$A$5:$D$6,2,0),0))),"ERRO INSUMO"))</f>
        <v>Escritório</v>
      </c>
      <c r="G38" s="21" t="str">
        <f>IF($B38="SERVIÇO",(IF($D38="PRÓPRIO",VLOOKUP($C38,$B$116:$L$479,6,0),IF($D38="SINAPI",VLOOKUP($C38,'SERVIÇOS - SINAPI - 12.23'!$A$5:$D$7498,3,0),IF($D38="DNIT",VLOOKUP($C38,'SERVIÇOS - DNIT - 10.23'!$B$5:$F$14,4,0),"ERRO SERVIÇO")))),
IF($B38="INSUMO",(IF($D38="SINAPI",VLOOKUP($C38,'INSUMOS - SINAPI - 12.23 '!$A$6:$D$4947,3,0),IF($D38="DNIT",VLOOKUP($C38,'INSUMOS - DNIT - 10.23'!$A$5:$D$6,3,0),0))),"ERRO INSUMO"))</f>
        <v>ocupante x mês</v>
      </c>
      <c r="H38" s="170">
        <f>SUM(H33:H34)</f>
        <v>3</v>
      </c>
      <c r="I38" s="170">
        <v>1</v>
      </c>
      <c r="J38" s="170">
        <f t="shared" ref="J38:J39" si="11">H38*I38</f>
        <v>3</v>
      </c>
      <c r="K38" s="170">
        <f>IF($B38="SERVIÇO",(IF($D38="PRÓPRIO",VLOOKUP($C38,$B$116:$L$479,11,0),IF($D38="SINAPI",VLOOKUP($C38,'SERVIÇOS - SINAPI - 12.23'!$A$5:$D$7498,4,0),IF($D38="DNIT",VLOOKUP($C38,'SERVIÇOS - DNIT - 10.23'!$B$5:$F$14,5,0),"ERRO SERVIÇO")))),
IF($B38="INSUMO",(IF($D38="SINAPI",VLOOKUP($C38,'INSUMOS - SINAPI - 12.23 '!$A$6:$D$4947,4,0),IF($D38="DNIT",VLOOKUP($C38,'INSUMOS - DNIT - 10.23'!$A$5:$D$6,4,0),0))),"ERRO INSUMO"))</f>
        <v>493.61</v>
      </c>
      <c r="L38" s="170">
        <f t="shared" si="8"/>
        <v>1480.83</v>
      </c>
      <c r="M38"/>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row>
    <row r="39" spans="2:154" s="2" customFormat="1" outlineLevel="1" x14ac:dyDescent="0.25">
      <c r="B39" s="166" t="s">
        <v>6916</v>
      </c>
      <c r="C39" s="171" t="s">
        <v>23</v>
      </c>
      <c r="D39" s="167" t="s">
        <v>54</v>
      </c>
      <c r="E39" s="168">
        <v>45200</v>
      </c>
      <c r="F39" s="169" t="str">
        <f>IF($B39="SERVIÇO",(IF($D39="PRÓPRIO",VLOOKUP($C39,$B$116:$L$479,5,0),IF($D39="SINAPI",VLOOKUP($C39,'SERVIÇOS - SINAPI - 12.23'!$A$5:$D$7498,2,0),IF($D39="DNIT",VLOOKUP($C39,'SERVIÇOS - DNIT - 10.23'!$B$5:$F$14,2,0),"ERRO SERVIÇO")))),
IF($B39="INSUMO",(IF($D39="SINAPI",VLOOKUP($C39,'INSUMOS - SINAPI - 12.23 '!$A$6:$D$4947,2,0),IF($D39="DNIT",VLOOKUP($C39,'INSUMOS - DNIT - 10.23'!$A$5:$D$6,2,0),0))),"ERRO INSUMO"))</f>
        <v>Residência</v>
      </c>
      <c r="G39" s="21" t="str">
        <f>IF($B39="SERVIÇO",(IF($D39="PRÓPRIO",VLOOKUP($C39,$B$116:$L$479,6,0),IF($D39="SINAPI",VLOOKUP($C39,'SERVIÇOS - SINAPI - 12.23'!$A$5:$D$7498,3,0),IF($D39="DNIT",VLOOKUP($C39,'SERVIÇOS - DNIT - 10.23'!$B$5:$F$14,4,0),"ERRO SERVIÇO")))),
IF($B39="INSUMO",(IF($D39="SINAPI",VLOOKUP($C39,'INSUMOS - SINAPI - 12.23 '!$A$6:$D$4947,3,0),IF($D39="DNIT",VLOOKUP($C39,'INSUMOS - DNIT - 10.23'!$A$5:$D$6,3,0),0))),"ERRO INSUMO"))</f>
        <v>ocupante x mês</v>
      </c>
      <c r="H39" s="170">
        <f>SUM(H33:H34)</f>
        <v>3</v>
      </c>
      <c r="I39" s="170">
        <v>1</v>
      </c>
      <c r="J39" s="170">
        <f t="shared" si="11"/>
        <v>3</v>
      </c>
      <c r="K39" s="170">
        <f>IF($B39="SERVIÇO",(IF($D39="PRÓPRIO",VLOOKUP($C39,$B$116:$L$479,11,0),IF($D39="SINAPI",VLOOKUP($C39,'SERVIÇOS - SINAPI - 12.23'!$A$5:$D$7498,4,0),IF($D39="DNIT",VLOOKUP($C39,'SERVIÇOS - DNIT - 10.23'!$B$5:$F$14,5,0),"ERRO SERVIÇO")))),
IF($B39="INSUMO",(IF($D39="SINAPI",VLOOKUP($C39,'INSUMOS - SINAPI - 12.23 '!$A$6:$D$4947,4,0),IF($D39="DNIT",VLOOKUP($C39,'INSUMOS - DNIT - 10.23'!$A$5:$D$6,4,0),0))),"ERRO INSUMO"))</f>
        <v>43.89</v>
      </c>
      <c r="L39" s="170">
        <f t="shared" si="8"/>
        <v>131.67000000000002</v>
      </c>
      <c r="M39"/>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row>
    <row r="40" spans="2:154" s="2" customFormat="1" ht="15.75" customHeight="1" outlineLevel="1" x14ac:dyDescent="0.25">
      <c r="B40" s="163" t="s">
        <v>11843</v>
      </c>
      <c r="C40" s="164"/>
      <c r="D40" s="164"/>
      <c r="E40" s="164"/>
      <c r="F40" s="165"/>
      <c r="G40" s="164"/>
      <c r="H40" s="165"/>
      <c r="I40" s="165"/>
      <c r="J40" s="165"/>
      <c r="K40" s="165"/>
      <c r="L40" s="170">
        <f t="shared" si="8"/>
        <v>0</v>
      </c>
      <c r="M40"/>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row>
    <row r="41" spans="2:154" s="2" customFormat="1" outlineLevel="1" x14ac:dyDescent="0.25">
      <c r="B41" s="166" t="s">
        <v>6916</v>
      </c>
      <c r="C41" s="171" t="s">
        <v>31</v>
      </c>
      <c r="D41" s="167" t="s">
        <v>54</v>
      </c>
      <c r="E41" s="168">
        <v>45200</v>
      </c>
      <c r="F41" s="169" t="str">
        <f>IF($B41="SERVIÇO",(IF($D41="PRÓPRIO",VLOOKUP($C41,$B$116:$L$479,5,0),IF($D41="SINAPI",VLOOKUP($C41,'SERVIÇOS - SINAPI - 12.23'!$A$5:$D$7498,2,0),IF($D41="DNIT",VLOOKUP($C41,'SERVIÇOS - DNIT - 10.23'!$B$5:$F$14,2,0),"ERRO SERVIÇO")))),
IF($B41="INSUMO",(IF($D41="SINAPI",VLOOKUP($C41,'INSUMOS - SINAPI - 12.23 '!$A$6:$D$4947,2,0),IF($D41="DNIT",VLOOKUP($C41,'INSUMOS - DNIT - 10.23'!$A$5:$D$6,2,0),0))),"ERRO INSUMO"))</f>
        <v>Residência</v>
      </c>
      <c r="G41" s="21" t="str">
        <f>IF($B41="SERVIÇO",(IF($D41="PRÓPRIO",VLOOKUP($C41,$B$116:$L$479,6,0),IF($D41="SINAPI",VLOOKUP($C41,'SERVIÇOS - SINAPI - 12.23'!$A$5:$D$7498,3,0),IF($D41="DNIT",VLOOKUP($C41,'SERVIÇOS - DNIT - 10.23'!$B$5:$F$14,4,0),"ERRO SERVIÇO")))),
IF($B41="INSUMO",(IF($D41="SINAPI",VLOOKUP($C41,'INSUMOS - SINAPI - 12.23 '!$A$6:$D$4947,3,0),IF($D41="DNIT",VLOOKUP($C41,'INSUMOS - DNIT - 10.23'!$A$5:$D$6,3,0),0))),"ERRO INSUMO"))</f>
        <v>ocupante x mês</v>
      </c>
      <c r="H41" s="170">
        <f>SUM(H33:H34)</f>
        <v>3</v>
      </c>
      <c r="I41" s="170">
        <v>1</v>
      </c>
      <c r="J41" s="170">
        <f t="shared" ref="J41" si="12">H41*I41</f>
        <v>3</v>
      </c>
      <c r="K41" s="170">
        <f>IF($B41="SERVIÇO",(IF($D41="PRÓPRIO",VLOOKUP($C41,$B$116:$L$479,11,0),IF($D41="SINAPI",VLOOKUP($C41,'SERVIÇOS - SINAPI - 12.23'!$A$5:$D$7498,4,0),IF($D41="DNIT",VLOOKUP($C41,'SERVIÇOS - DNIT - 10.23'!$B$5:$F$14,5,0),"ERRO SERVIÇO")))),
IF($B41="INSUMO",(IF($D41="SINAPI",VLOOKUP($C41,'INSUMOS - SINAPI - 12.23 '!$A$6:$D$4947,4,0),IF($D41="DNIT",VLOOKUP($C41,'INSUMOS - DNIT - 10.23'!$A$5:$D$6,4,0),0))),"ERRO INSUMO"))</f>
        <v>209.32</v>
      </c>
      <c r="L41" s="170">
        <f t="shared" si="8"/>
        <v>627.96</v>
      </c>
      <c r="M4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row>
    <row r="42" spans="2:154" s="1" customFormat="1" ht="30" customHeight="1" x14ac:dyDescent="0.25">
      <c r="B42" s="172" t="s">
        <v>6922</v>
      </c>
      <c r="C42" s="173"/>
      <c r="D42" s="173"/>
      <c r="E42" s="173"/>
      <c r="F42" s="155" t="s">
        <v>11915</v>
      </c>
      <c r="G42" s="156" t="s">
        <v>6974</v>
      </c>
      <c r="H42" s="157"/>
      <c r="I42" s="157"/>
      <c r="J42" s="157"/>
      <c r="K42" s="157"/>
      <c r="L42" s="157">
        <f>SUM(L45:L53)</f>
        <v>19111.419999999998</v>
      </c>
      <c r="M42"/>
    </row>
    <row r="43" spans="2:154" s="1" customFormat="1" ht="47.25" outlineLevel="1" x14ac:dyDescent="0.25">
      <c r="B43" s="159" t="s">
        <v>37</v>
      </c>
      <c r="C43" s="160" t="s">
        <v>38</v>
      </c>
      <c r="D43" s="160" t="s">
        <v>39</v>
      </c>
      <c r="E43" s="160" t="s">
        <v>33</v>
      </c>
      <c r="F43" s="161" t="s">
        <v>43</v>
      </c>
      <c r="G43" s="161" t="s">
        <v>35</v>
      </c>
      <c r="H43" s="162" t="s">
        <v>40</v>
      </c>
      <c r="I43" s="162" t="s">
        <v>11842</v>
      </c>
      <c r="J43" s="162" t="s">
        <v>6975</v>
      </c>
      <c r="K43" s="162" t="s">
        <v>12718</v>
      </c>
      <c r="L43" s="162" t="s">
        <v>83</v>
      </c>
      <c r="M43"/>
    </row>
    <row r="44" spans="2:154" s="2" customFormat="1" outlineLevel="1" x14ac:dyDescent="0.25">
      <c r="B44" s="163" t="s">
        <v>11837</v>
      </c>
      <c r="C44" s="164"/>
      <c r="D44" s="164"/>
      <c r="E44" s="164"/>
      <c r="F44" s="165"/>
      <c r="G44" s="164"/>
      <c r="H44" s="165"/>
      <c r="I44" s="165"/>
      <c r="J44" s="165"/>
      <c r="K44" s="165"/>
      <c r="L44" s="170">
        <f t="shared" ref="L44:L53" si="13">K44*J44</f>
        <v>0</v>
      </c>
      <c r="M44"/>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row>
    <row r="45" spans="2:154" s="2" customFormat="1" outlineLevel="1" x14ac:dyDescent="0.25">
      <c r="B45" s="166" t="s">
        <v>6916</v>
      </c>
      <c r="C45" s="171">
        <v>94296</v>
      </c>
      <c r="D45" s="167" t="s">
        <v>11834</v>
      </c>
      <c r="E45" s="168">
        <v>45261</v>
      </c>
      <c r="F45" s="169" t="str">
        <f>IF($B45="SERVIÇO",(IF($D45="PRÓPRIO",VLOOKUP($C45,$B$116:$L$479,5,0),IF($D45="SINAPI",VLOOKUP($C45,'SERVIÇOS - SINAPI - 12.23'!A:D,2,0),IF($D45="DNIT",VLOOKUP($C45,'SERVIÇOS - DNIT - 10.23'!$B$5:$F$14,2,0),"ERRO SERVIÇO")))),
IF($B45="INSUMO",(IF($D45="SINAPI",VLOOKUP($C45,'INSUMOS - SINAPI - 12.23 '!$A$6:$D$4947,2,0),IF($D45="DNIT",VLOOKUP($C45,'INSUMOS - DNIT - 10.23'!$A$5:$D$6,2,0),0))),"ERRO INSUMO"))</f>
        <v>TOPOGRAFO COM ENCARGOS COMPLEMENTARES</v>
      </c>
      <c r="G45" s="21" t="str">
        <f>IF($B45="SERVIÇO",(IF($D45="PRÓPRIO",VLOOKUP($C45,$B$116:$L$479,6,0),IF($D45="SINAPI",VLOOKUP($C45,'SERVIÇOS - SINAPI - 12.23'!A:D,3,0),IF($D45="DNIT",VLOOKUP($C45,'SERVIÇOS - DNIT - 10.23'!$B$5:$F$14,4,0),"ERRO SERVIÇO")))),
IF($B45="INSUMO",(IF($D45="SINAPI",VLOOKUP($C45,'INSUMOS - SINAPI - 12.23 '!$A$6:$D$4947,3,0),IF($D45="DNIT",VLOOKUP($C45,'INSUMOS - DNIT - 10.23'!$A$5:$D$6,3,0),0))),"ERRO INSUMO"))</f>
        <v>MES</v>
      </c>
      <c r="H45" s="170">
        <v>1</v>
      </c>
      <c r="I45" s="170">
        <v>1</v>
      </c>
      <c r="J45" s="170">
        <f t="shared" ref="J45:J46" si="14">H45*I45</f>
        <v>1</v>
      </c>
      <c r="K45" s="262" t="str">
        <f>IF($B45="SERVIÇO",(IF($D45="PRÓPRIO",VLOOKUP($C45,$B$116:$L$479,5,0),IF($D45="SINAPI",VLOOKUP($C45,'SERVIÇOS - SINAPI - 12.23'!A:D,4,0),IF($D45="DNIT",VLOOKUP($C45,'SERVIÇOS - DNIT - 10.23'!$B$5:$F$14,2,0),"ERRO SERVIÇO")))),
IF($B45="INSUMO",(IF($D45="SINAPI",VLOOKUP($C45,'INSUMOS - SINAPI - 12.23 '!$A$6:$D$4947,2,0),IF($D45="DNIT",VLOOKUP($C45,'INSUMOS - DNIT - 10.23'!$A$5:$D$6,2,0),0))),"ERRO INSUMO"))</f>
        <v>4.302,13</v>
      </c>
      <c r="L45" s="170">
        <f t="shared" si="13"/>
        <v>4302.13</v>
      </c>
      <c r="M4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row>
    <row r="46" spans="2:154" s="2" customFormat="1" ht="31.5" outlineLevel="1" x14ac:dyDescent="0.25">
      <c r="B46" s="166" t="s">
        <v>6916</v>
      </c>
      <c r="C46" s="171">
        <v>101389</v>
      </c>
      <c r="D46" s="167" t="s">
        <v>11834</v>
      </c>
      <c r="E46" s="168">
        <v>45261</v>
      </c>
      <c r="F46" s="169" t="str">
        <f>IF($B46="SERVIÇO",(IF($D46="PRÓPRIO",VLOOKUP($C46,$B$116:$L$479,5,0),IF($D46="SINAPI",VLOOKUP($C46,'SERVIÇOS - SINAPI - 12.23'!A:D,2,0),IF($D46="DNIT",VLOOKUP($C46,'SERVIÇOS - DNIT - 10.23'!$B$5:$F$14,2,0),"ERRO SERVIÇO")))),
IF($B46="INSUMO",(IF($D46="SINAPI",VLOOKUP($C46,'INSUMOS - SINAPI - 12.23 '!$A$6:$D$4947,2,0),IF($D46="DNIT",VLOOKUP($C46,'INSUMOS - DNIT - 10.23'!$A$5:$D$6,2,0),0))),"ERRO INSUMO"))</f>
        <v>AUXILIAR DE TOPÓGRAFO COM ENCARGOS COMPLEMENTARES</v>
      </c>
      <c r="G46" s="21" t="str">
        <f>IF($B46="SERVIÇO",(IF($D46="PRÓPRIO",VLOOKUP($C46,$B$116:$L$479,6,0),IF($D46="SINAPI",VLOOKUP($C46,'SERVIÇOS - SINAPI - 12.23'!A:D,3,0),IF($D46="DNIT",VLOOKUP($C46,'SERVIÇOS - DNIT - 10.23'!$B$5:$F$14,4,0),"ERRO SERVIÇO")))),
IF($B46="INSUMO",(IF($D46="SINAPI",VLOOKUP($C46,'INSUMOS - SINAPI - 12.23 '!$A$6:$D$4947,3,0),IF($D46="DNIT",VLOOKUP($C46,'INSUMOS - DNIT - 10.23'!$A$5:$D$6,3,0),0))),"ERRO INSUMO"))</f>
        <v>MES</v>
      </c>
      <c r="H46" s="170">
        <v>2</v>
      </c>
      <c r="I46" s="170">
        <v>1</v>
      </c>
      <c r="J46" s="170">
        <f t="shared" si="14"/>
        <v>2</v>
      </c>
      <c r="K46" s="262" t="str">
        <f>IF($B46="SERVIÇO",(IF($D46="PRÓPRIO",VLOOKUP($C46,$B$116:$L$479,5,0),IF($D46="SINAPI",VLOOKUP($C46,'SERVIÇOS - SINAPI - 12.23'!A:D,4,0),IF($D46="DNIT",VLOOKUP($C46,'SERVIÇOS - DNIT - 10.23'!$B$5:$F$14,2,0),"ERRO SERVIÇO")))),
IF($B46="INSUMO",(IF($D46="SINAPI",VLOOKUP($C46,'INSUMOS - SINAPI - 12.23 '!$A$6:$D$4947,2,0),IF($D46="DNIT",VLOOKUP($C46,'INSUMOS - DNIT - 10.23'!$A$5:$D$6,2,0),0))),"ERRO INSUMO"))</f>
        <v>2.158,86</v>
      </c>
      <c r="L46" s="170">
        <f t="shared" si="13"/>
        <v>4317.72</v>
      </c>
      <c r="M46"/>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2:154" s="2" customFormat="1" ht="15.75" customHeight="1" outlineLevel="1" x14ac:dyDescent="0.25">
      <c r="B47" s="163" t="s">
        <v>11838</v>
      </c>
      <c r="C47" s="164"/>
      <c r="D47" s="164"/>
      <c r="E47" s="164"/>
      <c r="F47" s="165"/>
      <c r="G47" s="164"/>
      <c r="H47" s="165"/>
      <c r="I47" s="165"/>
      <c r="J47" s="165"/>
      <c r="K47" s="165"/>
      <c r="L47" s="170">
        <f t="shared" si="13"/>
        <v>0</v>
      </c>
      <c r="M47"/>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row>
    <row r="48" spans="2:154" s="2" customFormat="1" outlineLevel="1" x14ac:dyDescent="0.25">
      <c r="B48" s="166" t="s">
        <v>6916</v>
      </c>
      <c r="C48" s="171" t="s">
        <v>11841</v>
      </c>
      <c r="D48" s="167" t="s">
        <v>6978</v>
      </c>
      <c r="E48" s="168">
        <v>45200</v>
      </c>
      <c r="F48" s="169" t="str">
        <f>IF($B48="SERVIÇO",(IF($D48="PRÓPRIO",VLOOKUP($C48,$B$116:$L$479,5,0),IF($D48="SINAPI",VLOOKUP($C48,'SERVIÇOS - SINAPI - 12.23'!$A$5:$D$7498,2,0),IF($D48="DNIT",VLOOKUP($C48,'SERVIÇOS - DNIT - 10.23'!$B$5:$F$14,2,0),"ERRO SERVIÇO")))),
IF($B48="INSUMO",(IF($D48="SINAPI",VLOOKUP($C48,'INSUMOS - SINAPI - 12.23 '!$A$6:$D$4947,2,0),IF($D48="DNIT",VLOOKUP($C48,'INSUMOS - DNIT - 10.23'!$A$5:$D$6,2,0),0))),"ERRO INSUMO"))</f>
        <v>VEÍCULO LEVE - 53 KW (SEM MOTORISTA)</v>
      </c>
      <c r="G48" s="21" t="str">
        <f>IF($B48="SERVIÇO",(IF($D48="PRÓPRIO",VLOOKUP($C48,$B$116:$L$479,6,0),IF($D48="SINAPI",VLOOKUP($C48,'SERVIÇOS - SINAPI - 12.23'!$A$5:$D$7498,3,0),IF($D48="DNIT",VLOOKUP($C48,'SERVIÇOS - DNIT - 10.23'!$B$5:$F$14,4,0),"ERRO SERVIÇO")))),
IF($B48="INSUMO",(IF($D48="SINAPI",VLOOKUP($C48,'INSUMOS - SINAPI - 12.23 '!$A$6:$D$4947,3,0),IF($D48="DNIT",VLOOKUP($C48,'INSUMOS - DNIT - 10.23'!$A$5:$D$6,3,0),0))),"ERRO INSUMO"))</f>
        <v>MÊS</v>
      </c>
      <c r="H48" s="170">
        <v>1</v>
      </c>
      <c r="I48" s="170">
        <v>1</v>
      </c>
      <c r="J48" s="170">
        <f t="shared" ref="J48:J49" si="15">H48*I48</f>
        <v>1</v>
      </c>
      <c r="K48" s="170">
        <f>VLOOKUP(C48,B:L,11,0)</f>
        <v>6536.46</v>
      </c>
      <c r="L48" s="170">
        <f t="shared" si="13"/>
        <v>6536.46</v>
      </c>
      <c r="M48"/>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row>
    <row r="49" spans="2:154" s="2" customFormat="1" outlineLevel="1" x14ac:dyDescent="0.25">
      <c r="B49" s="166" t="s">
        <v>6916</v>
      </c>
      <c r="C49" s="171" t="s">
        <v>7</v>
      </c>
      <c r="D49" s="167" t="s">
        <v>54</v>
      </c>
      <c r="E49" s="168">
        <v>45200</v>
      </c>
      <c r="F49" s="169" t="str">
        <f>IF($B49="SERVIÇO",(IF($D49="PRÓPRIO",VLOOKUP($C49,$B$116:$L$479,5,0),IF($D49="SINAPI",VLOOKUP($C49,'SERVIÇOS - SINAPI - 12.23'!$A$5:$D$7498,2,0),IF($D49="DNIT",VLOOKUP($C49,'SERVIÇOS - DNIT - 10.23'!$B$5:$F$14,2,0),"ERRO SERVIÇO")))),
IF($B49="INSUMO",(IF($D49="SINAPI",VLOOKUP($C49,'INSUMOS - SINAPI - 12.23 '!$A$6:$D$4947,2,0),IF($D49="DNIT",VLOOKUP($C49,'INSUMOS - DNIT - 10.23'!$A$5:$D$6,2,0),0))),"ERRO INSUMO"))</f>
        <v>Topografia</v>
      </c>
      <c r="G49" s="21" t="str">
        <f>IF($B49="SERVIÇO",(IF($D49="PRÓPRIO",VLOOKUP($C49,$B$116:$L$479,6,0),IF($D49="SINAPI",VLOOKUP($C49,'SERVIÇOS - SINAPI - 12.23'!$A$5:$D$7498,3,0),IF($D49="DNIT",VLOOKUP($C49,'SERVIÇOS - DNIT - 10.23'!$B$5:$F$14,4,0),"ERRO SERVIÇO")))),
IF($B49="INSUMO",(IF($D49="SINAPI",VLOOKUP($C49,'INSUMOS - SINAPI - 12.23 '!$A$6:$D$4947,3,0),IF($D49="DNIT",VLOOKUP($C49,'INSUMOS - DNIT - 10.23'!$A$5:$D$6,3,0),0))),"ERRO INSUMO"))</f>
        <v>mês</v>
      </c>
      <c r="H49" s="170">
        <v>1</v>
      </c>
      <c r="I49" s="170">
        <v>1</v>
      </c>
      <c r="J49" s="170">
        <f t="shared" si="15"/>
        <v>1</v>
      </c>
      <c r="K49" s="170">
        <f>IF($B49="SERVIÇO",(IF($D49="PRÓPRIO",VLOOKUP($C49,$B$116:$L$479,11,0),IF($D49="SINAPI",VLOOKUP($C49,'SERVIÇOS - SINAPI - 12.23'!$A$5:$D$7498,4,0),IF($D49="DNIT",VLOOKUP($C49,'SERVIÇOS - DNIT - 10.23'!$B$5:$F$14,5,0),"ERRO SERVIÇO")))),
IF($B49="INSUMO",(IF($D49="SINAPI",VLOOKUP($C49,'INSUMOS - SINAPI - 12.23 '!$A$6:$D$4947,4,0),IF($D49="DNIT",VLOOKUP($C49,'INSUMOS - DNIT - 10.23'!$A$5:$D$6,4,0),0))),"ERRO INSUMO"))</f>
        <v>3195.48</v>
      </c>
      <c r="L49" s="170">
        <f t="shared" si="13"/>
        <v>3195.48</v>
      </c>
      <c r="M49"/>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row>
    <row r="50" spans="2:154" s="2" customFormat="1" ht="15.75" customHeight="1" outlineLevel="1" x14ac:dyDescent="0.25">
      <c r="B50" s="163" t="s">
        <v>11839</v>
      </c>
      <c r="C50" s="164"/>
      <c r="D50" s="164"/>
      <c r="E50" s="164"/>
      <c r="F50" s="165"/>
      <c r="G50" s="164"/>
      <c r="H50" s="165"/>
      <c r="I50" s="165"/>
      <c r="J50" s="165"/>
      <c r="K50" s="165"/>
      <c r="L50" s="170">
        <f t="shared" si="13"/>
        <v>0</v>
      </c>
      <c r="M50"/>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row>
    <row r="51" spans="2:154" s="2" customFormat="1" outlineLevel="1" x14ac:dyDescent="0.25">
      <c r="B51" s="166" t="s">
        <v>6916</v>
      </c>
      <c r="C51" s="171" t="s">
        <v>23</v>
      </c>
      <c r="D51" s="167" t="s">
        <v>54</v>
      </c>
      <c r="E51" s="168">
        <v>45200</v>
      </c>
      <c r="F51" s="169" t="str">
        <f>IF($B51="SERVIÇO",(IF($D51="PRÓPRIO",VLOOKUP($C51,$B$116:$L$479,5,0),IF($D51="SINAPI",VLOOKUP($C51,'SERVIÇOS - SINAPI - 12.23'!$A$5:$D$7498,2,0),IF($D51="DNIT",VLOOKUP($C51,'SERVIÇOS - DNIT - 10.23'!$B$5:$F$14,2,0),"ERRO SERVIÇO")))),
IF($B51="INSUMO",(IF($D51="SINAPI",VLOOKUP($C51,'INSUMOS - SINAPI - 12.23 '!$A$6:$D$4947,2,0),IF($D51="DNIT",VLOOKUP($C51,'INSUMOS - DNIT - 10.23'!$A$5:$D$6,2,0),0))),"ERRO INSUMO"))</f>
        <v>Residência</v>
      </c>
      <c r="G51" s="21" t="str">
        <f>IF($B51="SERVIÇO",(IF($D51="PRÓPRIO",VLOOKUP($C51,$B$116:$L$479,6,0),IF($D51="SINAPI",VLOOKUP($C51,'SERVIÇOS - SINAPI - 12.23'!$A$5:$D$7498,3,0),IF($D51="DNIT",VLOOKUP($C51,'SERVIÇOS - DNIT - 10.23'!$B$5:$F$14,4,0),"ERRO SERVIÇO")))),
IF($B51="INSUMO",(IF($D51="SINAPI",VLOOKUP($C51,'INSUMOS - SINAPI - 12.23 '!$A$6:$D$4947,3,0),IF($D51="DNIT",VLOOKUP($C51,'INSUMOS - DNIT - 10.23'!$A$5:$D$6,3,0),0))),"ERRO INSUMO"))</f>
        <v>ocupante x mês</v>
      </c>
      <c r="H51" s="170">
        <f>SUM(H45:H46)</f>
        <v>3</v>
      </c>
      <c r="I51" s="170">
        <v>1</v>
      </c>
      <c r="J51" s="170">
        <f t="shared" ref="J51" si="16">H51*I51</f>
        <v>3</v>
      </c>
      <c r="K51" s="170">
        <f>IF($B51="SERVIÇO",(IF($D51="PRÓPRIO",VLOOKUP($C51,$B$116:$L$479,11,0),IF($D51="SINAPI",VLOOKUP($C51,'SERVIÇOS - SINAPI - 12.23'!$A$5:$D$7498,4,0),IF($D51="DNIT",VLOOKUP($C51,'SERVIÇOS - DNIT - 10.23'!$B$5:$F$14,5,0),"ERRO SERVIÇO")))),
IF($B51="INSUMO",(IF($D51="SINAPI",VLOOKUP($C51,'INSUMOS - SINAPI - 12.23 '!$A$6:$D$4947,4,0),IF($D51="DNIT",VLOOKUP($C51,'INSUMOS - DNIT - 10.23'!$A$5:$D$6,4,0),0))),"ERRO INSUMO"))</f>
        <v>43.89</v>
      </c>
      <c r="L51" s="170">
        <f t="shared" si="13"/>
        <v>131.67000000000002</v>
      </c>
      <c r="M5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row>
    <row r="52" spans="2:154" s="2" customFormat="1" ht="15.75" customHeight="1" outlineLevel="1" x14ac:dyDescent="0.25">
      <c r="B52" s="163" t="s">
        <v>11843</v>
      </c>
      <c r="C52" s="164"/>
      <c r="D52" s="164"/>
      <c r="E52" s="164"/>
      <c r="F52" s="165"/>
      <c r="G52" s="164"/>
      <c r="H52" s="165"/>
      <c r="I52" s="165"/>
      <c r="J52" s="165"/>
      <c r="K52" s="165"/>
      <c r="L52" s="170">
        <f t="shared" si="13"/>
        <v>0</v>
      </c>
      <c r="M52"/>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row>
    <row r="53" spans="2:154" s="2" customFormat="1" outlineLevel="1" x14ac:dyDescent="0.25">
      <c r="B53" s="166" t="s">
        <v>6916</v>
      </c>
      <c r="C53" s="171" t="s">
        <v>31</v>
      </c>
      <c r="D53" s="167" t="s">
        <v>54</v>
      </c>
      <c r="E53" s="168">
        <v>45200</v>
      </c>
      <c r="F53" s="169" t="str">
        <f>IF($B53="SERVIÇO",(IF($D53="PRÓPRIO",VLOOKUP($C53,$B$116:$L$479,5,0),IF($D53="SINAPI",VLOOKUP($C53,'SERVIÇOS - SINAPI - 12.23'!$A$5:$D$7498,2,0),IF($D53="DNIT",VLOOKUP($C53,'SERVIÇOS - DNIT - 10.23'!$B$5:$F$14,2,0),"ERRO SERVIÇO")))),
IF($B53="INSUMO",(IF($D53="SINAPI",VLOOKUP($C53,'INSUMOS - SINAPI - 12.23 '!$A$6:$D$4947,2,0),IF($D53="DNIT",VLOOKUP($C53,'INSUMOS - DNIT - 10.23'!$A$5:$D$6,2,0),0))),"ERRO INSUMO"))</f>
        <v>Residência</v>
      </c>
      <c r="G53" s="21" t="str">
        <f>IF($B53="SERVIÇO",(IF($D53="PRÓPRIO",VLOOKUP($C53,$B$116:$L$479,6,0),IF($D53="SINAPI",VLOOKUP($C53,'SERVIÇOS - SINAPI - 12.23'!$A$5:$D$7498,3,0),IF($D53="DNIT",VLOOKUP($C53,'SERVIÇOS - DNIT - 10.23'!$B$5:$F$14,4,0),"ERRO SERVIÇO")))),
IF($B53="INSUMO",(IF($D53="SINAPI",VLOOKUP($C53,'INSUMOS - SINAPI - 12.23 '!$A$6:$D$4947,3,0),IF($D53="DNIT",VLOOKUP($C53,'INSUMOS - DNIT - 10.23'!$A$5:$D$6,3,0),0))),"ERRO INSUMO"))</f>
        <v>ocupante x mês</v>
      </c>
      <c r="H53" s="170">
        <f>SUM(H45:H46)</f>
        <v>3</v>
      </c>
      <c r="I53" s="170">
        <v>1</v>
      </c>
      <c r="J53" s="170">
        <f t="shared" ref="J53" si="17">H53*I53</f>
        <v>3</v>
      </c>
      <c r="K53" s="170">
        <f>IF($B53="SERVIÇO",(IF($D53="PRÓPRIO",VLOOKUP($C53,$B$116:$L$479,11,0),IF($D53="SINAPI",VLOOKUP($C53,'SERVIÇOS - SINAPI - 12.23'!$A$5:$D$7498,4,0),IF($D53="DNIT",VLOOKUP($C53,'SERVIÇOS - DNIT - 10.23'!$B$5:$F$14,5,0),"ERRO SERVIÇO")))),
IF($B53="INSUMO",(IF($D53="SINAPI",VLOOKUP($C53,'INSUMOS - SINAPI - 12.23 '!$A$6:$D$4947,4,0),IF($D53="DNIT",VLOOKUP($C53,'INSUMOS - DNIT - 10.23'!$A$5:$D$6,4,0),0))),"ERRO INSUMO"))</f>
        <v>209.32</v>
      </c>
      <c r="L53" s="170">
        <f t="shared" si="13"/>
        <v>627.96</v>
      </c>
      <c r="M53"/>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row>
    <row r="54" spans="2:154" s="1" customFormat="1" ht="30" customHeight="1" x14ac:dyDescent="0.25">
      <c r="B54" s="172" t="s">
        <v>6923</v>
      </c>
      <c r="C54" s="173"/>
      <c r="D54" s="173"/>
      <c r="E54" s="173"/>
      <c r="F54" s="155" t="s">
        <v>11916</v>
      </c>
      <c r="G54" s="156" t="s">
        <v>6974</v>
      </c>
      <c r="H54" s="157"/>
      <c r="I54" s="157"/>
      <c r="J54" s="157"/>
      <c r="K54" s="157"/>
      <c r="L54" s="157">
        <f>SUM(L57:L64)</f>
        <v>17743.719999999998</v>
      </c>
      <c r="M54"/>
    </row>
    <row r="55" spans="2:154" s="1" customFormat="1" ht="47.25" outlineLevel="1" x14ac:dyDescent="0.25">
      <c r="B55" s="175" t="s">
        <v>37</v>
      </c>
      <c r="C55" s="176" t="s">
        <v>38</v>
      </c>
      <c r="D55" s="176" t="s">
        <v>39</v>
      </c>
      <c r="E55" s="176" t="s">
        <v>33</v>
      </c>
      <c r="F55" s="161" t="s">
        <v>43</v>
      </c>
      <c r="G55" s="161" t="s">
        <v>35</v>
      </c>
      <c r="H55" s="162" t="s">
        <v>40</v>
      </c>
      <c r="I55" s="162" t="s">
        <v>11842</v>
      </c>
      <c r="J55" s="162" t="s">
        <v>6975</v>
      </c>
      <c r="K55" s="162" t="s">
        <v>12718</v>
      </c>
      <c r="L55" s="162" t="s">
        <v>83</v>
      </c>
      <c r="M55"/>
    </row>
    <row r="56" spans="2:154" s="2" customFormat="1" outlineLevel="1" x14ac:dyDescent="0.25">
      <c r="B56" s="163" t="s">
        <v>11837</v>
      </c>
      <c r="C56" s="164"/>
      <c r="D56" s="164"/>
      <c r="E56" s="164"/>
      <c r="F56" s="165"/>
      <c r="G56" s="164"/>
      <c r="H56" s="165"/>
      <c r="I56" s="165"/>
      <c r="J56" s="165"/>
      <c r="K56" s="165"/>
      <c r="L56" s="170">
        <f t="shared" ref="L56:L64" si="18">K56*J56</f>
        <v>0</v>
      </c>
      <c r="M56"/>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row>
    <row r="57" spans="2:154" s="2" customFormat="1" ht="31.5" outlineLevel="1" x14ac:dyDescent="0.25">
      <c r="B57" s="166" t="s">
        <v>6916</v>
      </c>
      <c r="C57" s="167">
        <v>101456</v>
      </c>
      <c r="D57" s="167" t="s">
        <v>11834</v>
      </c>
      <c r="E57" s="168">
        <v>45261</v>
      </c>
      <c r="F57" s="169" t="str">
        <f>IF($B57="SERVIÇO",(IF($D57="PRÓPRIO",VLOOKUP($C57,$B$116:$L$479,5,0),IF($D57="SINAPI",VLOOKUP($C57,'SERVIÇOS - SINAPI - 12.23'!A:D,2,0),IF($D57="DNIT",VLOOKUP($C57,'SERVIÇOS - DNIT - 10.23'!$B$5:$F$14,2,0),"ERRO SERVIÇO")))),
IF($B57="INSUMO",(IF($D57="SINAPI",VLOOKUP($C57,'INSUMOS - SINAPI - 12.23 '!$A$6:$D$4947,2,0),IF($D57="DNIT",VLOOKUP($C57,'INSUMOS - DNIT - 10.23'!$A$5:$D$6,2,0),0))),"ERRO INSUMO"))</f>
        <v>TÉCNICO DE LABORATÓRIO E CAMPO DE CONSTRUÇÃO COM ENCARGOS COMPLEMENTARES</v>
      </c>
      <c r="G57" s="21" t="str">
        <f>IF($B57="SERVIÇO",(IF($D57="PRÓPRIO",VLOOKUP($C57,$B$116:$L$479,6,0),IF($D57="SINAPI",VLOOKUP($C57,'SERVIÇOS - SINAPI - 12.23'!A:D,3,0),IF($D57="DNIT",VLOOKUP($C57,'SERVIÇOS - DNIT - 10.23'!$B$5:$F$14,4,0),"ERRO SERVIÇO")))),
IF($B57="INSUMO",(IF($D57="SINAPI",VLOOKUP($C57,'INSUMOS - SINAPI - 12.23 '!$A$6:$D$4947,3,0),IF($D57="DNIT",VLOOKUP($C57,'INSUMOS - DNIT - 10.23'!$A$5:$D$6,3,0),0))),"ERRO INSUMO"))</f>
        <v>MES</v>
      </c>
      <c r="H57" s="170">
        <v>1</v>
      </c>
      <c r="I57" s="170">
        <v>1</v>
      </c>
      <c r="J57" s="170">
        <f t="shared" ref="J57:J58" si="19">H57*I57</f>
        <v>1</v>
      </c>
      <c r="K57" s="262" t="str">
        <f>IF($B57="SERVIÇO",(IF($D57="PRÓPRIO",VLOOKUP($C57,$B$116:$L$479,5,0),IF($D57="SINAPI",VLOOKUP($C57,'SERVIÇOS - SINAPI - 12.23'!A:D,4,0),IF($D57="DNIT",VLOOKUP($C57,'SERVIÇOS - DNIT - 10.23'!$B$5:$F$14,2,0),"ERRO SERVIÇO")))),
IF($B57="INSUMO",(IF($D57="SINAPI",VLOOKUP($C57,'INSUMOS - SINAPI - 12.23 '!$A$6:$D$4947,2,0),IF($D57="DNIT",VLOOKUP($C57,'INSUMOS - DNIT - 10.23'!$A$5:$D$6,2,0),0))),"ERRO INSUMO"))</f>
        <v>6.119,48</v>
      </c>
      <c r="L57" s="170">
        <f t="shared" si="18"/>
        <v>6119.48</v>
      </c>
      <c r="M57"/>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row>
    <row r="58" spans="2:154" s="2" customFormat="1" ht="31.5" outlineLevel="1" x14ac:dyDescent="0.25">
      <c r="B58" s="166" t="s">
        <v>6916</v>
      </c>
      <c r="C58" s="171">
        <v>101385</v>
      </c>
      <c r="D58" s="167" t="s">
        <v>11834</v>
      </c>
      <c r="E58" s="168">
        <v>45261</v>
      </c>
      <c r="F58" s="169" t="str">
        <f>IF($B58="SERVIÇO",(IF($D58="PRÓPRIO",VLOOKUP($C58,$B$116:$L$479,5,0),IF($D58="SINAPI",VLOOKUP($C58,'SERVIÇOS - SINAPI - 12.23'!A:D,2,0),IF($D58="DNIT",VLOOKUP($C58,'SERVIÇOS - DNIT - 10.23'!$B$5:$F$14,2,0),"ERRO SERVIÇO")))),
IF($B58="INSUMO",(IF($D58="SINAPI",VLOOKUP($C58,'INSUMOS - SINAPI - 12.23 '!$A$6:$D$4947,2,0),IF($D58="DNIT",VLOOKUP($C58,'INSUMOS - DNIT - 10.23'!$A$5:$D$6,2,0),0))),"ERRO INSUMO"))</f>
        <v>AUXILIAR DE LABORATORISTA DE SOLOS E DE CONCRETO COM ENCARGOS COMPLEMENTARES</v>
      </c>
      <c r="G58" s="21" t="str">
        <f>IF($B58="SERVIÇO",(IF($D58="PRÓPRIO",VLOOKUP($C58,$B$116:$L$479,6,0),IF($D58="SINAPI",VLOOKUP($C58,'SERVIÇOS - SINAPI - 12.23'!A:D,3,0),IF($D58="DNIT",VLOOKUP($C58,'SERVIÇOS - DNIT - 10.23'!$B$5:$F$14,4,0),"ERRO SERVIÇO")))),
IF($B58="INSUMO",(IF($D58="SINAPI",VLOOKUP($C58,'INSUMOS - SINAPI - 12.23 '!$A$6:$D$4947,3,0),IF($D58="DNIT",VLOOKUP($C58,'INSUMOS - DNIT - 10.23'!$A$5:$D$6,3,0),0))),"ERRO INSUMO"))</f>
        <v>MES</v>
      </c>
      <c r="H58" s="170">
        <v>1</v>
      </c>
      <c r="I58" s="170">
        <v>1</v>
      </c>
      <c r="J58" s="170">
        <f t="shared" si="19"/>
        <v>1</v>
      </c>
      <c r="K58" s="262" t="str">
        <f>IF($B58="SERVIÇO",(IF($D58="PRÓPRIO",VLOOKUP($C58,$B$116:$L$479,5,0),IF($D58="SINAPI",VLOOKUP($C58,'SERVIÇOS - SINAPI - 12.23'!A:D,4,0),IF($D58="DNIT",VLOOKUP($C58,'SERVIÇOS - DNIT - 10.23'!$B$5:$F$14,2,0),"ERRO SERVIÇO")))),
IF($B58="INSUMO",(IF($D58="SINAPI",VLOOKUP($C58,'INSUMOS - SINAPI - 12.23 '!$A$6:$D$4947,2,0),IF($D58="DNIT",VLOOKUP($C58,'INSUMOS - DNIT - 10.23'!$A$5:$D$6,2,0),0))),"ERRO INSUMO"))</f>
        <v>4.581,36</v>
      </c>
      <c r="L58" s="170">
        <f t="shared" si="18"/>
        <v>4581.3599999999997</v>
      </c>
      <c r="M58"/>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row>
    <row r="59" spans="2:154" s="2" customFormat="1" ht="15.75" customHeight="1" outlineLevel="1" x14ac:dyDescent="0.25">
      <c r="B59" s="163" t="s">
        <v>11838</v>
      </c>
      <c r="C59" s="164"/>
      <c r="D59" s="164"/>
      <c r="E59" s="164"/>
      <c r="F59" s="165"/>
      <c r="G59" s="164"/>
      <c r="H59" s="165"/>
      <c r="I59" s="165"/>
      <c r="J59" s="165"/>
      <c r="K59" s="165"/>
      <c r="L59" s="170">
        <f t="shared" si="18"/>
        <v>0</v>
      </c>
      <c r="M59"/>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row>
    <row r="60" spans="2:154" s="2" customFormat="1" outlineLevel="1" x14ac:dyDescent="0.25">
      <c r="B60" s="166" t="s">
        <v>6916</v>
      </c>
      <c r="C60" s="171" t="s">
        <v>11841</v>
      </c>
      <c r="D60" s="167" t="s">
        <v>6978</v>
      </c>
      <c r="E60" s="168">
        <v>45200</v>
      </c>
      <c r="F60" s="169" t="str">
        <f>IF($B60="SERVIÇO",(IF($D60="PRÓPRIO",VLOOKUP($C60,$B$116:$L$479,5,0),IF($D60="SINAPI",VLOOKUP($C60,'SERVIÇOS - SINAPI - 12.23'!$A$5:$D$7498,2,0),IF($D60="DNIT",VLOOKUP($C60,'SERVIÇOS - DNIT - 10.23'!$B$5:$F$14,2,0),"ERRO SERVIÇO")))),
IF($B60="INSUMO",(IF($D60="SINAPI",VLOOKUP($C60,'INSUMOS - SINAPI - 12.23 '!$A$6:$D$4947,2,0),IF($D60="DNIT",VLOOKUP($C60,'INSUMOS - DNIT - 10.23'!$A$5:$D$6,2,0),0))),"ERRO INSUMO"))</f>
        <v>VEÍCULO LEVE - 53 KW (SEM MOTORISTA)</v>
      </c>
      <c r="G60" s="21" t="str">
        <f>IF($B60="SERVIÇO",(IF($D60="PRÓPRIO",VLOOKUP($C60,$B$116:$L$479,6,0),IF($D60="SINAPI",VLOOKUP($C60,'SERVIÇOS - SINAPI - 12.23'!$A$5:$D$7498,3,0),IF($D60="DNIT",VLOOKUP($C60,'SERVIÇOS - DNIT - 10.23'!$B$5:$F$14,4,0),"ERRO SERVIÇO")))),
IF($B60="INSUMO",(IF($D60="SINAPI",VLOOKUP($C60,'INSUMOS - SINAPI - 12.23 '!$A$6:$D$4947,3,0),IF($D60="DNIT",VLOOKUP($C60,'INSUMOS - DNIT - 10.23'!$A$5:$D$6,3,0),0))),"ERRO INSUMO"))</f>
        <v>MÊS</v>
      </c>
      <c r="H60" s="170">
        <v>1</v>
      </c>
      <c r="I60" s="170">
        <v>1</v>
      </c>
      <c r="J60" s="170">
        <f t="shared" ref="J60" si="20">H60*I60</f>
        <v>1</v>
      </c>
      <c r="K60" s="170">
        <f>VLOOKUP(C60,B:L,11,0)</f>
        <v>6536.46</v>
      </c>
      <c r="L60" s="170">
        <f t="shared" si="18"/>
        <v>6536.46</v>
      </c>
      <c r="M60"/>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row>
    <row r="61" spans="2:154" s="2" customFormat="1" ht="15.75" customHeight="1" outlineLevel="1" x14ac:dyDescent="0.25">
      <c r="B61" s="163" t="s">
        <v>11839</v>
      </c>
      <c r="C61" s="164"/>
      <c r="D61" s="164"/>
      <c r="E61" s="164"/>
      <c r="F61" s="165"/>
      <c r="G61" s="164"/>
      <c r="H61" s="165"/>
      <c r="I61" s="165"/>
      <c r="J61" s="165"/>
      <c r="K61" s="165"/>
      <c r="L61" s="170">
        <f t="shared" si="18"/>
        <v>0</v>
      </c>
      <c r="M6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row>
    <row r="62" spans="2:154" s="2" customFormat="1" outlineLevel="1" x14ac:dyDescent="0.25">
      <c r="B62" s="166" t="s">
        <v>6916</v>
      </c>
      <c r="C62" s="171" t="s">
        <v>23</v>
      </c>
      <c r="D62" s="167" t="s">
        <v>54</v>
      </c>
      <c r="E62" s="168">
        <v>45200</v>
      </c>
      <c r="F62" s="169" t="str">
        <f>IF($B62="SERVIÇO",(IF($D62="PRÓPRIO",VLOOKUP($C62,$B$116:$L$479,5,0),IF($D62="SINAPI",VLOOKUP($C62,'SERVIÇOS - SINAPI - 12.23'!$A$5:$D$7498,2,0),IF($D62="DNIT",VLOOKUP($C62,'SERVIÇOS - DNIT - 10.23'!$B$5:$F$14,2,0),"ERRO SERVIÇO")))),
IF($B62="INSUMO",(IF($D62="SINAPI",VLOOKUP($C62,'INSUMOS - SINAPI - 12.23 '!$A$6:$D$4947,2,0),IF($D62="DNIT",VLOOKUP($C62,'INSUMOS - DNIT - 10.23'!$A$5:$D$6,2,0),0))),"ERRO INSUMO"))</f>
        <v>Residência</v>
      </c>
      <c r="G62" s="21" t="str">
        <f>IF($B62="SERVIÇO",(IF($D62="PRÓPRIO",VLOOKUP($C62,$B$116:$L$479,6,0),IF($D62="SINAPI",VLOOKUP($C62,'SERVIÇOS - SINAPI - 12.23'!$A$5:$D$7498,3,0),IF($D62="DNIT",VLOOKUP($C62,'SERVIÇOS - DNIT - 10.23'!$B$5:$F$14,4,0),"ERRO SERVIÇO")))),
IF($B62="INSUMO",(IF($D62="SINAPI",VLOOKUP($C62,'INSUMOS - SINAPI - 12.23 '!$A$6:$D$4947,3,0),IF($D62="DNIT",VLOOKUP($C62,'INSUMOS - DNIT - 10.23'!$A$5:$D$6,3,0),0))),"ERRO INSUMO"))</f>
        <v>ocupante x mês</v>
      </c>
      <c r="H62" s="170">
        <f>SUM(H57:H58)</f>
        <v>2</v>
      </c>
      <c r="I62" s="170">
        <v>1</v>
      </c>
      <c r="J62" s="170">
        <f t="shared" ref="J62" si="21">H62*I62</f>
        <v>2</v>
      </c>
      <c r="K62" s="170">
        <f>IF($B62="SERVIÇO",(IF($D62="PRÓPRIO",VLOOKUP($C62,$B$116:$L$479,11,0),IF($D62="SINAPI",VLOOKUP($C62,'SERVIÇOS - SINAPI - 12.23'!$A$5:$D$7498,4,0),IF($D62="DNIT",VLOOKUP($C62,'SERVIÇOS - DNIT - 10.23'!$B$5:$F$14,5,0),"ERRO SERVIÇO")))),
IF($B62="INSUMO",(IF($D62="SINAPI",VLOOKUP($C62,'INSUMOS - SINAPI - 12.23 '!$A$6:$D$4947,4,0),IF($D62="DNIT",VLOOKUP($C62,'INSUMOS - DNIT - 10.23'!$A$5:$D$6,4,0),0))),"ERRO INSUMO"))</f>
        <v>43.89</v>
      </c>
      <c r="L62" s="170">
        <f t="shared" si="18"/>
        <v>87.78</v>
      </c>
      <c r="M62"/>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row>
    <row r="63" spans="2:154" s="2" customFormat="1" ht="15.75" customHeight="1" outlineLevel="1" x14ac:dyDescent="0.25">
      <c r="B63" s="163" t="s">
        <v>11843</v>
      </c>
      <c r="C63" s="164"/>
      <c r="D63" s="164"/>
      <c r="E63" s="164"/>
      <c r="F63" s="165"/>
      <c r="G63" s="164"/>
      <c r="H63" s="165"/>
      <c r="I63" s="165"/>
      <c r="J63" s="165"/>
      <c r="K63" s="165"/>
      <c r="L63" s="170">
        <f t="shared" si="18"/>
        <v>0</v>
      </c>
      <c r="M63"/>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row>
    <row r="64" spans="2:154" s="2" customFormat="1" outlineLevel="1" x14ac:dyDescent="0.25">
      <c r="B64" s="166" t="s">
        <v>6916</v>
      </c>
      <c r="C64" s="171" t="s">
        <v>31</v>
      </c>
      <c r="D64" s="167" t="s">
        <v>54</v>
      </c>
      <c r="E64" s="168">
        <v>45200</v>
      </c>
      <c r="F64" s="169" t="str">
        <f>IF($B64="SERVIÇO",(IF($D64="PRÓPRIO",VLOOKUP($C64,$B$116:$L$479,5,0),IF($D64="SINAPI",VLOOKUP($C64,'SERVIÇOS - SINAPI - 12.23'!$A$5:$D$7498,2,0),IF($D64="DNIT",VLOOKUP($C64,'SERVIÇOS - DNIT - 10.23'!$B$5:$F$14,2,0),"ERRO SERVIÇO")))),
IF($B64="INSUMO",(IF($D64="SINAPI",VLOOKUP($C64,'INSUMOS - SINAPI - 12.23 '!$A$6:$D$4947,2,0),IF($D64="DNIT",VLOOKUP($C64,'INSUMOS - DNIT - 10.23'!$A$5:$D$6,2,0),0))),"ERRO INSUMO"))</f>
        <v>Residência</v>
      </c>
      <c r="G64" s="21" t="str">
        <f>IF($B64="SERVIÇO",(IF($D64="PRÓPRIO",VLOOKUP($C64,$B$116:$L$479,6,0),IF($D64="SINAPI",VLOOKUP($C64,'SERVIÇOS - SINAPI - 12.23'!$A$5:$D$7498,3,0),IF($D64="DNIT",VLOOKUP($C64,'SERVIÇOS - DNIT - 10.23'!$B$5:$F$14,4,0),"ERRO SERVIÇO")))),
IF($B64="INSUMO",(IF($D64="SINAPI",VLOOKUP($C64,'INSUMOS - SINAPI - 12.23 '!$A$6:$D$4947,3,0),IF($D64="DNIT",VLOOKUP($C64,'INSUMOS - DNIT - 10.23'!$A$5:$D$6,3,0),0))),"ERRO INSUMO"))</f>
        <v>ocupante x mês</v>
      </c>
      <c r="H64" s="170">
        <f>SUM(H57:H58)</f>
        <v>2</v>
      </c>
      <c r="I64" s="170">
        <v>1</v>
      </c>
      <c r="J64" s="170">
        <f t="shared" ref="J64" si="22">H64*I64</f>
        <v>2</v>
      </c>
      <c r="K64" s="170">
        <f>IF($B64="SERVIÇO",(IF($D64="PRÓPRIO",VLOOKUP($C64,$B$116:$L$479,11,0),IF($D64="SINAPI",VLOOKUP($C64,'SERVIÇOS - SINAPI - 12.23'!$A$5:$D$7498,4,0),IF($D64="DNIT",VLOOKUP($C64,'SERVIÇOS - DNIT - 10.23'!$B$5:$F$14,5,0),"ERRO SERVIÇO")))),
IF($B64="INSUMO",(IF($D64="SINAPI",VLOOKUP($C64,'INSUMOS - SINAPI - 12.23 '!$A$6:$D$4947,4,0),IF($D64="DNIT",VLOOKUP($C64,'INSUMOS - DNIT - 10.23'!$A$5:$D$6,4,0),0))),"ERRO INSUMO"))</f>
        <v>209.32</v>
      </c>
      <c r="L64" s="170">
        <f t="shared" si="18"/>
        <v>418.64</v>
      </c>
      <c r="M64"/>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row>
    <row r="65" spans="2:154" s="1" customFormat="1" ht="30" customHeight="1" x14ac:dyDescent="0.25">
      <c r="B65" s="172" t="s">
        <v>6924</v>
      </c>
      <c r="C65" s="173"/>
      <c r="D65" s="173"/>
      <c r="E65" s="173"/>
      <c r="F65" s="155" t="s">
        <v>11917</v>
      </c>
      <c r="G65" s="156" t="s">
        <v>6974</v>
      </c>
      <c r="H65" s="157"/>
      <c r="I65" s="157"/>
      <c r="J65" s="157"/>
      <c r="K65" s="157"/>
      <c r="L65" s="157">
        <f>SUM(L68:L77)</f>
        <v>26017.689999999995</v>
      </c>
      <c r="M65"/>
    </row>
    <row r="66" spans="2:154" s="1" customFormat="1" ht="47.25" outlineLevel="1" x14ac:dyDescent="0.25">
      <c r="B66" s="159" t="s">
        <v>37</v>
      </c>
      <c r="C66" s="160" t="s">
        <v>38</v>
      </c>
      <c r="D66" s="160" t="s">
        <v>39</v>
      </c>
      <c r="E66" s="160" t="s">
        <v>33</v>
      </c>
      <c r="F66" s="161" t="s">
        <v>43</v>
      </c>
      <c r="G66" s="161" t="s">
        <v>35</v>
      </c>
      <c r="H66" s="162" t="s">
        <v>40</v>
      </c>
      <c r="I66" s="162" t="s">
        <v>11842</v>
      </c>
      <c r="J66" s="162" t="s">
        <v>6975</v>
      </c>
      <c r="K66" s="162" t="s">
        <v>12718</v>
      </c>
      <c r="L66" s="162" t="s">
        <v>83</v>
      </c>
      <c r="M66"/>
    </row>
    <row r="67" spans="2:154" s="2" customFormat="1" outlineLevel="1" x14ac:dyDescent="0.25">
      <c r="B67" s="163" t="s">
        <v>11837</v>
      </c>
      <c r="C67" s="164"/>
      <c r="D67" s="164"/>
      <c r="E67" s="164"/>
      <c r="F67" s="165"/>
      <c r="G67" s="164"/>
      <c r="H67" s="165"/>
      <c r="I67" s="165"/>
      <c r="J67" s="165"/>
      <c r="K67" s="165"/>
      <c r="L67" s="170">
        <f t="shared" ref="L67:L77" si="23">K67*J67</f>
        <v>0</v>
      </c>
      <c r="M67"/>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row>
    <row r="68" spans="2:154" s="2" customFormat="1" ht="31.5" outlineLevel="1" x14ac:dyDescent="0.25">
      <c r="B68" s="166" t="s">
        <v>6916</v>
      </c>
      <c r="C68" s="167">
        <v>101456</v>
      </c>
      <c r="D68" s="167" t="s">
        <v>11834</v>
      </c>
      <c r="E68" s="168">
        <v>45261</v>
      </c>
      <c r="F68" s="169" t="str">
        <f>IF($B68="SERVIÇO",(IF($D68="PRÓPRIO",VLOOKUP($C68,$B$116:$L$479,5,0),IF($D68="SINAPI",VLOOKUP($C68,'SERVIÇOS - SINAPI - 12.23'!A:D,2,0),IF($D68="DNIT",VLOOKUP($C68,'SERVIÇOS - DNIT - 10.23'!$B$5:$F$14,2,0),"ERRO SERVIÇO")))),
IF($B68="INSUMO",(IF($D68="SINAPI",VLOOKUP($C68,'INSUMOS - SINAPI - 12.23 '!$A$6:$D$4947,2,0),IF($D68="DNIT",VLOOKUP($C68,'INSUMOS - DNIT - 10.23'!$A$5:$D$6,2,0),0))),"ERRO INSUMO"))</f>
        <v>TÉCNICO DE LABORATÓRIO E CAMPO DE CONSTRUÇÃO COM ENCARGOS COMPLEMENTARES</v>
      </c>
      <c r="G68" s="21" t="str">
        <f>IF($B68="SERVIÇO",(IF($D68="PRÓPRIO",VLOOKUP($C68,$B$116:$L$479,6,0),IF($D68="SINAPI",VLOOKUP($C68,'SERVIÇOS - SINAPI - 12.23'!A:D,3,0),IF($D68="DNIT",VLOOKUP($C68,'SERVIÇOS - DNIT - 10.23'!$B$5:$F$14,4,0),"ERRO SERVIÇO")))),
IF($B68="INSUMO",(IF($D68="SINAPI",VLOOKUP($C68,'INSUMOS - SINAPI - 12.23 '!$A$6:$D$4947,3,0),IF($D68="DNIT",VLOOKUP($C68,'INSUMOS - DNIT - 10.23'!$A$5:$D$6,3,0),0))),"ERRO INSUMO"))</f>
        <v>MES</v>
      </c>
      <c r="H68" s="170">
        <v>1</v>
      </c>
      <c r="I68" s="170">
        <v>1</v>
      </c>
      <c r="J68" s="170">
        <f t="shared" ref="J68:J69" si="24">H68*I68</f>
        <v>1</v>
      </c>
      <c r="K68" s="262" t="str">
        <f>IF($B68="SERVIÇO",(IF($D68="PRÓPRIO",VLOOKUP($C68,$B$116:$L$479,5,0),IF($D68="SINAPI",VLOOKUP($C68,'SERVIÇOS - SINAPI - 12.23'!A:D,4,0),IF($D68="DNIT",VLOOKUP($C68,'SERVIÇOS - DNIT - 10.23'!$B$5:$F$14,2,0),"ERRO SERVIÇO")))),
IF($B68="INSUMO",(IF($D68="SINAPI",VLOOKUP($C68,'INSUMOS - SINAPI - 12.23 '!$A$6:$D$4947,2,0),IF($D68="DNIT",VLOOKUP($C68,'INSUMOS - DNIT - 10.23'!$A$5:$D$6,2,0),0))),"ERRO INSUMO"))</f>
        <v>6.119,48</v>
      </c>
      <c r="L68" s="170">
        <f t="shared" si="23"/>
        <v>6119.48</v>
      </c>
      <c r="M68"/>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row>
    <row r="69" spans="2:154" s="2" customFormat="1" ht="31.5" outlineLevel="1" x14ac:dyDescent="0.25">
      <c r="B69" s="166" t="s">
        <v>6916</v>
      </c>
      <c r="C69" s="171">
        <v>101385</v>
      </c>
      <c r="D69" s="167" t="s">
        <v>11834</v>
      </c>
      <c r="E69" s="168">
        <v>45261</v>
      </c>
      <c r="F69" s="169" t="str">
        <f>IF($B69="SERVIÇO",(IF($D69="PRÓPRIO",VLOOKUP($C69,$B$116:$L$479,5,0),IF($D69="SINAPI",VLOOKUP($C69,'SERVIÇOS - SINAPI - 12.23'!A:D,2,0),IF($D69="DNIT",VLOOKUP($C69,'SERVIÇOS - DNIT - 10.23'!$B$5:$F$14,2,0),"ERRO SERVIÇO")))),
IF($B69="INSUMO",(IF($D69="SINAPI",VLOOKUP($C69,'INSUMOS - SINAPI - 12.23 '!$A$6:$D$4947,2,0),IF($D69="DNIT",VLOOKUP($C69,'INSUMOS - DNIT - 10.23'!$A$5:$D$6,2,0),0))),"ERRO INSUMO"))</f>
        <v>AUXILIAR DE LABORATORISTA DE SOLOS E DE CONCRETO COM ENCARGOS COMPLEMENTARES</v>
      </c>
      <c r="G69" s="21" t="str">
        <f>IF($B69="SERVIÇO",(IF($D69="PRÓPRIO",VLOOKUP($C69,$B$116:$L$479,6,0),IF($D69="SINAPI",VLOOKUP($C69,'SERVIÇOS - SINAPI - 12.23'!A:D,3,0),IF($D69="DNIT",VLOOKUP($C69,'SERVIÇOS - DNIT - 10.23'!$B$5:$F$14,4,0),"ERRO SERVIÇO")))),
IF($B69="INSUMO",(IF($D69="SINAPI",VLOOKUP($C69,'INSUMOS - SINAPI - 12.23 '!$A$6:$D$4947,3,0),IF($D69="DNIT",VLOOKUP($C69,'INSUMOS - DNIT - 10.23'!$A$5:$D$6,3,0),0))),"ERRO INSUMO"))</f>
        <v>MES</v>
      </c>
      <c r="H69" s="170">
        <v>2</v>
      </c>
      <c r="I69" s="170">
        <v>1</v>
      </c>
      <c r="J69" s="170">
        <f t="shared" si="24"/>
        <v>2</v>
      </c>
      <c r="K69" s="262" t="str">
        <f>IF($B69="SERVIÇO",(IF($D69="PRÓPRIO",VLOOKUP($C69,$B$116:$L$479,5,0),IF($D69="SINAPI",VLOOKUP($C69,'SERVIÇOS - SINAPI - 12.23'!A:D,4,0),IF($D69="DNIT",VLOOKUP($C69,'SERVIÇOS - DNIT - 10.23'!$B$5:$F$14,2,0),"ERRO SERVIÇO")))),
IF($B69="INSUMO",(IF($D69="SINAPI",VLOOKUP($C69,'INSUMOS - SINAPI - 12.23 '!$A$6:$D$4947,2,0),IF($D69="DNIT",VLOOKUP($C69,'INSUMOS - DNIT - 10.23'!$A$5:$D$6,2,0),0))),"ERRO INSUMO"))</f>
        <v>4.581,36</v>
      </c>
      <c r="L69" s="170">
        <f t="shared" si="23"/>
        <v>9162.7199999999993</v>
      </c>
      <c r="M69"/>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row>
    <row r="70" spans="2:154" s="2" customFormat="1" ht="15.75" customHeight="1" outlineLevel="1" x14ac:dyDescent="0.25">
      <c r="B70" s="163" t="s">
        <v>11838</v>
      </c>
      <c r="C70" s="164"/>
      <c r="D70" s="164"/>
      <c r="E70" s="164"/>
      <c r="F70" s="165"/>
      <c r="G70" s="164"/>
      <c r="H70" s="165"/>
      <c r="I70" s="165"/>
      <c r="J70" s="165"/>
      <c r="K70" s="165"/>
      <c r="L70" s="170">
        <f t="shared" si="23"/>
        <v>0</v>
      </c>
      <c r="M70"/>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row>
    <row r="71" spans="2:154" s="2" customFormat="1" outlineLevel="1" x14ac:dyDescent="0.25">
      <c r="B71" s="166" t="s">
        <v>6916</v>
      </c>
      <c r="C71" s="171" t="s">
        <v>5</v>
      </c>
      <c r="D71" s="167" t="s">
        <v>54</v>
      </c>
      <c r="E71" s="168">
        <v>45200</v>
      </c>
      <c r="F71" s="169" t="str">
        <f>IF($B71="SERVIÇO",(IF($D71="PRÓPRIO",VLOOKUP($C71,$B$116:$L$479,5,0),IF($D71="SINAPI",VLOOKUP($C71,'SERVIÇOS - SINAPI - 12.23'!$A$5:$D$7498,2,0),IF($D71="DNIT",VLOOKUP($C71,'SERVIÇOS - DNIT - 10.23'!$B$5:$F$14,2,0),"ERRO SERVIÇO")))),
IF($B71="INSUMO",(IF($D71="SINAPI",VLOOKUP($C71,'INSUMOS - SINAPI - 12.23 '!$A$6:$D$4947,2,0),IF($D71="DNIT",VLOOKUP($C71,'INSUMOS - DNIT - 10.23'!$A$5:$D$6,2,0),0))),"ERRO INSUMO"))</f>
        <v>Laboratório de solos</v>
      </c>
      <c r="G71" s="21" t="str">
        <f>IF($B71="SERVIÇO",(IF($D71="PRÓPRIO",VLOOKUP($C71,$B$116:$L$479,6,0),IF($D71="SINAPI",VLOOKUP($C71,'SERVIÇOS - SINAPI - 12.23'!$A$5:$D$7498,3,0),IF($D71="DNIT",VLOOKUP($C71,'SERVIÇOS - DNIT - 10.23'!$B$5:$F$14,4,0),"ERRO SERVIÇO")))),
IF($B71="INSUMO",(IF($D71="SINAPI",VLOOKUP($C71,'INSUMOS - SINAPI - 12.23 '!$A$6:$D$4947,3,0),IF($D71="DNIT",VLOOKUP($C71,'INSUMOS - DNIT - 10.23'!$A$5:$D$6,3,0),0))),"ERRO INSUMO"))</f>
        <v>mês</v>
      </c>
      <c r="H71" s="170">
        <v>1</v>
      </c>
      <c r="I71" s="170">
        <v>1</v>
      </c>
      <c r="J71" s="170">
        <f t="shared" ref="J71:J72" si="25">H71*I71</f>
        <v>1</v>
      </c>
      <c r="K71" s="170">
        <f>IF($B71="SERVIÇO",(IF($D71="PRÓPRIO",VLOOKUP($C71,$B$116:$L$479,11,0),IF($D71="SINAPI",VLOOKUP($C71,'SERVIÇOS - SINAPI - 12.23'!$A$5:$D$7498,4,0),IF($D71="DNIT",VLOOKUP($C71,'SERVIÇOS - DNIT - 10.23'!$B$5:$F$14,5,0),"ERRO SERVIÇO")))),
IF($B71="INSUMO",(IF($D71="SINAPI",VLOOKUP($C71,'INSUMOS - SINAPI - 12.23 '!$A$6:$D$4947,4,0),IF($D71="DNIT",VLOOKUP($C71,'INSUMOS - DNIT - 10.23'!$A$5:$D$6,4,0),0))),"ERRO INSUMO"))</f>
        <v>4179.16</v>
      </c>
      <c r="L71" s="170">
        <f t="shared" si="23"/>
        <v>4179.16</v>
      </c>
      <c r="M7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row>
    <row r="72" spans="2:154" s="2" customFormat="1" outlineLevel="1" x14ac:dyDescent="0.25">
      <c r="B72" s="166" t="s">
        <v>6916</v>
      </c>
      <c r="C72" s="171" t="s">
        <v>3</v>
      </c>
      <c r="D72" s="167" t="s">
        <v>54</v>
      </c>
      <c r="E72" s="168">
        <v>45200</v>
      </c>
      <c r="F72" s="169" t="str">
        <f>IF($B72="SERVIÇO",(IF($D72="PRÓPRIO",VLOOKUP($C72,$B$116:$L$479,5,0),IF($D72="SINAPI",VLOOKUP($C72,'SERVIÇOS - SINAPI - 12.23'!$A$5:$D$7498,2,0),IF($D72="DNIT",VLOOKUP($C72,'SERVIÇOS - DNIT - 10.23'!$B$5:$F$14,2,0),"ERRO SERVIÇO")))),
IF($B72="INSUMO",(IF($D72="SINAPI",VLOOKUP($C72,'INSUMOS - SINAPI - 12.23 '!$A$6:$D$4947,2,0),IF($D72="DNIT",VLOOKUP($C72,'INSUMOS - DNIT - 10.23'!$A$5:$D$6,2,0),0))),"ERRO INSUMO"))</f>
        <v>Laboratório de concreto</v>
      </c>
      <c r="G72" s="21" t="str">
        <f>IF($B72="SERVIÇO",(IF($D72="PRÓPRIO",VLOOKUP($C72,$B$116:$L$479,6,0),IF($D72="SINAPI",VLOOKUP($C72,'SERVIÇOS - SINAPI - 12.23'!$A$5:$D$7498,3,0),IF($D72="DNIT",VLOOKUP($C72,'SERVIÇOS - DNIT - 10.23'!$B$5:$F$14,4,0),"ERRO SERVIÇO")))),
IF($B72="INSUMO",(IF($D72="SINAPI",VLOOKUP($C72,'INSUMOS - SINAPI - 12.23 '!$A$6:$D$4947,3,0),IF($D72="DNIT",VLOOKUP($C72,'INSUMOS - DNIT - 10.23'!$A$5:$D$6,3,0),0))),"ERRO INSUMO"))</f>
        <v>mês</v>
      </c>
      <c r="H72" s="170">
        <v>1</v>
      </c>
      <c r="I72" s="170">
        <v>1</v>
      </c>
      <c r="J72" s="170">
        <f t="shared" si="25"/>
        <v>1</v>
      </c>
      <c r="K72" s="170">
        <f>IF($B72="SERVIÇO",(IF($D72="PRÓPRIO",VLOOKUP($C72,$B$116:$L$479,11,0),IF($D72="SINAPI",VLOOKUP($C72,'SERVIÇOS - SINAPI - 12.23'!$A$5:$D$7498,4,0),IF($D72="DNIT",VLOOKUP($C72,'SERVIÇOS - DNIT - 10.23'!$B$5:$F$14,5,0),"ERRO SERVIÇO")))),
IF($B72="INSUMO",(IF($D72="SINAPI",VLOOKUP($C72,'INSUMOS - SINAPI - 12.23 '!$A$6:$D$4947,4,0),IF($D72="DNIT",VLOOKUP($C72,'INSUMOS - DNIT - 10.23'!$A$5:$D$6,4,0),0))),"ERRO INSUMO"))</f>
        <v>4315.87</v>
      </c>
      <c r="L72" s="170">
        <f t="shared" si="23"/>
        <v>4315.87</v>
      </c>
      <c r="M7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row>
    <row r="73" spans="2:154" s="2" customFormat="1" ht="15.75" customHeight="1" outlineLevel="1" x14ac:dyDescent="0.25">
      <c r="B73" s="163" t="s">
        <v>11839</v>
      </c>
      <c r="C73" s="164"/>
      <c r="D73" s="164"/>
      <c r="E73" s="164"/>
      <c r="F73" s="165"/>
      <c r="G73" s="164"/>
      <c r="H73" s="165"/>
      <c r="I73" s="165"/>
      <c r="J73" s="165"/>
      <c r="K73" s="165"/>
      <c r="L73" s="170">
        <f t="shared" si="23"/>
        <v>0</v>
      </c>
      <c r="M73"/>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row>
    <row r="74" spans="2:154" s="2" customFormat="1" outlineLevel="1" x14ac:dyDescent="0.25">
      <c r="B74" s="166" t="s">
        <v>6916</v>
      </c>
      <c r="C74" s="171" t="s">
        <v>20</v>
      </c>
      <c r="D74" s="167" t="s">
        <v>54</v>
      </c>
      <c r="E74" s="168">
        <v>45200</v>
      </c>
      <c r="F74" s="169" t="str">
        <f>IF($B74="SERVIÇO",(IF($D74="PRÓPRIO",VLOOKUP($C74,$B$116:$L$479,5,0),IF($D74="SINAPI",VLOOKUP($C74,'SERVIÇOS - SINAPI - 12.23'!$A$5:$D$7498,2,0),IF($D74="DNIT",VLOOKUP($C74,'SERVIÇOS - DNIT - 10.23'!$B$5:$F$14,2,0),"ERRO SERVIÇO")))),
IF($B74="INSUMO",(IF($D74="SINAPI",VLOOKUP($C74,'INSUMOS - SINAPI - 12.23 '!$A$6:$D$4947,2,0),IF($D74="DNIT",VLOOKUP($C74,'INSUMOS - DNIT - 10.23'!$A$5:$D$6,2,0),0))),"ERRO INSUMO"))</f>
        <v>Escritório</v>
      </c>
      <c r="G74" s="21" t="str">
        <f>IF($B74="SERVIÇO",(IF($D74="PRÓPRIO",VLOOKUP($C74,$B$116:$L$479,6,0),IF($D74="SINAPI",VLOOKUP($C74,'SERVIÇOS - SINAPI - 12.23'!$A$5:$D$7498,3,0),IF($D74="DNIT",VLOOKUP($C74,'SERVIÇOS - DNIT - 10.23'!$B$5:$F$14,4,0),"ERRO SERVIÇO")))),
IF($B74="INSUMO",(IF($D74="SINAPI",VLOOKUP($C74,'INSUMOS - SINAPI - 12.23 '!$A$6:$D$4947,3,0),IF($D74="DNIT",VLOOKUP($C74,'INSUMOS - DNIT - 10.23'!$A$5:$D$6,3,0),0))),"ERRO INSUMO"))</f>
        <v>ocupante x mês</v>
      </c>
      <c r="H74" s="170">
        <f>SUM(H68:H69)</f>
        <v>3</v>
      </c>
      <c r="I74" s="170">
        <v>1</v>
      </c>
      <c r="J74" s="170">
        <f t="shared" ref="J74" si="26">H74*I74</f>
        <v>3</v>
      </c>
      <c r="K74" s="170">
        <f>IF($B74="SERVIÇO",(IF($D74="PRÓPRIO",VLOOKUP($C74,$B$116:$L$479,11,0),IF($D74="SINAPI",VLOOKUP($C74,'SERVIÇOS - SINAPI - 12.23'!$A$5:$D$7498,4,0),IF($D74="DNIT",VLOOKUP($C74,'SERVIÇOS - DNIT - 10.23'!$B$5:$F$14,5,0),"ERRO SERVIÇO")))),
IF($B74="INSUMO",(IF($D74="SINAPI",VLOOKUP($C74,'INSUMOS - SINAPI - 12.23 '!$A$6:$D$4947,4,0),IF($D74="DNIT",VLOOKUP($C74,'INSUMOS - DNIT - 10.23'!$A$5:$D$6,4,0),0))),"ERRO INSUMO"))</f>
        <v>493.61</v>
      </c>
      <c r="L74" s="170">
        <f t="shared" si="23"/>
        <v>1480.83</v>
      </c>
      <c r="M74"/>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row>
    <row r="75" spans="2:154" s="2" customFormat="1" outlineLevel="1" x14ac:dyDescent="0.25">
      <c r="B75" s="166" t="s">
        <v>6916</v>
      </c>
      <c r="C75" s="171" t="s">
        <v>23</v>
      </c>
      <c r="D75" s="167" t="s">
        <v>54</v>
      </c>
      <c r="E75" s="168">
        <v>45200</v>
      </c>
      <c r="F75" s="169" t="str">
        <f>IF($B75="SERVIÇO",(IF($D75="PRÓPRIO",VLOOKUP($C75,$B$116:$L$479,5,0),IF($D75="SINAPI",VLOOKUP($C75,'SERVIÇOS - SINAPI - 12.23'!$A$5:$D$7498,2,0),IF($D75="DNIT",VLOOKUP($C75,'SERVIÇOS - DNIT - 10.23'!$B$5:$F$14,2,0),"ERRO SERVIÇO")))),
IF($B75="INSUMO",(IF($D75="SINAPI",VLOOKUP($C75,'INSUMOS - SINAPI - 12.23 '!$A$6:$D$4947,2,0),IF($D75="DNIT",VLOOKUP($C75,'INSUMOS - DNIT - 10.23'!$A$5:$D$6,2,0),0))),"ERRO INSUMO"))</f>
        <v>Residência</v>
      </c>
      <c r="G75" s="21" t="str">
        <f>IF($B75="SERVIÇO",(IF($D75="PRÓPRIO",VLOOKUP($C75,$B$116:$L$479,6,0),IF($D75="SINAPI",VLOOKUP($C75,'SERVIÇOS - SINAPI - 12.23'!$A$5:$D$7498,3,0),IF($D75="DNIT",VLOOKUP($C75,'SERVIÇOS - DNIT - 10.23'!$B$5:$F$14,4,0),"ERRO SERVIÇO")))),
IF($B75="INSUMO",(IF($D75="SINAPI",VLOOKUP($C75,'INSUMOS - SINAPI - 12.23 '!$A$6:$D$4947,3,0),IF($D75="DNIT",VLOOKUP($C75,'INSUMOS - DNIT - 10.23'!$A$5:$D$6,3,0),0))),"ERRO INSUMO"))</f>
        <v>ocupante x mês</v>
      </c>
      <c r="H75" s="170">
        <f>SUM(H68:H69)</f>
        <v>3</v>
      </c>
      <c r="I75" s="170">
        <v>1</v>
      </c>
      <c r="J75" s="170">
        <f t="shared" ref="J75" si="27">H75*I75</f>
        <v>3</v>
      </c>
      <c r="K75" s="170">
        <f>IF($B75="SERVIÇO",(IF($D75="PRÓPRIO",VLOOKUP($C75,$B$116:$L$479,11,0),IF($D75="SINAPI",VLOOKUP($C75,'SERVIÇOS - SINAPI - 12.23'!$A$5:$D$7498,4,0),IF($D75="DNIT",VLOOKUP($C75,'SERVIÇOS - DNIT - 10.23'!$B$5:$F$14,5,0),"ERRO SERVIÇO")))),
IF($B75="INSUMO",(IF($D75="SINAPI",VLOOKUP($C75,'INSUMOS - SINAPI - 12.23 '!$A$6:$D$4947,4,0),IF($D75="DNIT",VLOOKUP($C75,'INSUMOS - DNIT - 10.23'!$A$5:$D$6,4,0),0))),"ERRO INSUMO"))</f>
        <v>43.89</v>
      </c>
      <c r="L75" s="170">
        <f t="shared" si="23"/>
        <v>131.67000000000002</v>
      </c>
      <c r="M7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row>
    <row r="76" spans="2:154" s="2" customFormat="1" ht="15.75" customHeight="1" outlineLevel="1" x14ac:dyDescent="0.25">
      <c r="B76" s="163" t="s">
        <v>11843</v>
      </c>
      <c r="C76" s="164"/>
      <c r="D76" s="164"/>
      <c r="E76" s="164"/>
      <c r="F76" s="165"/>
      <c r="G76" s="164"/>
      <c r="H76" s="165"/>
      <c r="I76" s="165"/>
      <c r="J76" s="165"/>
      <c r="K76" s="165"/>
      <c r="L76" s="170">
        <f t="shared" si="23"/>
        <v>0</v>
      </c>
      <c r="M76"/>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row>
    <row r="77" spans="2:154" s="2" customFormat="1" outlineLevel="1" x14ac:dyDescent="0.25">
      <c r="B77" s="166" t="s">
        <v>6916</v>
      </c>
      <c r="C77" s="171" t="s">
        <v>31</v>
      </c>
      <c r="D77" s="167" t="s">
        <v>54</v>
      </c>
      <c r="E77" s="168">
        <v>45200</v>
      </c>
      <c r="F77" s="169" t="str">
        <f>IF($B77="SERVIÇO",(IF($D77="PRÓPRIO",VLOOKUP($C77,$B$116:$L$479,5,0),IF($D77="SINAPI",VLOOKUP($C77,'SERVIÇOS - SINAPI - 12.23'!$A$5:$D$7498,2,0),IF($D77="DNIT",VLOOKUP($C77,'SERVIÇOS - DNIT - 10.23'!$B$5:$F$14,2,0),"ERRO SERVIÇO")))),
IF($B77="INSUMO",(IF($D77="SINAPI",VLOOKUP($C77,'INSUMOS - SINAPI - 12.23 '!$A$6:$D$4947,2,0),IF($D77="DNIT",VLOOKUP($C77,'INSUMOS - DNIT - 10.23'!$A$5:$D$6,2,0),0))),"ERRO INSUMO"))</f>
        <v>Residência</v>
      </c>
      <c r="G77" s="21" t="str">
        <f>IF($B77="SERVIÇO",(IF($D77="PRÓPRIO",VLOOKUP($C77,$B$116:$L$479,6,0),IF($D77="SINAPI",VLOOKUP($C77,'SERVIÇOS - SINAPI - 12.23'!$A$5:$D$7498,3,0),IF($D77="DNIT",VLOOKUP($C77,'SERVIÇOS - DNIT - 10.23'!$B$5:$F$14,4,0),"ERRO SERVIÇO")))),
IF($B77="INSUMO",(IF($D77="SINAPI",VLOOKUP($C77,'INSUMOS - SINAPI - 12.23 '!$A$6:$D$4947,3,0),IF($D77="DNIT",VLOOKUP($C77,'INSUMOS - DNIT - 10.23'!$A$5:$D$6,3,0),0))),"ERRO INSUMO"))</f>
        <v>ocupante x mês</v>
      </c>
      <c r="H77" s="170">
        <f>SUM(H68:H69)</f>
        <v>3</v>
      </c>
      <c r="I77" s="170">
        <v>1</v>
      </c>
      <c r="J77" s="170">
        <f t="shared" ref="J77" si="28">H77*I77</f>
        <v>3</v>
      </c>
      <c r="K77" s="170">
        <f>IF($B77="SERVIÇO",(IF($D77="PRÓPRIO",VLOOKUP($C77,$B$116:$L$479,11,0),IF($D77="SINAPI",VLOOKUP($C77,'SERVIÇOS - SINAPI - 12.23'!$A$5:$D$7498,4,0),IF($D77="DNIT",VLOOKUP($C77,'SERVIÇOS - DNIT - 10.23'!$B$5:$F$14,5,0),"ERRO SERVIÇO")))),
IF($B77="INSUMO",(IF($D77="SINAPI",VLOOKUP($C77,'INSUMOS - SINAPI - 12.23 '!$A$6:$D$4947,4,0),IF($D77="DNIT",VLOOKUP($C77,'INSUMOS - DNIT - 10.23'!$A$5:$D$6,4,0),0))),"ERRO INSUMO"))</f>
        <v>209.32</v>
      </c>
      <c r="L77" s="170">
        <f t="shared" si="23"/>
        <v>627.96</v>
      </c>
      <c r="M77"/>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row>
    <row r="78" spans="2:154" s="1" customFormat="1" ht="30" customHeight="1" x14ac:dyDescent="0.25">
      <c r="B78" s="172" t="s">
        <v>6976</v>
      </c>
      <c r="C78" s="173"/>
      <c r="D78" s="173"/>
      <c r="E78" s="173"/>
      <c r="F78" s="155" t="s">
        <v>11918</v>
      </c>
      <c r="G78" s="156" t="s">
        <v>6974</v>
      </c>
      <c r="H78" s="157"/>
      <c r="I78" s="157"/>
      <c r="J78" s="157"/>
      <c r="K78" s="157"/>
      <c r="L78" s="157">
        <f>SUM(L81:L89)</f>
        <v>16316.768181818183</v>
      </c>
      <c r="M78"/>
    </row>
    <row r="79" spans="2:154" s="1" customFormat="1" ht="47.25" outlineLevel="1" x14ac:dyDescent="0.25">
      <c r="B79" s="175" t="s">
        <v>37</v>
      </c>
      <c r="C79" s="176" t="s">
        <v>38</v>
      </c>
      <c r="D79" s="176" t="s">
        <v>39</v>
      </c>
      <c r="E79" s="176" t="s">
        <v>33</v>
      </c>
      <c r="F79" s="161" t="s">
        <v>43</v>
      </c>
      <c r="G79" s="161" t="s">
        <v>35</v>
      </c>
      <c r="H79" s="162" t="s">
        <v>40</v>
      </c>
      <c r="I79" s="162" t="s">
        <v>11842</v>
      </c>
      <c r="J79" s="162" t="s">
        <v>6975</v>
      </c>
      <c r="K79" s="162" t="s">
        <v>12718</v>
      </c>
      <c r="L79" s="162" t="s">
        <v>83</v>
      </c>
      <c r="M79"/>
    </row>
    <row r="80" spans="2:154" s="2" customFormat="1" outlineLevel="1" x14ac:dyDescent="0.25">
      <c r="B80" s="163" t="s">
        <v>11837</v>
      </c>
      <c r="C80" s="164"/>
      <c r="D80" s="164"/>
      <c r="E80" s="164"/>
      <c r="F80" s="165"/>
      <c r="G80" s="164"/>
      <c r="H80" s="165"/>
      <c r="I80" s="165"/>
      <c r="J80" s="165"/>
      <c r="K80" s="165"/>
      <c r="L80" s="170">
        <f t="shared" ref="L80:L89" si="29">K80*J80</f>
        <v>0</v>
      </c>
      <c r="M80"/>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row>
    <row r="81" spans="2:154" s="2" customFormat="1" ht="31.5" outlineLevel="1" x14ac:dyDescent="0.25">
      <c r="B81" s="166" t="s">
        <v>6916</v>
      </c>
      <c r="C81" s="167" t="s">
        <v>11844</v>
      </c>
      <c r="D81" s="167" t="s">
        <v>6978</v>
      </c>
      <c r="E81" s="168">
        <v>45261</v>
      </c>
      <c r="F81" s="169" t="str">
        <f>IF($B81="SERVIÇO",(IF($D81="PRÓPRIO",VLOOKUP($C81,$B$116:$L$479,5,0),IF($D81="SINAPI",VLOOKUP($C81,'SERVIÇOS - SINAPI - 12.23'!$A$5:$D$7498,2,0),IF($D81="DNIT",VLOOKUP($C81,'SERVIÇOS - DNIT - 10.23'!$B$5:$F$14,2,0),"ERRO SERVIÇO")))),
IF($B81="INSUMO",(IF($D81="SINAPI",VLOOKUP($C81,'INSUMOS - SINAPI - 12.23 '!$A$6:$D$4947,2,0),IF($D81="DNIT",VLOOKUP($C81,'INSUMOS - DNIT - 10.23'!$A$5:$D$6,2,0),0))),"ERRO INSUMO"))</f>
        <v>ENGENHEIRO AMBIENTAL PLENO COM ENCARGOS COMPLEMENTARES</v>
      </c>
      <c r="G81" s="21" t="str">
        <f>IF($B81="SERVIÇO",(IF($D81="PRÓPRIO",VLOOKUP($C81,$B$116:$L$479,6,0),IF($D81="SINAPI",VLOOKUP($C81,'SERVIÇOS - SINAPI - 12.23'!$A$5:$D$7498,3,0),IF($D81="DNIT",VLOOKUP($C81,'SERVIÇOS - DNIT - 10.23'!$B$5:$F$14,4,0),"ERRO SERVIÇO")))),
IF($B81="INSUMO",(IF($D81="SINAPI",VLOOKUP($C81,'INSUMOS - SINAPI - 12.23 '!$A$6:$D$4947,3,0),IF($D81="DNIT",VLOOKUP($C81,'INSUMOS - DNIT - 10.23'!$A$5:$D$6,3,0),0))),"ERRO INSUMO"))</f>
        <v>H</v>
      </c>
      <c r="H81" s="170">
        <f>3*4*4</f>
        <v>48</v>
      </c>
      <c r="I81" s="170">
        <v>1</v>
      </c>
      <c r="J81" s="170">
        <f>H81*I81</f>
        <v>48</v>
      </c>
      <c r="K81" s="170">
        <f t="shared" ref="K81:K82" si="30">VLOOKUP(C81,B:L,11,0)</f>
        <v>110.56</v>
      </c>
      <c r="L81" s="170">
        <f t="shared" si="29"/>
        <v>5306.88</v>
      </c>
      <c r="M8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row>
    <row r="82" spans="2:154" s="2" customFormat="1" ht="31.5" outlineLevel="1" x14ac:dyDescent="0.25">
      <c r="B82" s="166" t="s">
        <v>6916</v>
      </c>
      <c r="C82" s="167" t="s">
        <v>11851</v>
      </c>
      <c r="D82" s="167" t="s">
        <v>6978</v>
      </c>
      <c r="E82" s="168">
        <v>45261</v>
      </c>
      <c r="F82" s="169" t="str">
        <f>IF($B82="SERVIÇO",(IF($D82="PRÓPRIO",VLOOKUP($C82,$B$116:$L$479,5,0),IF($D82="SINAPI",VLOOKUP($C82,'SERVIÇOS - SINAPI - 12.23'!$A$5:$D$7498,2,0),IF($D82="DNIT",VLOOKUP($C82,'SERVIÇOS - DNIT - 10.23'!$B$5:$F$14,2,0),"ERRO SERVIÇO")))),
IF($B82="INSUMO",(IF($D82="SINAPI",VLOOKUP($C82,'INSUMOS - SINAPI - 12.23 '!$A$6:$D$4947,2,0),IF($D82="DNIT",VLOOKUP($C82,'INSUMOS - DNIT - 10.23'!$A$5:$D$6,2,0),0))),"ERRO INSUMO"))</f>
        <v>TÉCNICO EM MEIO AMBIENTE COM ENCARGOS COMPLEMENTARES</v>
      </c>
      <c r="G82" s="21" t="str">
        <f>IF($B82="SERVIÇO",(IF($D82="PRÓPRIO",VLOOKUP($C82,$B$116:$L$479,6,0),IF($D82="SINAPI",VLOOKUP($C82,'SERVIÇOS - SINAPI - 12.23'!$A$5:$D$7498,3,0),IF($D82="DNIT",VLOOKUP($C82,'SERVIÇOS - DNIT - 10.23'!$B$5:$F$14,4,0),"ERRO SERVIÇO")))),
IF($B82="INSUMO",(IF($D82="SINAPI",VLOOKUP($C82,'INSUMOS - SINAPI - 12.23 '!$A$6:$D$4947,3,0),IF($D82="DNIT",VLOOKUP($C82,'INSUMOS - DNIT - 10.23'!$A$5:$D$6,3,0),0))),"ERRO INSUMO"))</f>
        <v>MÊS</v>
      </c>
      <c r="H82" s="170">
        <v>1</v>
      </c>
      <c r="I82" s="170">
        <v>1</v>
      </c>
      <c r="J82" s="170">
        <f t="shared" ref="J82" si="31">H82*I82</f>
        <v>1</v>
      </c>
      <c r="K82" s="170">
        <f t="shared" si="30"/>
        <v>3522.93</v>
      </c>
      <c r="L82" s="170">
        <f t="shared" si="29"/>
        <v>3522.93</v>
      </c>
      <c r="M82"/>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row>
    <row r="83" spans="2:154" s="2" customFormat="1" ht="15.75" customHeight="1" outlineLevel="1" x14ac:dyDescent="0.25">
      <c r="B83" s="163" t="s">
        <v>11838</v>
      </c>
      <c r="C83" s="164"/>
      <c r="D83" s="164"/>
      <c r="E83" s="164"/>
      <c r="F83" s="165"/>
      <c r="G83" s="164"/>
      <c r="H83" s="165"/>
      <c r="I83" s="165"/>
      <c r="J83" s="165"/>
      <c r="K83" s="165"/>
      <c r="L83" s="170">
        <f t="shared" si="29"/>
        <v>0</v>
      </c>
      <c r="M83"/>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row>
    <row r="84" spans="2:154" s="2" customFormat="1" outlineLevel="1" x14ac:dyDescent="0.25">
      <c r="B84" s="166" t="s">
        <v>6916</v>
      </c>
      <c r="C84" s="171" t="s">
        <v>11841</v>
      </c>
      <c r="D84" s="167" t="s">
        <v>6978</v>
      </c>
      <c r="E84" s="168">
        <v>45200</v>
      </c>
      <c r="F84" s="169" t="str">
        <f>IF($B84="SERVIÇO",(IF($D84="PRÓPRIO",VLOOKUP($C84,$B$116:$L$479,5,0),IF($D84="SINAPI",VLOOKUP($C84,'SERVIÇOS - SINAPI - 12.23'!$A$5:$D$7498,2,0),IF($D84="DNIT",VLOOKUP($C84,'SERVIÇOS - DNIT - 10.23'!$B$5:$F$14,2,0),"ERRO SERVIÇO")))),
IF($B84="INSUMO",(IF($D84="SINAPI",VLOOKUP($C84,'INSUMOS - SINAPI - 12.23 '!$A$6:$D$4947,2,0),IF($D84="DNIT",VLOOKUP($C84,'INSUMOS - DNIT - 10.23'!$A$5:$D$6,2,0),0))),"ERRO INSUMO"))</f>
        <v>VEÍCULO LEVE - 53 KW (SEM MOTORISTA)</v>
      </c>
      <c r="G84" s="21" t="str">
        <f>IF($B84="SERVIÇO",(IF($D84="PRÓPRIO",VLOOKUP($C84,$B$116:$L$479,6,0),IF($D84="SINAPI",VLOOKUP($C84,'SERVIÇOS - SINAPI - 12.23'!$A$5:$D$7498,3,0),IF($D84="DNIT",VLOOKUP($C84,'SERVIÇOS - DNIT - 10.23'!$B$5:$F$14,4,0),"ERRO SERVIÇO")))),
IF($B84="INSUMO",(IF($D84="SINAPI",VLOOKUP($C84,'INSUMOS - SINAPI - 12.23 '!$A$6:$D$4947,3,0),IF($D84="DNIT",VLOOKUP($C84,'INSUMOS - DNIT - 10.23'!$A$5:$D$6,3,0),0))),"ERRO INSUMO"))</f>
        <v>MÊS</v>
      </c>
      <c r="H84" s="170">
        <v>1</v>
      </c>
      <c r="I84" s="170">
        <v>1</v>
      </c>
      <c r="J84" s="170">
        <f t="shared" ref="J84" si="32">H84*I84</f>
        <v>1</v>
      </c>
      <c r="K84" s="170">
        <f>VLOOKUP(C84,B:L,11,0)</f>
        <v>6536.46</v>
      </c>
      <c r="L84" s="170">
        <f t="shared" si="29"/>
        <v>6536.46</v>
      </c>
      <c r="M84"/>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row>
    <row r="85" spans="2:154" s="2" customFormat="1" ht="15.75" customHeight="1" outlineLevel="1" x14ac:dyDescent="0.25">
      <c r="B85" s="163" t="s">
        <v>11839</v>
      </c>
      <c r="C85" s="164"/>
      <c r="D85" s="164"/>
      <c r="E85" s="164"/>
      <c r="F85" s="165"/>
      <c r="G85" s="164"/>
      <c r="H85" s="165"/>
      <c r="I85" s="165"/>
      <c r="J85" s="165"/>
      <c r="K85" s="165"/>
      <c r="L85" s="170">
        <f t="shared" si="29"/>
        <v>0</v>
      </c>
      <c r="M8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row>
    <row r="86" spans="2:154" s="2" customFormat="1" outlineLevel="1" x14ac:dyDescent="0.25">
      <c r="B86" s="166" t="s">
        <v>6916</v>
      </c>
      <c r="C86" s="171" t="s">
        <v>20</v>
      </c>
      <c r="D86" s="167" t="s">
        <v>54</v>
      </c>
      <c r="E86" s="168">
        <v>45200</v>
      </c>
      <c r="F86" s="169" t="str">
        <f>IF($B86="SERVIÇO",(IF($D86="PRÓPRIO",VLOOKUP($C86,$B$116:$L$479,5,0),IF($D86="SINAPI",VLOOKUP($C86,'SERVIÇOS - SINAPI - 12.23'!$A$5:$D$7498,2,0),IF($D86="DNIT",VLOOKUP($C86,'SERVIÇOS - DNIT - 10.23'!$B$5:$F$14,2,0),"ERRO SERVIÇO")))),
IF($B86="INSUMO",(IF($D86="SINAPI",VLOOKUP($C86,'INSUMOS - SINAPI - 12.23 '!$A$6:$D$4947,2,0),IF($D86="DNIT",VLOOKUP($C86,'INSUMOS - DNIT - 10.23'!$A$5:$D$6,2,0),0))),"ERRO INSUMO"))</f>
        <v>Escritório</v>
      </c>
      <c r="G86" s="21" t="str">
        <f>IF($B86="SERVIÇO",(IF($D86="PRÓPRIO",VLOOKUP($C86,$B$116:$L$479,6,0),IF($D86="SINAPI",VLOOKUP($C86,'SERVIÇOS - SINAPI - 12.23'!$A$5:$D$7498,3,0),IF($D86="DNIT",VLOOKUP($C86,'SERVIÇOS - DNIT - 10.23'!$B$5:$F$14,4,0),"ERRO SERVIÇO")))),
IF($B86="INSUMO",(IF($D86="SINAPI",VLOOKUP($C86,'INSUMOS - SINAPI - 12.23 '!$A$6:$D$4947,3,0),IF($D86="DNIT",VLOOKUP($C86,'INSUMOS - DNIT - 10.23'!$A$5:$D$6,3,0),0))),"ERRO INSUMO"))</f>
        <v>ocupante x mês</v>
      </c>
      <c r="H86" s="170">
        <f>H81/176+H82</f>
        <v>1.2727272727272727</v>
      </c>
      <c r="I86" s="170">
        <v>1</v>
      </c>
      <c r="J86" s="170">
        <f t="shared" ref="J86" si="33">H86*I86</f>
        <v>1.2727272727272727</v>
      </c>
      <c r="K86" s="170">
        <f>IF($B86="SERVIÇO",(IF($D86="PRÓPRIO",VLOOKUP($C86,$B$116:$L$479,11,0),IF($D86="SINAPI",VLOOKUP($C86,'SERVIÇOS - SINAPI - 12.23'!$A$5:$D$7498,4,0),IF($D86="DNIT",VLOOKUP($C86,'SERVIÇOS - DNIT - 10.23'!$B$5:$F$14,5,0),"ERRO SERVIÇO")))),
IF($B86="INSUMO",(IF($D86="SINAPI",VLOOKUP($C86,'INSUMOS - SINAPI - 12.23 '!$A$6:$D$4947,4,0),IF($D86="DNIT",VLOOKUP($C86,'INSUMOS - DNIT - 10.23'!$A$5:$D$6,4,0),0))),"ERRO INSUMO"))</f>
        <v>493.61</v>
      </c>
      <c r="L86" s="170">
        <f t="shared" si="29"/>
        <v>628.23090909090911</v>
      </c>
      <c r="M86"/>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row>
    <row r="87" spans="2:154" s="2" customFormat="1" outlineLevel="1" x14ac:dyDescent="0.25">
      <c r="B87" s="166" t="s">
        <v>6916</v>
      </c>
      <c r="C87" s="171" t="s">
        <v>23</v>
      </c>
      <c r="D87" s="167" t="s">
        <v>54</v>
      </c>
      <c r="E87" s="168">
        <v>45200</v>
      </c>
      <c r="F87" s="169" t="str">
        <f>IF($B87="SERVIÇO",(IF($D87="PRÓPRIO",VLOOKUP($C87,$B$116:$L$479,5,0),IF($D87="SINAPI",VLOOKUP($C87,'SERVIÇOS - SINAPI - 12.23'!$A$5:$D$7498,2,0),IF($D87="DNIT",VLOOKUP($C87,'SERVIÇOS - DNIT - 10.23'!$B$5:$F$14,2,0),"ERRO SERVIÇO")))),
IF($B87="INSUMO",(IF($D87="SINAPI",VLOOKUP($C87,'INSUMOS - SINAPI - 12.23 '!$A$6:$D$4947,2,0),IF($D87="DNIT",VLOOKUP($C87,'INSUMOS - DNIT - 10.23'!$A$5:$D$6,2,0),0))),"ERRO INSUMO"))</f>
        <v>Residência</v>
      </c>
      <c r="G87" s="21" t="str">
        <f>IF($B87="SERVIÇO",(IF($D87="PRÓPRIO",VLOOKUP($C87,$B$116:$L$479,6,0),IF($D87="SINAPI",VLOOKUP($C87,'SERVIÇOS - SINAPI - 12.23'!$A$5:$D$7498,3,0),IF($D87="DNIT",VLOOKUP($C87,'SERVIÇOS - DNIT - 10.23'!$B$5:$F$14,4,0),"ERRO SERVIÇO")))),
IF($B87="INSUMO",(IF($D87="SINAPI",VLOOKUP($C87,'INSUMOS - SINAPI - 12.23 '!$A$6:$D$4947,3,0),IF($D87="DNIT",VLOOKUP($C87,'INSUMOS - DNIT - 10.23'!$A$5:$D$6,3,0),0))),"ERRO INSUMO"))</f>
        <v>ocupante x mês</v>
      </c>
      <c r="H87" s="170">
        <f>H81/176+H82</f>
        <v>1.2727272727272727</v>
      </c>
      <c r="I87" s="170">
        <v>1</v>
      </c>
      <c r="J87" s="170">
        <f t="shared" ref="J87" si="34">H87*I87</f>
        <v>1.2727272727272727</v>
      </c>
      <c r="K87" s="170">
        <f>IF($B87="SERVIÇO",(IF($D87="PRÓPRIO",VLOOKUP($C87,$B$116:$L$479,11,0),IF($D87="SINAPI",VLOOKUP($C87,'SERVIÇOS - SINAPI - 12.23'!$A$5:$D$7498,4,0),IF($D87="DNIT",VLOOKUP($C87,'SERVIÇOS - DNIT - 10.23'!$B$5:$F$14,5,0),"ERRO SERVIÇO")))),
IF($B87="INSUMO",(IF($D87="SINAPI",VLOOKUP($C87,'INSUMOS - SINAPI - 12.23 '!$A$6:$D$4947,4,0),IF($D87="DNIT",VLOOKUP($C87,'INSUMOS - DNIT - 10.23'!$A$5:$D$6,4,0),0))),"ERRO INSUMO"))</f>
        <v>43.89</v>
      </c>
      <c r="L87" s="170">
        <f t="shared" si="29"/>
        <v>55.86</v>
      </c>
      <c r="M87"/>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row>
    <row r="88" spans="2:154" s="2" customFormat="1" ht="15.75" customHeight="1" outlineLevel="1" x14ac:dyDescent="0.25">
      <c r="B88" s="163" t="s">
        <v>11843</v>
      </c>
      <c r="C88" s="164"/>
      <c r="D88" s="164"/>
      <c r="E88" s="164"/>
      <c r="F88" s="165"/>
      <c r="G88" s="164"/>
      <c r="H88" s="165"/>
      <c r="I88" s="165"/>
      <c r="J88" s="165"/>
      <c r="K88" s="165"/>
      <c r="L88" s="170">
        <f t="shared" si="29"/>
        <v>0</v>
      </c>
      <c r="M88"/>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row>
    <row r="89" spans="2:154" s="2" customFormat="1" outlineLevel="1" x14ac:dyDescent="0.25">
      <c r="B89" s="166" t="s">
        <v>6916</v>
      </c>
      <c r="C89" s="171" t="s">
        <v>31</v>
      </c>
      <c r="D89" s="167" t="s">
        <v>54</v>
      </c>
      <c r="E89" s="168">
        <v>45200</v>
      </c>
      <c r="F89" s="169" t="str">
        <f>IF($B89="SERVIÇO",(IF($D89="PRÓPRIO",VLOOKUP($C89,$B$116:$L$479,5,0),IF($D89="SINAPI",VLOOKUP($C89,'SERVIÇOS - SINAPI - 12.23'!$A$5:$D$7498,2,0),IF($D89="DNIT",VLOOKUP($C89,'SERVIÇOS - DNIT - 10.23'!$B$5:$F$14,2,0),"ERRO SERVIÇO")))),
IF($B89="INSUMO",(IF($D89="SINAPI",VLOOKUP($C89,'INSUMOS - SINAPI - 12.23 '!$A$6:$D$4947,2,0),IF($D89="DNIT",VLOOKUP($C89,'INSUMOS - DNIT - 10.23'!$A$5:$D$6,2,0),0))),"ERRO INSUMO"))</f>
        <v>Residência</v>
      </c>
      <c r="G89" s="21" t="str">
        <f>IF($B89="SERVIÇO",(IF($D89="PRÓPRIO",VLOOKUP($C89,$B$116:$L$479,6,0),IF($D89="SINAPI",VLOOKUP($C89,'SERVIÇOS - SINAPI - 12.23'!$A$5:$D$7498,3,0),IF($D89="DNIT",VLOOKUP($C89,'SERVIÇOS - DNIT - 10.23'!$B$5:$F$14,4,0),"ERRO SERVIÇO")))),
IF($B89="INSUMO",(IF($D89="SINAPI",VLOOKUP($C89,'INSUMOS - SINAPI - 12.23 '!$A$6:$D$4947,3,0),IF($D89="DNIT",VLOOKUP($C89,'INSUMOS - DNIT - 10.23'!$A$5:$D$6,3,0),0))),"ERRO INSUMO"))</f>
        <v>ocupante x mês</v>
      </c>
      <c r="H89" s="170">
        <f>H81/176+H82</f>
        <v>1.2727272727272727</v>
      </c>
      <c r="I89" s="170">
        <v>1</v>
      </c>
      <c r="J89" s="170">
        <f t="shared" ref="J89" si="35">H89*I89</f>
        <v>1.2727272727272727</v>
      </c>
      <c r="K89" s="170">
        <f>IF($B89="SERVIÇO",(IF($D89="PRÓPRIO",VLOOKUP($C89,$B$116:$L$479,11,0),IF($D89="SINAPI",VLOOKUP($C89,'SERVIÇOS - SINAPI - 12.23'!$A$5:$D$7498,4,0),IF($D89="DNIT",VLOOKUP($C89,'SERVIÇOS - DNIT - 10.23'!$B$5:$F$14,5,0),"ERRO SERVIÇO")))),
IF($B89="INSUMO",(IF($D89="SINAPI",VLOOKUP($C89,'INSUMOS - SINAPI - 12.23 '!$A$6:$D$4947,4,0),IF($D89="DNIT",VLOOKUP($C89,'INSUMOS - DNIT - 10.23'!$A$5:$D$6,4,0),0))),"ERRO INSUMO"))</f>
        <v>209.32</v>
      </c>
      <c r="L89" s="170">
        <f t="shared" si="29"/>
        <v>266.4072727272727</v>
      </c>
      <c r="M89"/>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row>
    <row r="90" spans="2:154" s="1" customFormat="1" ht="30" customHeight="1" x14ac:dyDescent="0.25">
      <c r="B90" s="172" t="s">
        <v>6983</v>
      </c>
      <c r="C90" s="173"/>
      <c r="D90" s="173"/>
      <c r="E90" s="173"/>
      <c r="F90" s="155" t="s">
        <v>11919</v>
      </c>
      <c r="G90" s="156" t="s">
        <v>6974</v>
      </c>
      <c r="H90" s="157"/>
      <c r="I90" s="157"/>
      <c r="J90" s="157"/>
      <c r="K90" s="157"/>
      <c r="L90" s="157">
        <f>SUM(L93:L98)</f>
        <v>5510.5581818181818</v>
      </c>
      <c r="M90"/>
    </row>
    <row r="91" spans="2:154" s="1" customFormat="1" ht="47.25" outlineLevel="1" x14ac:dyDescent="0.25">
      <c r="B91" s="175" t="s">
        <v>37</v>
      </c>
      <c r="C91" s="176" t="s">
        <v>38</v>
      </c>
      <c r="D91" s="176" t="s">
        <v>39</v>
      </c>
      <c r="E91" s="176" t="s">
        <v>33</v>
      </c>
      <c r="F91" s="161" t="s">
        <v>43</v>
      </c>
      <c r="G91" s="161" t="s">
        <v>35</v>
      </c>
      <c r="H91" s="162" t="s">
        <v>40</v>
      </c>
      <c r="I91" s="162" t="s">
        <v>11842</v>
      </c>
      <c r="J91" s="162" t="s">
        <v>6975</v>
      </c>
      <c r="K91" s="162" t="s">
        <v>12718</v>
      </c>
      <c r="L91" s="162" t="s">
        <v>83</v>
      </c>
      <c r="M91"/>
    </row>
    <row r="92" spans="2:154" s="2" customFormat="1" outlineLevel="1" x14ac:dyDescent="0.25">
      <c r="B92" s="163" t="s">
        <v>11837</v>
      </c>
      <c r="C92" s="164"/>
      <c r="D92" s="164"/>
      <c r="E92" s="164"/>
      <c r="F92" s="165"/>
      <c r="G92" s="164"/>
      <c r="H92" s="165"/>
      <c r="I92" s="165"/>
      <c r="J92" s="165"/>
      <c r="K92" s="165"/>
      <c r="L92" s="170">
        <f t="shared" ref="L92:L98" si="36">K92*J92</f>
        <v>0</v>
      </c>
      <c r="M92"/>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row>
    <row r="93" spans="2:154" s="2" customFormat="1" ht="31.5" outlineLevel="1" x14ac:dyDescent="0.25">
      <c r="B93" s="166" t="s">
        <v>6916</v>
      </c>
      <c r="C93" s="167" t="s">
        <v>12648</v>
      </c>
      <c r="D93" s="167" t="s">
        <v>6978</v>
      </c>
      <c r="E93" s="168">
        <v>45261</v>
      </c>
      <c r="F93" s="169" t="str">
        <f>IF($B93="SERVIÇO",(IF($D93="PRÓPRIO",VLOOKUP($C93,$B$116:$L$479,5,0),IF($D93="SINAPI",VLOOKUP($C93,'SERVIÇOS - SINAPI - 12.23'!A:D,2,0),IF($D93="DNIT",VLOOKUP($C93,'SERVIÇOS - DNIT - 10.23'!$B$5:$F$14,2,0),"ERRO SERVIÇO")))),
IF($B93="INSUMO",(IF($D93="SINAPI",VLOOKUP($C93,'INSUMOS - SINAPI - 12.23 '!$A$6:$D$4947,2,0),IF($D93="DNIT",VLOOKUP($C93,'INSUMOS - DNIT - 10.23'!$A$5:$D$6,2,0),0))),"ERRO INSUMO"))</f>
        <v>ENGENHEIRO ELETRICISTA PLENO COM ENCARGOS COMPLEMENTARES</v>
      </c>
      <c r="G93" s="21" t="str">
        <f>IF($B93="SERVIÇO",(IF($D93="PRÓPRIO",VLOOKUP($C93,$B$116:$L$479,6,0),IF($D93="SINAPI",VLOOKUP($C93,'SERVIÇOS - SINAPI - 12.23'!A:D,3,0),IF($D93="DNIT",VLOOKUP($C93,'SERVIÇOS - DNIT - 10.23'!$B$5:$F$14,4,0),"ERRO SERVIÇO")))),
IF($B93="INSUMO",(IF($D93="SINAPI",VLOOKUP($C93,'INSUMOS - SINAPI - 12.23 '!$A$6:$D$4947,3,0),IF($D93="DNIT",VLOOKUP($C93,'INSUMOS - DNIT - 10.23'!$A$5:$D$6,3,0),0))),"ERRO INSUMO"))</f>
        <v>H</v>
      </c>
      <c r="H93" s="170">
        <v>48</v>
      </c>
      <c r="I93" s="170">
        <v>1</v>
      </c>
      <c r="J93" s="170">
        <f>H93*I93</f>
        <v>48</v>
      </c>
      <c r="K93" s="170">
        <f>VLOOKUP(C93,B:L,11,0)</f>
        <v>110.56</v>
      </c>
      <c r="L93" s="170">
        <f t="shared" si="36"/>
        <v>5306.88</v>
      </c>
      <c r="M93"/>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row>
    <row r="94" spans="2:154" s="2" customFormat="1" ht="15.75" customHeight="1" outlineLevel="1" x14ac:dyDescent="0.25">
      <c r="B94" s="163" t="s">
        <v>11839</v>
      </c>
      <c r="C94" s="164"/>
      <c r="D94" s="164"/>
      <c r="E94" s="164"/>
      <c r="F94" s="165"/>
      <c r="G94" s="164"/>
      <c r="H94" s="165"/>
      <c r="I94" s="165"/>
      <c r="J94" s="165"/>
      <c r="K94" s="165"/>
      <c r="L94" s="170">
        <f t="shared" si="36"/>
        <v>0</v>
      </c>
      <c r="M94"/>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row>
    <row r="95" spans="2:154" s="2" customFormat="1" outlineLevel="1" x14ac:dyDescent="0.25">
      <c r="B95" s="166" t="s">
        <v>6916</v>
      </c>
      <c r="C95" s="171" t="s">
        <v>20</v>
      </c>
      <c r="D95" s="167" t="s">
        <v>54</v>
      </c>
      <c r="E95" s="168">
        <v>45200</v>
      </c>
      <c r="F95" s="169" t="str">
        <f>IF($B95="SERVIÇO",(IF($D95="PRÓPRIO",VLOOKUP($C95,$B$116:$L$479,5,0),IF($D95="SINAPI",VLOOKUP($C95,'SERVIÇOS - SINAPI - 12.23'!$A$5:$D$7498,2,0),IF($D95="DNIT",VLOOKUP($C95,'SERVIÇOS - DNIT - 10.23'!$B$5:$F$14,2,0),"ERRO SERVIÇO")))),
IF($B95="INSUMO",(IF($D95="SINAPI",VLOOKUP($C95,'INSUMOS - SINAPI - 12.23 '!$A$6:$D$4947,2,0),IF($D95="DNIT",VLOOKUP($C95,'INSUMOS - DNIT - 10.23'!$A$5:$D$6,2,0),0))),"ERRO INSUMO"))</f>
        <v>Escritório</v>
      </c>
      <c r="G95" s="21" t="str">
        <f>IF($B95="SERVIÇO",(IF($D95="PRÓPRIO",VLOOKUP($C95,$B$116:$L$479,6,0),IF($D95="SINAPI",VLOOKUP($C95,'SERVIÇOS - SINAPI - 12.23'!$A$5:$D$7498,3,0),IF($D95="DNIT",VLOOKUP($C95,'SERVIÇOS - DNIT - 10.23'!$B$5:$F$14,4,0),"ERRO SERVIÇO")))),
IF($B95="INSUMO",(IF($D95="SINAPI",VLOOKUP($C95,'INSUMOS - SINAPI - 12.23 '!$A$6:$D$4947,3,0),IF($D95="DNIT",VLOOKUP($C95,'INSUMOS - DNIT - 10.23'!$A$5:$D$6,3,0),0))),"ERRO INSUMO"))</f>
        <v>ocupante x mês</v>
      </c>
      <c r="H95" s="170">
        <f>H93/176</f>
        <v>0.27272727272727271</v>
      </c>
      <c r="I95" s="170">
        <v>1</v>
      </c>
      <c r="J95" s="170">
        <f t="shared" ref="J95" si="37">H95*I95</f>
        <v>0.27272727272727271</v>
      </c>
      <c r="K95" s="170">
        <f>IF($B95="SERVIÇO",(IF($D95="PRÓPRIO",VLOOKUP($C95,$B$116:$L$479,11,0),IF($D95="SINAPI",VLOOKUP($C95,'SERVIÇOS - SINAPI - 12.23'!$A$5:$D$7498,4,0),IF($D95="DNIT",VLOOKUP($C95,'SERVIÇOS - DNIT - 10.23'!$B$5:$F$14,5,0),"ERRO SERVIÇO")))),
IF($B95="INSUMO",(IF($D95="SINAPI",VLOOKUP($C95,'INSUMOS - SINAPI - 12.23 '!$A$6:$D$4947,4,0),IF($D95="DNIT",VLOOKUP($C95,'INSUMOS - DNIT - 10.23'!$A$5:$D$6,4,0),0))),"ERRO INSUMO"))</f>
        <v>493.61</v>
      </c>
      <c r="L95" s="170">
        <f t="shared" si="36"/>
        <v>134.62090909090909</v>
      </c>
      <c r="M9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row>
    <row r="96" spans="2:154" s="2" customFormat="1" outlineLevel="1" x14ac:dyDescent="0.25">
      <c r="B96" s="166" t="s">
        <v>6916</v>
      </c>
      <c r="C96" s="171" t="s">
        <v>23</v>
      </c>
      <c r="D96" s="167" t="s">
        <v>54</v>
      </c>
      <c r="E96" s="168">
        <v>45200</v>
      </c>
      <c r="F96" s="169" t="str">
        <f>IF($B96="SERVIÇO",(IF($D96="PRÓPRIO",VLOOKUP($C96,$B$116:$L$479,5,0),IF($D96="SINAPI",VLOOKUP($C96,'SERVIÇOS - SINAPI - 12.23'!$A$5:$D$7498,2,0),IF($D96="DNIT",VLOOKUP($C96,'SERVIÇOS - DNIT - 10.23'!$B$5:$F$14,2,0),"ERRO SERVIÇO")))),
IF($B96="INSUMO",(IF($D96="SINAPI",VLOOKUP($C96,'INSUMOS - SINAPI - 12.23 '!$A$6:$D$4947,2,0),IF($D96="DNIT",VLOOKUP($C96,'INSUMOS - DNIT - 10.23'!$A$5:$D$6,2,0),0))),"ERRO INSUMO"))</f>
        <v>Residência</v>
      </c>
      <c r="G96" s="21" t="str">
        <f>IF($B96="SERVIÇO",(IF($D96="PRÓPRIO",VLOOKUP($C96,$B$116:$L$479,6,0),IF($D96="SINAPI",VLOOKUP($C96,'SERVIÇOS - SINAPI - 12.23'!$A$5:$D$7498,3,0),IF($D96="DNIT",VLOOKUP($C96,'SERVIÇOS - DNIT - 10.23'!$B$5:$F$14,4,0),"ERRO SERVIÇO")))),
IF($B96="INSUMO",(IF($D96="SINAPI",VLOOKUP($C96,'INSUMOS - SINAPI - 12.23 '!$A$6:$D$4947,3,0),IF($D96="DNIT",VLOOKUP($C96,'INSUMOS - DNIT - 10.23'!$A$5:$D$6,3,0),0))),"ERRO INSUMO"))</f>
        <v>ocupante x mês</v>
      </c>
      <c r="H96" s="170">
        <f>H93/176</f>
        <v>0.27272727272727271</v>
      </c>
      <c r="I96" s="170">
        <v>1</v>
      </c>
      <c r="J96" s="170">
        <f t="shared" ref="J96" si="38">H96*I96</f>
        <v>0.27272727272727271</v>
      </c>
      <c r="K96" s="170">
        <f>IF($B96="SERVIÇO",(IF($D96="PRÓPRIO",VLOOKUP($C96,$B$116:$L$479,11,0),IF($D96="SINAPI",VLOOKUP($C96,'SERVIÇOS - SINAPI - 12.23'!$A$5:$D$7498,4,0),IF($D96="DNIT",VLOOKUP($C96,'SERVIÇOS - DNIT - 10.23'!$B$5:$F$14,5,0),"ERRO SERVIÇO")))),
IF($B96="INSUMO",(IF($D96="SINAPI",VLOOKUP($C96,'INSUMOS - SINAPI - 12.23 '!$A$6:$D$4947,4,0),IF($D96="DNIT",VLOOKUP($C96,'INSUMOS - DNIT - 10.23'!$A$5:$D$6,4,0),0))),"ERRO INSUMO"))</f>
        <v>43.89</v>
      </c>
      <c r="L96" s="170">
        <f t="shared" si="36"/>
        <v>11.969999999999999</v>
      </c>
      <c r="M96"/>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row>
    <row r="97" spans="2:154" s="2" customFormat="1" ht="15.75" customHeight="1" outlineLevel="1" x14ac:dyDescent="0.25">
      <c r="B97" s="163" t="s">
        <v>11843</v>
      </c>
      <c r="C97" s="164"/>
      <c r="D97" s="164"/>
      <c r="E97" s="164"/>
      <c r="F97" s="165"/>
      <c r="G97" s="164"/>
      <c r="H97" s="165"/>
      <c r="I97" s="165"/>
      <c r="J97" s="165"/>
      <c r="K97" s="165"/>
      <c r="L97" s="170">
        <f t="shared" si="36"/>
        <v>0</v>
      </c>
      <c r="M97"/>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row>
    <row r="98" spans="2:154" s="2" customFormat="1" outlineLevel="1" x14ac:dyDescent="0.25">
      <c r="B98" s="166" t="s">
        <v>6916</v>
      </c>
      <c r="C98" s="171" t="s">
        <v>31</v>
      </c>
      <c r="D98" s="167" t="s">
        <v>54</v>
      </c>
      <c r="E98" s="168">
        <v>45200</v>
      </c>
      <c r="F98" s="169" t="str">
        <f>IF($B98="SERVIÇO",(IF($D98="PRÓPRIO",VLOOKUP($C98,$B$116:$L$479,5,0),IF($D98="SINAPI",VLOOKUP($C98,'SERVIÇOS - SINAPI - 12.23'!$A$5:$D$7498,2,0),IF($D98="DNIT",VLOOKUP($C98,'SERVIÇOS - DNIT - 10.23'!$B$5:$F$14,2,0),"ERRO SERVIÇO")))),
IF($B98="INSUMO",(IF($D98="SINAPI",VLOOKUP($C98,'INSUMOS - SINAPI - 12.23 '!$A$6:$D$4947,2,0),IF($D98="DNIT",VLOOKUP($C98,'INSUMOS - DNIT - 10.23'!$A$5:$D$6,2,0),0))),"ERRO INSUMO"))</f>
        <v>Residência</v>
      </c>
      <c r="G98" s="21" t="str">
        <f>IF($B98="SERVIÇO",(IF($D98="PRÓPRIO",VLOOKUP($C98,$B$116:$L$479,6,0),IF($D98="SINAPI",VLOOKUP($C98,'SERVIÇOS - SINAPI - 12.23'!$A$5:$D$7498,3,0),IF($D98="DNIT",VLOOKUP($C98,'SERVIÇOS - DNIT - 10.23'!$B$5:$F$14,4,0),"ERRO SERVIÇO")))),
IF($B98="INSUMO",(IF($D98="SINAPI",VLOOKUP($C98,'INSUMOS - SINAPI - 12.23 '!$A$6:$D$4947,3,0),IF($D98="DNIT",VLOOKUP($C98,'INSUMOS - DNIT - 10.23'!$A$5:$D$6,3,0),0))),"ERRO INSUMO"))</f>
        <v>ocupante x mês</v>
      </c>
      <c r="H98" s="170">
        <f>H93/176</f>
        <v>0.27272727272727271</v>
      </c>
      <c r="I98" s="170">
        <v>1</v>
      </c>
      <c r="J98" s="170">
        <f t="shared" ref="J98" si="39">H98*I98</f>
        <v>0.27272727272727271</v>
      </c>
      <c r="K98" s="170">
        <f>IF($B98="SERVIÇO",(IF($D98="PRÓPRIO",VLOOKUP($C98,$B$116:$L$479,11,0),IF($D98="SINAPI",VLOOKUP($C98,'SERVIÇOS - SINAPI - 12.23'!$A$5:$D$7498,4,0),IF($D98="DNIT",VLOOKUP($C98,'SERVIÇOS - DNIT - 10.23'!$B$5:$F$14,5,0),"ERRO SERVIÇO")))),
IF($B98="INSUMO",(IF($D98="SINAPI",VLOOKUP($C98,'INSUMOS - SINAPI - 12.23 '!$A$6:$D$4947,4,0),IF($D98="DNIT",VLOOKUP($C98,'INSUMOS - DNIT - 10.23'!$A$5:$D$6,4,0),0))),"ERRO INSUMO"))</f>
        <v>209.32</v>
      </c>
      <c r="L98" s="170">
        <f t="shared" si="36"/>
        <v>57.087272727272719</v>
      </c>
      <c r="M98"/>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row>
    <row r="99" spans="2:154" s="1" customFormat="1" ht="30" customHeight="1" x14ac:dyDescent="0.25">
      <c r="B99" s="172" t="s">
        <v>11840</v>
      </c>
      <c r="C99" s="173"/>
      <c r="D99" s="173"/>
      <c r="E99" s="173"/>
      <c r="F99" s="155" t="s">
        <v>11920</v>
      </c>
      <c r="G99" s="156" t="s">
        <v>36</v>
      </c>
      <c r="H99" s="157"/>
      <c r="I99" s="157"/>
      <c r="J99" s="157"/>
      <c r="K99" s="157"/>
      <c r="L99" s="157">
        <f>SUM(L102:L115)</f>
        <v>67271.24134090908</v>
      </c>
      <c r="M99"/>
    </row>
    <row r="100" spans="2:154" s="1" customFormat="1" ht="47.25" outlineLevel="1" x14ac:dyDescent="0.25">
      <c r="B100" s="159" t="s">
        <v>37</v>
      </c>
      <c r="C100" s="160" t="s">
        <v>38</v>
      </c>
      <c r="D100" s="160" t="s">
        <v>39</v>
      </c>
      <c r="E100" s="160" t="s">
        <v>33</v>
      </c>
      <c r="F100" s="161" t="s">
        <v>43</v>
      </c>
      <c r="G100" s="161" t="s">
        <v>35</v>
      </c>
      <c r="H100" s="162" t="s">
        <v>40</v>
      </c>
      <c r="I100" s="162" t="s">
        <v>11842</v>
      </c>
      <c r="J100" s="162" t="s">
        <v>6975</v>
      </c>
      <c r="K100" s="162" t="s">
        <v>12718</v>
      </c>
      <c r="L100" s="162" t="s">
        <v>83</v>
      </c>
      <c r="M100"/>
    </row>
    <row r="101" spans="2:154" s="2" customFormat="1" outlineLevel="1" x14ac:dyDescent="0.25">
      <c r="B101" s="163" t="s">
        <v>11837</v>
      </c>
      <c r="C101" s="164"/>
      <c r="D101" s="164"/>
      <c r="E101" s="164"/>
      <c r="F101" s="165"/>
      <c r="G101" s="164"/>
      <c r="H101" s="165"/>
      <c r="I101" s="165"/>
      <c r="J101" s="165"/>
      <c r="K101" s="165"/>
      <c r="L101" s="170">
        <f t="shared" ref="L101:L115" si="40">K101*J101</f>
        <v>0</v>
      </c>
      <c r="M10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row>
    <row r="102" spans="2:154" s="2" customFormat="1" ht="31.5" outlineLevel="1" x14ac:dyDescent="0.25">
      <c r="B102" s="166" t="s">
        <v>6916</v>
      </c>
      <c r="C102" s="167">
        <v>90779</v>
      </c>
      <c r="D102" s="167" t="s">
        <v>11834</v>
      </c>
      <c r="E102" s="168">
        <v>45261</v>
      </c>
      <c r="F102" s="169" t="str">
        <f>IF($B102="SERVIÇO",(IF($D102="PRÓPRIO",VLOOKUP($C102,$B$116:$L$479,5,0),IF($D102="SINAPI",VLOOKUP($C102,'SERVIÇOS - SINAPI - 12.23'!A:D,2,0),IF($D102="DNIT",VLOOKUP($C102,'SERVIÇOS - DNIT - 10.23'!$B$5:$F$14,2,0),"ERRO SERVIÇO")))),
IF($B102="INSUMO",(IF($D102="SINAPI",VLOOKUP($C102,'INSUMOS - SINAPI - 12.23 '!$A$6:$D$4947,2,0),IF($D102="DNIT",VLOOKUP($C102,'INSUMOS - DNIT - 10.23'!$A$5:$D$6,2,0),0))),"ERRO INSUMO"))</f>
        <v>ENGENHEIRO CIVIL DE OBRA SENIOR COM ENCARGOS COMPLEMENTARES</v>
      </c>
      <c r="G102" s="21" t="str">
        <f>IF($B102="SERVIÇO",(IF($D102="PRÓPRIO",VLOOKUP($C102,$B$116:$L$479,6,0),IF($D102="SINAPI",VLOOKUP($C102,'SERVIÇOS - SINAPI - 12.23'!A:D,3,0),IF($D102="DNIT",VLOOKUP($C102,'SERVIÇOS - DNIT - 10.23'!$B$5:$F$14,4,0),"ERRO SERVIÇO")))),
IF($B102="INSUMO",(IF($D102="SINAPI",VLOOKUP($C102,'INSUMOS - SINAPI - 12.23 '!$A$6:$D$4947,3,0),IF($D102="DNIT",VLOOKUP($C102,'INSUMOS - DNIT - 10.23'!$A$5:$D$6,3,0),0))),"ERRO INSUMO"))</f>
        <v>H</v>
      </c>
      <c r="H102" s="170">
        <f>10*4</f>
        <v>40</v>
      </c>
      <c r="I102" s="170">
        <v>3</v>
      </c>
      <c r="J102" s="170">
        <f>H102*I102</f>
        <v>120</v>
      </c>
      <c r="K102" s="262" t="str">
        <f>IF($B102="SERVIÇO",(IF($D102="PRÓPRIO",VLOOKUP($C102,$B$116:$L$479,5,0),IF($D102="SINAPI",VLOOKUP($C102,'SERVIÇOS - SINAPI - 12.23'!A:D,4,0),IF($D102="DNIT",VLOOKUP($C102,'SERVIÇOS - DNIT - 10.23'!$B$5:$F$14,2,0),"ERRO SERVIÇO")))),
IF($B102="INSUMO",(IF($D102="SINAPI",VLOOKUP($C102,'INSUMOS - SINAPI - 12.23 '!$A$6:$D$4947,2,0),IF($D102="DNIT",VLOOKUP($C102,'INSUMOS - DNIT - 10.23'!$A$5:$D$6,2,0),0))),"ERRO INSUMO"))</f>
        <v>121,91</v>
      </c>
      <c r="L102" s="170">
        <f t="shared" si="40"/>
        <v>14629.199999999999</v>
      </c>
      <c r="M102"/>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row>
    <row r="103" spans="2:154" s="2" customFormat="1" ht="31.5" outlineLevel="1" x14ac:dyDescent="0.25">
      <c r="B103" s="166" t="s">
        <v>6916</v>
      </c>
      <c r="C103" s="167">
        <v>90777</v>
      </c>
      <c r="D103" s="167" t="s">
        <v>11834</v>
      </c>
      <c r="E103" s="168">
        <v>45261</v>
      </c>
      <c r="F103" s="169" t="str">
        <f>IF($B103="SERVIÇO",(IF($D103="PRÓPRIO",VLOOKUP($C103,$B$116:$L$479,5,0),IF($D103="SINAPI",VLOOKUP($C103,'SERVIÇOS - SINAPI - 12.23'!A:D,2,0),IF($D103="DNIT",VLOOKUP($C103,'SERVIÇOS - DNIT - 10.23'!$B$5:$F$14,2,0),"ERRO SERVIÇO")))),
IF($B103="INSUMO",(IF($D103="SINAPI",VLOOKUP($C103,'INSUMOS - SINAPI - 12.23 '!$A$6:$D$4947,2,0),IF($D103="DNIT",VLOOKUP($C103,'INSUMOS - DNIT - 10.23'!$A$5:$D$6,2,0),0))),"ERRO INSUMO"))</f>
        <v>ENGENHEIRO CIVIL DE OBRA JUNIOR COM ENCARGOS COMPLEMENTARES</v>
      </c>
      <c r="G103" s="21" t="str">
        <f>IF($B103="SERVIÇO",(IF($D103="PRÓPRIO",VLOOKUP($C103,$B$116:$L$479,6,0),IF($D103="SINAPI",VLOOKUP($C103,'SERVIÇOS - SINAPI - 12.23'!A:D,3,0),IF($D103="DNIT",VLOOKUP($C103,'SERVIÇOS - DNIT - 10.23'!$B$5:$F$14,4,0),"ERRO SERVIÇO")))),
IF($B103="INSUMO",(IF($D103="SINAPI",VLOOKUP($C103,'INSUMOS - SINAPI - 12.23 '!$A$6:$D$4947,3,0),IF($D103="DNIT",VLOOKUP($C103,'INSUMOS - DNIT - 10.23'!$A$5:$D$6,3,0),0))),"ERRO INSUMO"))</f>
        <v>H</v>
      </c>
      <c r="H103" s="170">
        <f>H102</f>
        <v>40</v>
      </c>
      <c r="I103" s="170">
        <v>3</v>
      </c>
      <c r="J103" s="170">
        <f t="shared" ref="J103:J106" si="41">H103*I103</f>
        <v>120</v>
      </c>
      <c r="K103" s="262" t="str">
        <f>IF($B103="SERVIÇO",(IF($D103="PRÓPRIO",VLOOKUP($C103,$B$116:$L$479,5,0),IF($D103="SINAPI",VLOOKUP($C103,'SERVIÇOS - SINAPI - 12.23'!A:D,4,0),IF($D103="DNIT",VLOOKUP($C103,'SERVIÇOS - DNIT - 10.23'!$B$5:$F$14,2,0),"ERRO SERVIÇO")))),
IF($B103="INSUMO",(IF($D103="SINAPI",VLOOKUP($C103,'INSUMOS - SINAPI - 12.23 '!$A$6:$D$4947,2,0),IF($D103="DNIT",VLOOKUP($C103,'INSUMOS - DNIT - 10.23'!$A$5:$D$6,2,0),0))),"ERRO INSUMO"))</f>
        <v>99,33</v>
      </c>
      <c r="L103" s="170">
        <f t="shared" si="40"/>
        <v>11919.6</v>
      </c>
      <c r="M103"/>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row>
    <row r="104" spans="2:154" s="2" customFormat="1" ht="31.5" outlineLevel="1" x14ac:dyDescent="0.25">
      <c r="B104" s="166" t="s">
        <v>6916</v>
      </c>
      <c r="C104" s="171" t="s">
        <v>11859</v>
      </c>
      <c r="D104" s="167" t="s">
        <v>6978</v>
      </c>
      <c r="E104" s="168">
        <v>45261</v>
      </c>
      <c r="F104" s="169" t="str">
        <f>IF($B104="SERVIÇO",(IF($D104="PRÓPRIO",VLOOKUP($C104,$B$116:$L$479,5,0),IF($D104="SINAPI",VLOOKUP($C104,'SERVIÇOS - SINAPI - 12.23'!$A$5:$D$7498,2,0),IF($D104="DNIT",VLOOKUP($C104,'SERVIÇOS - DNIT - 10.23'!$B$5:$F$14,2,0),"ERRO SERVIÇO")))),
IF($B104="INSUMO",(IF($D104="SINAPI",VLOOKUP($C104,'INSUMOS - SINAPI - 12.23 '!$A$6:$D$4947,2,0),IF($D104="DNIT",VLOOKUP($C104,'INSUMOS - DNIT - 10.23'!$A$5:$D$6,2,0),0))),"ERRO INSUMO"))</f>
        <v>TÉCNICO EM CONSTRUÇÃO CIVIL COM ENCARGOS COMPLEMENTARES</v>
      </c>
      <c r="G104" s="21" t="str">
        <f>IF($B104="SERVIÇO",(IF($D104="PRÓPRIO",VLOOKUP($C104,$B$116:$L$479,6,0),IF($D104="SINAPI",VLOOKUP($C104,'SERVIÇOS - SINAPI - 12.23'!$A$5:$D$7498,3,0),IF($D104="DNIT",VLOOKUP($C104,'SERVIÇOS - DNIT - 10.23'!$B$5:$F$14,4,0),"ERRO SERVIÇO")))),
IF($B104="INSUMO",(IF($D104="SINAPI",VLOOKUP($C104,'INSUMOS - SINAPI - 12.23 '!$A$6:$D$4947,3,0),IF($D104="DNIT",VLOOKUP($C104,'INSUMOS - DNIT - 10.23'!$A$5:$D$6,3,0),0))),"ERRO INSUMO"))</f>
        <v>H</v>
      </c>
      <c r="H104" s="170">
        <f>H103</f>
        <v>40</v>
      </c>
      <c r="I104" s="170">
        <v>3</v>
      </c>
      <c r="J104" s="170">
        <f t="shared" si="41"/>
        <v>120</v>
      </c>
      <c r="K104" s="170">
        <f>VLOOKUP(C104,B:L,11,0)</f>
        <v>19.98</v>
      </c>
      <c r="L104" s="170">
        <f t="shared" si="40"/>
        <v>2397.6</v>
      </c>
      <c r="M104"/>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row>
    <row r="105" spans="2:154" s="2" customFormat="1" ht="31.5" outlineLevel="1" x14ac:dyDescent="0.25">
      <c r="B105" s="166" t="s">
        <v>6916</v>
      </c>
      <c r="C105" s="167">
        <v>101390</v>
      </c>
      <c r="D105" s="167" t="s">
        <v>11834</v>
      </c>
      <c r="E105" s="168">
        <v>45261</v>
      </c>
      <c r="F105" s="169" t="str">
        <f>IF($B105="SERVIÇO",(IF($D105="PRÓPRIO",VLOOKUP($C105,$B$116:$L$479,5,0),IF($D105="SINAPI",VLOOKUP($C105,'SERVIÇOS - SINAPI - 12.23'!A:D,2,0),IF($D105="DNIT",VLOOKUP($C105,'SERVIÇOS - DNIT - 10.23'!$B$5:$F$14,2,0),"ERRO SERVIÇO")))),
IF($B105="INSUMO",(IF($D105="SINAPI",VLOOKUP($C105,'INSUMOS - SINAPI - 12.23 '!$A$6:$D$4947,2,0),IF($D105="DNIT",VLOOKUP($C105,'INSUMOS - DNIT - 10.23'!$A$5:$D$6,2,0),0))),"ERRO INSUMO"))</f>
        <v>AUXILIAR TÉCNICO / ASSISTENTE DE ENGENHARIA COM ENCARGOS COMPLEMENTARES</v>
      </c>
      <c r="G105" s="21" t="str">
        <f>IF($B105="SERVIÇO",(IF($D105="PRÓPRIO",VLOOKUP($C105,$B$116:$L$479,6,0),IF($D105="SINAPI",VLOOKUP($C105,'SERVIÇOS - SINAPI - 12.23'!A:D,3,0),IF($D105="DNIT",VLOOKUP($C105,'SERVIÇOS - DNIT - 10.23'!$B$5:$F$14,4,0),"ERRO SERVIÇO")))),
IF($B105="INSUMO",(IF($D105="SINAPI",VLOOKUP($C105,'INSUMOS - SINAPI - 12.23 '!$A$6:$D$4947,3,0),IF($D105="DNIT",VLOOKUP($C105,'INSUMOS - DNIT - 10.23'!$A$5:$D$6,3,0),0))),"ERRO INSUMO"))</f>
        <v>MES</v>
      </c>
      <c r="H105" s="170">
        <v>0.3</v>
      </c>
      <c r="I105" s="170">
        <v>3</v>
      </c>
      <c r="J105" s="170">
        <f t="shared" si="41"/>
        <v>0.89999999999999991</v>
      </c>
      <c r="K105" s="262" t="str">
        <f>IF($B105="SERVIÇO",(IF($D105="PRÓPRIO",VLOOKUP($C105,$B$116:$L$479,5,0),IF($D105="SINAPI",VLOOKUP($C105,'SERVIÇOS - SINAPI - 12.23'!A:D,4,0),IF($D105="DNIT",VLOOKUP($C105,'SERVIÇOS - DNIT - 10.23'!$B$5:$F$14,2,0),"ERRO SERVIÇO")))),
IF($B105="INSUMO",(IF($D105="SINAPI",VLOOKUP($C105,'INSUMOS - SINAPI - 12.23 '!$A$6:$D$4947,2,0),IF($D105="DNIT",VLOOKUP($C105,'INSUMOS - DNIT - 10.23'!$A$5:$D$6,2,0),0))),"ERRO INSUMO"))</f>
        <v>6.362,99</v>
      </c>
      <c r="L105" s="170">
        <f t="shared" si="40"/>
        <v>5726.6909999999989</v>
      </c>
      <c r="M10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row>
    <row r="106" spans="2:154" s="2" customFormat="1" ht="31.5" outlineLevel="1" x14ac:dyDescent="0.25">
      <c r="B106" s="166" t="s">
        <v>6916</v>
      </c>
      <c r="C106" s="167" t="s">
        <v>11844</v>
      </c>
      <c r="D106" s="167" t="s">
        <v>6978</v>
      </c>
      <c r="E106" s="168">
        <v>45261</v>
      </c>
      <c r="F106" s="169" t="str">
        <f>IF($B106="SERVIÇO",(IF($D106="PRÓPRIO",VLOOKUP($C106,$B$116:$L$479,5,0),IF($D106="SINAPI",VLOOKUP($C106,'SERVIÇOS - SINAPI - 12.23'!$A$5:$D$7498,2,0),IF($D106="DNIT",VLOOKUP($C106,'SERVIÇOS - DNIT - 10.23'!$B$5:$F$14,2,0),"ERRO SERVIÇO")))),
IF($B106="INSUMO",(IF($D106="SINAPI",VLOOKUP($C106,'INSUMOS - SINAPI - 12.23 '!$A$6:$D$4947,2,0),IF($D106="DNIT",VLOOKUP($C106,'INSUMOS - DNIT - 10.23'!$A$5:$D$6,2,0),0))),"ERRO INSUMO"))</f>
        <v>ENGENHEIRO AMBIENTAL PLENO COM ENCARGOS COMPLEMENTARES</v>
      </c>
      <c r="G106" s="21" t="str">
        <f>IF($B106="SERVIÇO",(IF($D106="PRÓPRIO",VLOOKUP($C106,$B$116:$L$479,6,0),IF($D106="SINAPI",VLOOKUP($C106,'SERVIÇOS - SINAPI - 12.23'!$A$5:$D$7498,3,0),IF($D106="DNIT",VLOOKUP($C106,'SERVIÇOS - DNIT - 10.23'!$B$5:$F$14,4,0),"ERRO SERVIÇO")))),
IF($B106="INSUMO",(IF($D106="SINAPI",VLOOKUP($C106,'INSUMOS - SINAPI - 12.23 '!$A$6:$D$4947,3,0),IF($D106="DNIT",VLOOKUP($C106,'INSUMOS - DNIT - 10.23'!$A$5:$D$6,3,0),0))),"ERRO INSUMO"))</f>
        <v>H</v>
      </c>
      <c r="H106" s="170">
        <f>5*4</f>
        <v>20</v>
      </c>
      <c r="I106" s="170">
        <v>3</v>
      </c>
      <c r="J106" s="170">
        <f t="shared" si="41"/>
        <v>60</v>
      </c>
      <c r="K106" s="170">
        <f t="shared" ref="K106:K107" si="42">VLOOKUP(C106,B:L,11,0)</f>
        <v>110.56</v>
      </c>
      <c r="L106" s="170">
        <f t="shared" si="40"/>
        <v>6633.6</v>
      </c>
      <c r="M106"/>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row>
    <row r="107" spans="2:154" s="2" customFormat="1" ht="31.5" outlineLevel="1" x14ac:dyDescent="0.25">
      <c r="B107" s="166" t="s">
        <v>6916</v>
      </c>
      <c r="C107" s="167" t="s">
        <v>12648</v>
      </c>
      <c r="D107" s="167" t="s">
        <v>6978</v>
      </c>
      <c r="E107" s="168">
        <v>45261</v>
      </c>
      <c r="F107" s="169" t="str">
        <f>IF($B107="SERVIÇO",(IF($D107="PRÓPRIO",VLOOKUP($C107,$B$116:$L$479,5,0),IF($D107="SINAPI",VLOOKUP($C107,'SERVIÇOS - SINAPI - 12.23'!A:D,2,0),IF($D107="DNIT",VLOOKUP($C107,'SERVIÇOS - DNIT - 10.23'!$B$5:$F$14,2,0),"ERRO SERVIÇO")))),
IF($B107="INSUMO",(IF($D107="SINAPI",VLOOKUP($C107,'INSUMOS - SINAPI - 12.23 '!$A$6:$D$4947,2,0),IF($D107="DNIT",VLOOKUP($C107,'INSUMOS - DNIT - 10.23'!$A$5:$D$6,2,0),0))),"ERRO INSUMO"))</f>
        <v>ENGENHEIRO ELETRICISTA PLENO COM ENCARGOS COMPLEMENTARES</v>
      </c>
      <c r="G107" s="21" t="str">
        <f>IF($B107="SERVIÇO",(IF($D107="PRÓPRIO",VLOOKUP($C107,$B$116:$L$479,6,0),IF($D107="SINAPI",VLOOKUP($C107,'SERVIÇOS - SINAPI - 12.23'!A:D,3,0),IF($D107="DNIT",VLOOKUP($C107,'SERVIÇOS - DNIT - 10.23'!$B$5:$F$14,4,0),"ERRO SERVIÇO")))),
IF($B107="INSUMO",(IF($D107="SINAPI",VLOOKUP($C107,'INSUMOS - SINAPI - 12.23 '!$A$6:$D$4947,3,0),IF($D107="DNIT",VLOOKUP($C107,'INSUMOS - DNIT - 10.23'!$A$5:$D$6,3,0),0))),"ERRO INSUMO"))</f>
        <v>H</v>
      </c>
      <c r="H107" s="170">
        <v>10</v>
      </c>
      <c r="I107" s="170">
        <v>3</v>
      </c>
      <c r="J107" s="170">
        <f>H107*I107</f>
        <v>30</v>
      </c>
      <c r="K107" s="170">
        <f t="shared" si="42"/>
        <v>110.56</v>
      </c>
      <c r="L107" s="170">
        <f t="shared" si="40"/>
        <v>3316.8</v>
      </c>
      <c r="M107"/>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row>
    <row r="108" spans="2:154" s="2" customFormat="1" ht="15.75" customHeight="1" outlineLevel="1" x14ac:dyDescent="0.25">
      <c r="B108" s="163" t="s">
        <v>11838</v>
      </c>
      <c r="C108" s="164"/>
      <c r="D108" s="164"/>
      <c r="E108" s="164"/>
      <c r="F108" s="165"/>
      <c r="G108" s="164"/>
      <c r="H108" s="165"/>
      <c r="I108" s="165"/>
      <c r="J108" s="165"/>
      <c r="K108" s="165"/>
      <c r="L108" s="170">
        <f t="shared" si="40"/>
        <v>0</v>
      </c>
      <c r="M108"/>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row>
    <row r="109" spans="2:154" s="2" customFormat="1" outlineLevel="1" x14ac:dyDescent="0.25">
      <c r="B109" s="166" t="s">
        <v>6916</v>
      </c>
      <c r="C109" s="171" t="s">
        <v>11841</v>
      </c>
      <c r="D109" s="167" t="s">
        <v>6978</v>
      </c>
      <c r="E109" s="168">
        <v>45200</v>
      </c>
      <c r="F109" s="169" t="str">
        <f>IF($B109="SERVIÇO",(IF($D109="PRÓPRIO",VLOOKUP($C109,$B$116:$L$479,5,0),IF($D109="SINAPI",VLOOKUP($C109,'SERVIÇOS - SINAPI - 12.23'!$A$5:$D$7498,2,0),IF($D109="DNIT",VLOOKUP($C109,'SERVIÇOS - DNIT - 10.23'!$B$5:$F$14,2,0),"ERRO SERVIÇO")))),
IF($B109="INSUMO",(IF($D109="SINAPI",VLOOKUP($C109,'INSUMOS - SINAPI - 12.23 '!$A$6:$D$4947,2,0),IF($D109="DNIT",VLOOKUP($C109,'INSUMOS - DNIT - 10.23'!$A$5:$D$6,2,0),0))),"ERRO INSUMO"))</f>
        <v>VEÍCULO LEVE - 53 KW (SEM MOTORISTA)</v>
      </c>
      <c r="G109" s="21" t="str">
        <f>IF($B109="SERVIÇO",(IF($D109="PRÓPRIO",VLOOKUP($C109,$B$116:$L$479,6,0),IF($D109="SINAPI",VLOOKUP($C109,'SERVIÇOS - SINAPI - 12.23'!$A$5:$D$7498,3,0),IF($D109="DNIT",VLOOKUP($C109,'SERVIÇOS - DNIT - 10.23'!$B$5:$F$14,4,0),"ERRO SERVIÇO")))),
IF($B109="INSUMO",(IF($D109="SINAPI",VLOOKUP($C109,'INSUMOS - SINAPI - 12.23 '!$A$6:$D$4947,3,0),IF($D109="DNIT",VLOOKUP($C109,'INSUMOS - DNIT - 10.23'!$A$5:$D$6,3,0),0))),"ERRO INSUMO"))</f>
        <v>MÊS</v>
      </c>
      <c r="H109" s="170">
        <v>1</v>
      </c>
      <c r="I109" s="170">
        <v>3</v>
      </c>
      <c r="J109" s="170">
        <f t="shared" ref="J109" si="43">H109*I109</f>
        <v>3</v>
      </c>
      <c r="K109" s="170">
        <f>VLOOKUP(C109,B:L,11,0)</f>
        <v>6536.46</v>
      </c>
      <c r="L109" s="170">
        <f t="shared" si="40"/>
        <v>19609.38</v>
      </c>
      <c r="M109"/>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row>
    <row r="110" spans="2:154" s="2" customFormat="1" ht="15.75" customHeight="1" outlineLevel="1" x14ac:dyDescent="0.25">
      <c r="B110" s="163" t="s">
        <v>11839</v>
      </c>
      <c r="C110" s="164"/>
      <c r="D110" s="164"/>
      <c r="E110" s="164"/>
      <c r="F110" s="165"/>
      <c r="G110" s="164"/>
      <c r="H110" s="165"/>
      <c r="I110" s="165"/>
      <c r="J110" s="165"/>
      <c r="K110" s="165"/>
      <c r="L110" s="170">
        <f t="shared" si="40"/>
        <v>0</v>
      </c>
      <c r="M110"/>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row>
    <row r="111" spans="2:154" s="2" customFormat="1" outlineLevel="1" x14ac:dyDescent="0.25">
      <c r="B111" s="166" t="s">
        <v>6916</v>
      </c>
      <c r="C111" s="171" t="s">
        <v>23</v>
      </c>
      <c r="D111" s="167" t="s">
        <v>54</v>
      </c>
      <c r="E111" s="168">
        <v>45200</v>
      </c>
      <c r="F111" s="169" t="str">
        <f>IF($B111="SERVIÇO",(IF($D111="PRÓPRIO",VLOOKUP($C111,$B$116:$L$479,5,0),IF($D111="SINAPI",VLOOKUP($C111,'SERVIÇOS - SINAPI - 12.23'!$A$5:$D$7498,2,0),IF($D111="DNIT",VLOOKUP($C111,'SERVIÇOS - DNIT - 10.23'!$B$5:$F$14,2,0),"ERRO SERVIÇO")))),
IF($B111="INSUMO",(IF($D111="SINAPI",VLOOKUP($C111,'INSUMOS - SINAPI - 12.23 '!$A$6:$D$4947,2,0),IF($D111="DNIT",VLOOKUP($C111,'INSUMOS - DNIT - 10.23'!$A$5:$D$6,2,0),0))),"ERRO INSUMO"))</f>
        <v>Residência</v>
      </c>
      <c r="G111" s="21" t="str">
        <f>IF($B111="SERVIÇO",(IF($D111="PRÓPRIO",VLOOKUP($C111,$B$116:$L$479,6,0),IF($D111="SINAPI",VLOOKUP($C111,'SERVIÇOS - SINAPI - 12.23'!$A$5:$D$7498,3,0),IF($D111="DNIT",VLOOKUP($C111,'SERVIÇOS - DNIT - 10.23'!$B$5:$F$14,4,0),"ERRO SERVIÇO")))),
IF($B111="INSUMO",(IF($D111="SINAPI",VLOOKUP($C111,'INSUMOS - SINAPI - 12.23 '!$A$6:$D$4947,3,0),IF($D111="DNIT",VLOOKUP($C111,'INSUMOS - DNIT - 10.23'!$A$5:$D$6,3,0),0))),"ERRO INSUMO"))</f>
        <v>ocupante x mês</v>
      </c>
      <c r="H111" s="170">
        <f>(SUM(H102:H104)+H106+H107)/176+H105</f>
        <v>1.1522727272727273</v>
      </c>
      <c r="I111" s="170">
        <v>3</v>
      </c>
      <c r="J111" s="170">
        <f t="shared" ref="J111:J112" si="44">H111*I111</f>
        <v>3.456818181818182</v>
      </c>
      <c r="K111" s="170">
        <f>IF($B111="SERVIÇO",(IF($D111="PRÓPRIO",VLOOKUP($C111,$B$116:$L$479,11,0),IF($D111="SINAPI",VLOOKUP($C111,'SERVIÇOS - SINAPI - 12.23'!$A$5:$D$7498,4,0),IF($D111="DNIT",VLOOKUP($C111,'SERVIÇOS - DNIT - 10.23'!$B$5:$F$14,5,0),"ERRO SERVIÇO")))),
IF($B111="INSUMO",(IF($D111="SINAPI",VLOOKUP($C111,'INSUMOS - SINAPI - 12.23 '!$A$6:$D$4947,4,0),IF($D111="DNIT",VLOOKUP($C111,'INSUMOS - DNIT - 10.23'!$A$5:$D$6,4,0),0))),"ERRO INSUMO"))</f>
        <v>43.89</v>
      </c>
      <c r="L111" s="170">
        <f t="shared" si="40"/>
        <v>151.71975</v>
      </c>
      <c r="M11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row>
    <row r="112" spans="2:154" s="2" customFormat="1" outlineLevel="1" x14ac:dyDescent="0.25">
      <c r="B112" s="166" t="s">
        <v>6916</v>
      </c>
      <c r="C112" s="171" t="s">
        <v>20</v>
      </c>
      <c r="D112" s="167" t="s">
        <v>54</v>
      </c>
      <c r="E112" s="168">
        <v>45200</v>
      </c>
      <c r="F112" s="169" t="str">
        <f>IF($B112="SERVIÇO",(IF($D112="PRÓPRIO",VLOOKUP($C112,$B$116:$L$479,5,0),IF($D112="SINAPI",VLOOKUP($C112,'SERVIÇOS - SINAPI - 12.23'!$A$5:$D$7498,2,0),IF($D112="DNIT",VLOOKUP($C112,'SERVIÇOS - DNIT - 10.23'!$B$5:$F$14,2,0),"ERRO SERVIÇO")))),
IF($B112="INSUMO",(IF($D112="SINAPI",VLOOKUP($C112,'INSUMOS - SINAPI - 12.23 '!$A$6:$D$4947,2,0),IF($D112="DNIT",VLOOKUP($C112,'INSUMOS - DNIT - 10.23'!$A$5:$D$6,2,0),0))),"ERRO INSUMO"))</f>
        <v>Escritório</v>
      </c>
      <c r="G112" s="21" t="str">
        <f>IF($B112="SERVIÇO",(IF($D112="PRÓPRIO",VLOOKUP($C112,$B$116:$L$479,6,0),IF($D112="SINAPI",VLOOKUP($C112,'SERVIÇOS - SINAPI - 12.23'!$A$5:$D$7498,3,0),IF($D112="DNIT",VLOOKUP($C112,'SERVIÇOS - DNIT - 10.23'!$B$5:$F$14,4,0),"ERRO SERVIÇO")))),
IF($B112="INSUMO",(IF($D112="SINAPI",VLOOKUP($C112,'INSUMOS - SINAPI - 12.23 '!$A$6:$D$4947,3,0),IF($D112="DNIT",VLOOKUP($C112,'INSUMOS - DNIT - 10.23'!$A$5:$D$6,3,0),0))),"ERRO INSUMO"))</f>
        <v>ocupante x mês</v>
      </c>
      <c r="H112" s="170">
        <f>(SUM(H102:H104)+H106+H107)/176+H105</f>
        <v>1.1522727272727273</v>
      </c>
      <c r="I112" s="170">
        <v>3</v>
      </c>
      <c r="J112" s="170">
        <f t="shared" si="44"/>
        <v>3.456818181818182</v>
      </c>
      <c r="K112" s="170">
        <f>IF($B112="SERVIÇO",(IF($D112="PRÓPRIO",VLOOKUP($C112,$B$116:$L$479,11,0),IF($D112="SINAPI",VLOOKUP($C112,'SERVIÇOS - SINAPI - 12.23'!$A$5:$D$7498,4,0),IF($D112="DNIT",VLOOKUP($C112,'SERVIÇOS - DNIT - 10.23'!$B$5:$F$14,5,0),"ERRO SERVIÇO")))),
IF($B112="INSUMO",(IF($D112="SINAPI",VLOOKUP($C112,'INSUMOS - SINAPI - 12.23 '!$A$6:$D$4947,4,0),IF($D112="DNIT",VLOOKUP($C112,'INSUMOS - DNIT - 10.23'!$A$5:$D$6,4,0),0))),"ERRO INSUMO"))</f>
        <v>493.61</v>
      </c>
      <c r="L112" s="170">
        <f t="shared" si="40"/>
        <v>1706.3200227272728</v>
      </c>
      <c r="M112"/>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row>
    <row r="113" spans="2:154" s="2" customFormat="1" ht="15.75" customHeight="1" outlineLevel="1" x14ac:dyDescent="0.25">
      <c r="B113" s="163" t="s">
        <v>11843</v>
      </c>
      <c r="C113" s="164"/>
      <c r="D113" s="164"/>
      <c r="E113" s="164"/>
      <c r="F113" s="165"/>
      <c r="G113" s="164"/>
      <c r="H113" s="165"/>
      <c r="I113" s="165"/>
      <c r="J113" s="165"/>
      <c r="K113" s="165"/>
      <c r="L113" s="170">
        <f t="shared" si="40"/>
        <v>0</v>
      </c>
      <c r="M113"/>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row>
    <row r="114" spans="2:154" s="2" customFormat="1" outlineLevel="1" x14ac:dyDescent="0.25">
      <c r="B114" s="166" t="s">
        <v>6916</v>
      </c>
      <c r="C114" s="171" t="s">
        <v>31</v>
      </c>
      <c r="D114" s="167" t="s">
        <v>54</v>
      </c>
      <c r="E114" s="168">
        <v>45200</v>
      </c>
      <c r="F114" s="169" t="str">
        <f>IF($B114="SERVIÇO",(IF($D114="PRÓPRIO",VLOOKUP($C114,$B$116:$L$479,5,0),IF($D114="SINAPI",VLOOKUP($C114,'SERVIÇOS - SINAPI - 12.23'!$A$5:$D$7498,2,0),IF($D114="DNIT",VLOOKUP($C114,'SERVIÇOS - DNIT - 10.23'!$B$5:$F$14,2,0),"ERRO SERVIÇO")))),
IF($B114="INSUMO",(IF($D114="SINAPI",VLOOKUP($C114,'INSUMOS - SINAPI - 12.23 '!$A$6:$D$4947,2,0),IF($D114="DNIT",VLOOKUP($C114,'INSUMOS - DNIT - 10.23'!$A$5:$D$6,2,0),0))),"ERRO INSUMO"))</f>
        <v>Residência</v>
      </c>
      <c r="G114" s="21" t="str">
        <f>IF($B114="SERVIÇO",(IF($D114="PRÓPRIO",VLOOKUP($C114,$B$116:$L$479,6,0),IF($D114="SINAPI",VLOOKUP($C114,'SERVIÇOS - SINAPI - 12.23'!$A$5:$D$7498,3,0),IF($D114="DNIT",VLOOKUP($C114,'SERVIÇOS - DNIT - 10.23'!$B$5:$F$14,4,0),"ERRO SERVIÇO")))),
IF($B114="INSUMO",(IF($D114="SINAPI",VLOOKUP($C114,'INSUMOS - SINAPI - 12.23 '!$A$6:$D$4947,3,0),IF($D114="DNIT",VLOOKUP($C114,'INSUMOS - DNIT - 10.23'!$A$5:$D$6,3,0),0))),"ERRO INSUMO"))</f>
        <v>ocupante x mês</v>
      </c>
      <c r="H114" s="170">
        <f>H111</f>
        <v>1.1522727272727273</v>
      </c>
      <c r="I114" s="170">
        <v>3</v>
      </c>
      <c r="J114" s="170">
        <f t="shared" ref="J114:J115" si="45">H114*I114</f>
        <v>3.456818181818182</v>
      </c>
      <c r="K114" s="170">
        <f>IF($B114="SERVIÇO",(IF($D114="PRÓPRIO",VLOOKUP($C114,$B$116:$L$479,11,0),IF($D114="SINAPI",VLOOKUP($C114,'SERVIÇOS - SINAPI - 12.23'!$A$5:$D$7498,4,0),IF($D114="DNIT",VLOOKUP($C114,'SERVIÇOS - DNIT - 10.23'!$B$5:$F$14,5,0),"ERRO SERVIÇO")))),
IF($B114="INSUMO",(IF($D114="SINAPI",VLOOKUP($C114,'INSUMOS - SINAPI - 12.23 '!$A$6:$D$4947,4,0),IF($D114="DNIT",VLOOKUP($C114,'INSUMOS - DNIT - 10.23'!$A$5:$D$6,4,0),0))),"ERRO INSUMO"))</f>
        <v>209.32</v>
      </c>
      <c r="L114" s="170">
        <f t="shared" si="40"/>
        <v>723.58118181818179</v>
      </c>
      <c r="M114"/>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row>
    <row r="115" spans="2:154" s="2" customFormat="1" outlineLevel="1" x14ac:dyDescent="0.25">
      <c r="B115" s="166" t="s">
        <v>6916</v>
      </c>
      <c r="C115" s="171" t="s">
        <v>30</v>
      </c>
      <c r="D115" s="167" t="s">
        <v>54</v>
      </c>
      <c r="E115" s="168">
        <v>45200</v>
      </c>
      <c r="F115" s="169" t="str">
        <f>IF($B115="SERVIÇO",(IF($D115="PRÓPRIO",VLOOKUP($C115,$B$116:$L$479,5,0),IF($D115="SINAPI",VLOOKUP($C115,'SERVIÇOS - SINAPI - 12.23'!$A$5:$D$7498,2,0),IF($D115="DNIT",VLOOKUP($C115,'SERVIÇOS - DNIT - 10.23'!$B$5:$F$14,2,0),"ERRO SERVIÇO")))),
IF($B115="INSUMO",(IF($D115="SINAPI",VLOOKUP($C115,'INSUMOS - SINAPI - 12.23 '!$A$6:$D$4947,2,0),IF($D115="DNIT",VLOOKUP($C115,'INSUMOS - DNIT - 10.23'!$A$5:$D$6,2,0),0))),"ERRO INSUMO"))</f>
        <v>Escritório</v>
      </c>
      <c r="G115" s="21" t="str">
        <f>IF($B115="SERVIÇO",(IF($D115="PRÓPRIO",VLOOKUP($C115,$B$116:$L$479,6,0),IF($D115="SINAPI",VLOOKUP($C115,'SERVIÇOS - SINAPI - 12.23'!$A$5:$D$7498,3,0),IF($D115="DNIT",VLOOKUP($C115,'SERVIÇOS - DNIT - 10.23'!$B$5:$F$14,4,0),"ERRO SERVIÇO")))),
IF($B115="INSUMO",(IF($D115="SINAPI",VLOOKUP($C115,'INSUMOS - SINAPI - 12.23 '!$A$6:$D$4947,3,0),IF($D115="DNIT",VLOOKUP($C115,'INSUMOS - DNIT - 10.23'!$A$5:$D$6,3,0),0))),"ERRO INSUMO"))</f>
        <v>ocupante x mês</v>
      </c>
      <c r="H115" s="170">
        <f>H112</f>
        <v>1.1522727272727273</v>
      </c>
      <c r="I115" s="170">
        <v>3</v>
      </c>
      <c r="J115" s="170">
        <f t="shared" si="45"/>
        <v>3.456818181818182</v>
      </c>
      <c r="K115" s="170">
        <f>IF($B115="SERVIÇO",(IF($D115="PRÓPRIO",VLOOKUP($C115,$B$116:$L$479,11,0),IF($D115="SINAPI",VLOOKUP($C115,'SERVIÇOS - SINAPI - 12.23'!$A$5:$D$7498,4,0),IF($D115="DNIT",VLOOKUP($C115,'SERVIÇOS - DNIT - 10.23'!$B$5:$F$14,5,0),"ERRO SERVIÇO")))),
IF($B115="INSUMO",(IF($D115="SINAPI",VLOOKUP($C115,'INSUMOS - SINAPI - 12.23 '!$A$6:$D$4947,4,0),IF($D115="DNIT",VLOOKUP($C115,'INSUMOS - DNIT - 10.23'!$A$5:$D$6,4,0),0))),"ERRO INSUMO"))</f>
        <v>132.13</v>
      </c>
      <c r="L115" s="170">
        <f t="shared" si="40"/>
        <v>456.74938636363635</v>
      </c>
      <c r="M11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row>
    <row r="116" spans="2:154" s="1" customFormat="1" ht="30" customHeight="1" x14ac:dyDescent="0.25">
      <c r="B116" s="172" t="s">
        <v>11841</v>
      </c>
      <c r="C116" s="173"/>
      <c r="D116" s="173"/>
      <c r="E116" s="173"/>
      <c r="F116" s="155" t="s">
        <v>55</v>
      </c>
      <c r="G116" s="156" t="s">
        <v>6974</v>
      </c>
      <c r="H116" s="157"/>
      <c r="I116" s="157"/>
      <c r="J116" s="157"/>
      <c r="K116" s="157"/>
      <c r="L116" s="157">
        <f>SUM(L118:L119)</f>
        <v>6536.46</v>
      </c>
      <c r="M116"/>
    </row>
    <row r="117" spans="2:154" s="1" customFormat="1" ht="47.25" outlineLevel="1" x14ac:dyDescent="0.25">
      <c r="B117" s="159" t="s">
        <v>37</v>
      </c>
      <c r="C117" s="160" t="s">
        <v>38</v>
      </c>
      <c r="D117" s="160" t="s">
        <v>39</v>
      </c>
      <c r="E117" s="160" t="s">
        <v>33</v>
      </c>
      <c r="F117" s="161" t="s">
        <v>43</v>
      </c>
      <c r="G117" s="161" t="s">
        <v>35</v>
      </c>
      <c r="H117" s="162" t="s">
        <v>40</v>
      </c>
      <c r="I117" s="162" t="s">
        <v>11842</v>
      </c>
      <c r="J117" s="162" t="s">
        <v>6975</v>
      </c>
      <c r="K117" s="162" t="s">
        <v>12718</v>
      </c>
      <c r="L117" s="162" t="s">
        <v>83</v>
      </c>
      <c r="M117"/>
    </row>
    <row r="118" spans="2:154" s="2" customFormat="1" ht="31.5" customHeight="1" outlineLevel="1" x14ac:dyDescent="0.25">
      <c r="B118" s="166" t="s">
        <v>42</v>
      </c>
      <c r="C118" s="171" t="s">
        <v>11835</v>
      </c>
      <c r="D118" s="167" t="s">
        <v>54</v>
      </c>
      <c r="E118" s="168">
        <v>45200</v>
      </c>
      <c r="F118" s="169" t="str">
        <f>IF($B118="SERVIÇO",(IF($D118="PRÓPRIO",VLOOKUP($C118,$B$116:$L$479,5,0),IF($D118="SINAPI",VLOOKUP($C118,'SERVIÇOS - SINAPI - 12.23'!$A$5:$D$7498,2,0),IF($D118="DNIT",VLOOKUP($C118,'SERVIÇOS - DNIT - 10.23'!$B$5:$F$14,2,0),"ERRO SERVIÇO")))),
IF($B118="INSUMO",(IF($D118="SINAPI",VLOOKUP($C118,'INSUMOS - SINAPI - 12.23 '!$A$6:$D$4947,2,0),IF($D118="DNIT",VLOOKUP($C118,'INSUMOS - DNIT - 10.23'!$A$5:$D$6,2,0),0))),"ERRO INSUMO"))</f>
        <v>VEÍCULO LEVE - 53 KW (SEM MOTORISTA) PRODUTIVA</v>
      </c>
      <c r="G118" s="21" t="str">
        <f>IF($B118="SERVIÇO",(IF($D118="PRÓPRIO",VLOOKUP($C118,$B$116:$L$479,6,0),IF($D118="SINAPI",VLOOKUP($C118,'SERVIÇOS - SINAPI - 12.23'!$A$5:$D$7498,3,0),IF($D118="DNIT",VLOOKUP($C118,'SERVIÇOS - DNIT - 10.23'!$B$5:$F$14,4,0),"ERRO SERVIÇO")))),
IF($B118="INSUMO",(IF($D118="SINAPI",VLOOKUP($C118,'INSUMOS - SINAPI - 12.23 '!$A$6:$D$4947,3,0),IF($D118="DNIT",VLOOKUP($C118,'INSUMOS - DNIT - 10.23'!$A$5:$D$6,3,0),0))),"ERRO INSUMO"))</f>
        <v>H</v>
      </c>
      <c r="H118" s="170">
        <f>22*3</f>
        <v>66</v>
      </c>
      <c r="I118" s="170">
        <v>1</v>
      </c>
      <c r="J118" s="170">
        <f t="shared" ref="J118:J119" si="46">H118*I118</f>
        <v>66</v>
      </c>
      <c r="K118" s="170">
        <f>IF($B118="SERVIÇO",(IF($D118="PRÓPRIO",VLOOKUP($C118,$B$116:$L$479,11,0),IF($D118="SINAPI",VLOOKUP($C118,'SERVIÇOS - SINAPI - 12.23'!$A$5:$D$7498,4,0),IF($D118="DNIT",VLOOKUP($C118,'SERVIÇOS - DNIT - 10.23'!$B$5:$F$14,5,0),"ERRO SERVIÇO")))),
IF($B118="INSUMO",(IF($D118="SINAPI",VLOOKUP($C118,'INSUMOS - SINAPI - 12.23 '!$A$6:$D$4947,4,0),IF($D118="DNIT",VLOOKUP($C118,'INSUMOS - DNIT - 10.23'!$A$5:$D$6,4,0),0))),"ERRO INSUMO"))</f>
        <v>34.43</v>
      </c>
      <c r="L118" s="170">
        <f t="shared" ref="L118:L119" si="47">K118*J118</f>
        <v>2272.38</v>
      </c>
      <c r="M118"/>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row>
    <row r="119" spans="2:154" s="2" customFormat="1" ht="31.5" customHeight="1" outlineLevel="1" x14ac:dyDescent="0.25">
      <c r="B119" s="166" t="s">
        <v>42</v>
      </c>
      <c r="C119" s="171" t="s">
        <v>11836</v>
      </c>
      <c r="D119" s="167" t="s">
        <v>54</v>
      </c>
      <c r="E119" s="168">
        <v>45200</v>
      </c>
      <c r="F119" s="169" t="str">
        <f>IF($B119="SERVIÇO",(IF($D119="PRÓPRIO",VLOOKUP($C119,$B$116:$L$479,5,0),IF($D119="SINAPI",VLOOKUP($C119,'SERVIÇOS - SINAPI - 12.23'!$A$5:$D$7498,2,0),IF($D119="DNIT",VLOOKUP($C119,'SERVIÇOS - DNIT - 10.23'!$B$5:$F$14,2,0),"ERRO SERVIÇO")))),
IF($B119="INSUMO",(IF($D119="SINAPI",VLOOKUP($C119,'INSUMOS - SINAPI - 12.23 '!$A$6:$D$4947,2,0),IF($D119="DNIT",VLOOKUP($C119,'INSUMOS - DNIT - 10.23'!$A$5:$D$6,2,0),0))),"ERRO INSUMO"))</f>
        <v>VEÍCULO LEVE - 53 KW (SEM MOTORISTA) IMPRODUTIVA</v>
      </c>
      <c r="G119" s="21" t="str">
        <f>IF($B119="SERVIÇO",(IF($D119="PRÓPRIO",VLOOKUP($C119,$B$116:$L$479,6,0),IF($D119="SINAPI",VLOOKUP($C119,'SERVIÇOS - SINAPI - 12.23'!$A$5:$D$7498,3,0),IF($D119="DNIT",VLOOKUP($C119,'SERVIÇOS - DNIT - 10.23'!$B$5:$F$14,4,0),"ERRO SERVIÇO")))),
IF($B119="INSUMO",(IF($D119="SINAPI",VLOOKUP($C119,'INSUMOS - SINAPI - 12.23 '!$A$6:$D$4947,3,0),IF($D119="DNIT",VLOOKUP($C119,'INSUMOS - DNIT - 10.23'!$A$5:$D$6,3,0),0))),"ERRO INSUMO"))</f>
        <v>H</v>
      </c>
      <c r="H119" s="170">
        <f>30*24-H118</f>
        <v>654</v>
      </c>
      <c r="I119" s="170">
        <v>1</v>
      </c>
      <c r="J119" s="170">
        <f t="shared" si="46"/>
        <v>654</v>
      </c>
      <c r="K119" s="170">
        <f>IF($B119="SERVIÇO",(IF($D119="PRÓPRIO",VLOOKUP($C119,$B$116:$L$479,11,0),IF($D119="SINAPI",VLOOKUP($C119,'SERVIÇOS - SINAPI - 12.23'!$A$5:$D$7498,4,0),IF($D119="DNIT",VLOOKUP($C119,'SERVIÇOS - DNIT - 10.23'!$B$5:$F$14,5,0),"ERRO SERVIÇO")))),
IF($B119="INSUMO",(IF($D119="SINAPI",VLOOKUP($C119,'INSUMOS - SINAPI - 12.23 '!$A$6:$D$4947,4,0),IF($D119="DNIT",VLOOKUP($C119,'INSUMOS - DNIT - 10.23'!$A$5:$D$6,4,0),0))),"ERRO INSUMO"))</f>
        <v>6.52</v>
      </c>
      <c r="L119" s="170">
        <f t="shared" si="47"/>
        <v>4264.08</v>
      </c>
      <c r="M119"/>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row>
    <row r="120" spans="2:154" s="1" customFormat="1" ht="30" customHeight="1" x14ac:dyDescent="0.25">
      <c r="B120" s="172" t="s">
        <v>11844</v>
      </c>
      <c r="C120" s="173"/>
      <c r="D120" s="173"/>
      <c r="E120" s="173"/>
      <c r="F120" s="155" t="s">
        <v>6980</v>
      </c>
      <c r="G120" s="156" t="s">
        <v>41</v>
      </c>
      <c r="H120" s="157"/>
      <c r="I120" s="157"/>
      <c r="J120" s="157"/>
      <c r="K120" s="157"/>
      <c r="L120" s="157">
        <f>SUM(L122)</f>
        <v>110.56</v>
      </c>
      <c r="M120"/>
    </row>
    <row r="121" spans="2:154" s="1" customFormat="1" ht="47.25" outlineLevel="1" x14ac:dyDescent="0.25">
      <c r="B121" s="159" t="s">
        <v>37</v>
      </c>
      <c r="C121" s="160" t="s">
        <v>38</v>
      </c>
      <c r="D121" s="160" t="s">
        <v>39</v>
      </c>
      <c r="E121" s="160" t="s">
        <v>33</v>
      </c>
      <c r="F121" s="161" t="s">
        <v>43</v>
      </c>
      <c r="G121" s="161" t="s">
        <v>35</v>
      </c>
      <c r="H121" s="162" t="s">
        <v>40</v>
      </c>
      <c r="I121" s="162" t="s">
        <v>11842</v>
      </c>
      <c r="J121" s="162" t="s">
        <v>6975</v>
      </c>
      <c r="K121" s="162" t="s">
        <v>12718</v>
      </c>
      <c r="L121" s="162" t="s">
        <v>83</v>
      </c>
      <c r="M121"/>
    </row>
    <row r="122" spans="2:154" s="2" customFormat="1" ht="31.5" outlineLevel="1" x14ac:dyDescent="0.25">
      <c r="B122" s="166" t="s">
        <v>6916</v>
      </c>
      <c r="C122" s="167">
        <v>90778</v>
      </c>
      <c r="D122" s="167" t="s">
        <v>11834</v>
      </c>
      <c r="E122" s="168">
        <v>45261</v>
      </c>
      <c r="F122" s="169" t="str">
        <f>IF($B122="SERVIÇO",(IF($D122="PRÓPRIO",VLOOKUP($C122,$B$116:$L$479,5,0),IF($D122="SINAPI",VLOOKUP($C122,'SERVIÇOS - SINAPI - 12.23'!A:D,2,0),IF($D122="DNIT",VLOOKUP($C122,'SERVIÇOS - DNIT - 10.23'!$B$5:$F$14,2,0),"ERRO SERVIÇO")))),
IF($B122="INSUMO",(IF($D122="SINAPI",VLOOKUP($C122,'INSUMOS - SINAPI - 12.23 '!$A$6:$D$4947,2,0),IF($D122="DNIT",VLOOKUP($C122,'INSUMOS - DNIT - 10.23'!$A$5:$D$6,2,0),0))),"ERRO INSUMO"))</f>
        <v>ENGENHEIRO CIVIL DE OBRA PLENO COM ENCARGOS COMPLEMENTARES</v>
      </c>
      <c r="G122" s="21" t="str">
        <f>IF($B122="SERVIÇO",(IF($D122="PRÓPRIO",VLOOKUP($C122,$B$116:$L$479,6,0),IF($D122="SINAPI",VLOOKUP($C122,'SERVIÇOS - SINAPI - 12.23'!A:D,3,0),IF($D122="DNIT",VLOOKUP($C122,'SERVIÇOS - DNIT - 10.23'!$B$5:$F$14,4,0),"ERRO SERVIÇO")))),
IF($B122="INSUMO",(IF($D122="SINAPI",VLOOKUP($C122,'INSUMOS - SINAPI - 12.23 '!$A$6:$D$4947,3,0),IF($D122="DNIT",VLOOKUP($C122,'INSUMOS - DNIT - 10.23'!$A$5:$D$6,3,0),0))),"ERRO INSUMO"))</f>
        <v>H</v>
      </c>
      <c r="H122" s="170">
        <v>1</v>
      </c>
      <c r="I122" s="170">
        <v>1</v>
      </c>
      <c r="J122" s="170">
        <f t="shared" ref="J122" si="48">H122*I122</f>
        <v>1</v>
      </c>
      <c r="K122" s="262" t="str">
        <f>IF($B122="SERVIÇO",(IF($D122="PRÓPRIO",VLOOKUP($C122,$B$116:$L$479,5,0),IF($D122="SINAPI",VLOOKUP($C122,'SERVIÇOS - SINAPI - 12.23'!A:D,4,0),IF($D122="DNIT",VLOOKUP($C122,'SERVIÇOS - DNIT - 10.23'!$B$5:$F$14,2,0),"ERRO SERVIÇO")))),
IF($B122="INSUMO",(IF($D122="SINAPI",VLOOKUP($C122,'INSUMOS - SINAPI - 12.23 '!$A$6:$D$4947,2,0),IF($D122="DNIT",VLOOKUP($C122,'INSUMOS - DNIT - 10.23'!$A$5:$D$6,2,0),0))),"ERRO INSUMO"))</f>
        <v>110,56</v>
      </c>
      <c r="L122" s="170">
        <f t="shared" ref="L122" si="49">K122*J122</f>
        <v>110.56</v>
      </c>
      <c r="M122"/>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row>
    <row r="123" spans="2:154" s="1" customFormat="1" ht="30" customHeight="1" x14ac:dyDescent="0.25">
      <c r="B123" s="172" t="s">
        <v>11851</v>
      </c>
      <c r="C123" s="173"/>
      <c r="D123" s="173"/>
      <c r="E123" s="173"/>
      <c r="F123" s="155" t="s">
        <v>11852</v>
      </c>
      <c r="G123" s="156" t="s">
        <v>6974</v>
      </c>
      <c r="H123" s="157"/>
      <c r="I123" s="157"/>
      <c r="J123" s="157"/>
      <c r="K123" s="157"/>
      <c r="L123" s="157">
        <f>SUM(L125)</f>
        <v>3522.93</v>
      </c>
      <c r="M123"/>
    </row>
    <row r="124" spans="2:154" s="1" customFormat="1" ht="47.25" outlineLevel="1" x14ac:dyDescent="0.25">
      <c r="B124" s="159" t="s">
        <v>37</v>
      </c>
      <c r="C124" s="160" t="s">
        <v>38</v>
      </c>
      <c r="D124" s="160" t="s">
        <v>39</v>
      </c>
      <c r="E124" s="160" t="s">
        <v>33</v>
      </c>
      <c r="F124" s="161" t="s">
        <v>43</v>
      </c>
      <c r="G124" s="161" t="s">
        <v>35</v>
      </c>
      <c r="H124" s="162" t="s">
        <v>40</v>
      </c>
      <c r="I124" s="162" t="s">
        <v>11842</v>
      </c>
      <c r="J124" s="162" t="s">
        <v>6975</v>
      </c>
      <c r="K124" s="162" t="s">
        <v>12718</v>
      </c>
      <c r="L124" s="162" t="s">
        <v>83</v>
      </c>
      <c r="M124"/>
    </row>
    <row r="125" spans="2:154" s="2" customFormat="1" ht="31.5" outlineLevel="1" x14ac:dyDescent="0.25">
      <c r="B125" s="166" t="s">
        <v>6916</v>
      </c>
      <c r="C125" s="167">
        <v>100534</v>
      </c>
      <c r="D125" s="167" t="s">
        <v>11834</v>
      </c>
      <c r="E125" s="168">
        <v>45261</v>
      </c>
      <c r="F125" s="169" t="str">
        <f>IF($B125="SERVIÇO",(IF($D125="PRÓPRIO",VLOOKUP($C125,$B$116:$L$479,5,0),IF($D125="SINAPI",VLOOKUP($C125,'SERVIÇOS - SINAPI - 12.23'!A:D,2,0),IF($D125="DNIT",VLOOKUP($C125,'SERVIÇOS - DNIT - 10.23'!$B$5:$F$14,2,0),"ERRO SERVIÇO")))),
IF($B125="INSUMO",(IF($D125="SINAPI",VLOOKUP($C125,'INSUMOS - SINAPI - 12.23 '!$A$6:$D$4947,2,0),IF($D125="DNIT",VLOOKUP($C125,'INSUMOS - DNIT - 10.23'!$A$5:$D$6,2,0),0))),"ERRO INSUMO"))</f>
        <v>TECNICO DE EDIFICACOES COM ENCARGOS COMPLEMENTARES</v>
      </c>
      <c r="G125" s="21" t="str">
        <f>IF($B125="SERVIÇO",(IF($D125="PRÓPRIO",VLOOKUP($C125,$B$116:$L$479,6,0),IF($D125="SINAPI",VLOOKUP($C125,'SERVIÇOS - SINAPI - 12.23'!A:D,3,0),IF($D125="DNIT",VLOOKUP($C125,'SERVIÇOS - DNIT - 10.23'!$B$5:$F$14,4,0),"ERRO SERVIÇO")))),
IF($B125="INSUMO",(IF($D125="SINAPI",VLOOKUP($C125,'INSUMOS - SINAPI - 12.23 '!$A$6:$D$4947,3,0),IF($D125="DNIT",VLOOKUP($C125,'INSUMOS - DNIT - 10.23'!$A$5:$D$6,3,0),0))),"ERRO INSUMO"))</f>
        <v>MES</v>
      </c>
      <c r="H125" s="170">
        <v>1</v>
      </c>
      <c r="I125" s="170">
        <v>1</v>
      </c>
      <c r="J125" s="170">
        <f t="shared" ref="J125" si="50">H125*I125</f>
        <v>1</v>
      </c>
      <c r="K125" s="262" t="str">
        <f>IF($B125="SERVIÇO",(IF($D125="PRÓPRIO",VLOOKUP($C125,$B$116:$L$479,5,0),IF($D125="SINAPI",VLOOKUP($C125,'SERVIÇOS - SINAPI - 12.23'!A:D,4,0),IF($D125="DNIT",VLOOKUP($C125,'SERVIÇOS - DNIT - 10.23'!$B$5:$F$14,2,0),"ERRO SERVIÇO")))),
IF($B125="INSUMO",(IF($D125="SINAPI",VLOOKUP($C125,'INSUMOS - SINAPI - 12.23 '!$A$6:$D$4947,2,0),IF($D125="DNIT",VLOOKUP($C125,'INSUMOS - DNIT - 10.23'!$A$5:$D$6,2,0),0))),"ERRO INSUMO"))</f>
        <v>3.522,93</v>
      </c>
      <c r="L125" s="170">
        <f t="shared" ref="L125" si="51">K125*J125</f>
        <v>3522.93</v>
      </c>
      <c r="M12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row>
    <row r="126" spans="2:154" s="1" customFormat="1" ht="30" customHeight="1" x14ac:dyDescent="0.25">
      <c r="B126" s="172" t="s">
        <v>11853</v>
      </c>
      <c r="C126" s="173"/>
      <c r="D126" s="173"/>
      <c r="E126" s="173"/>
      <c r="F126" s="155" t="s">
        <v>11857</v>
      </c>
      <c r="G126" s="156" t="s">
        <v>6974</v>
      </c>
      <c r="H126" s="157"/>
      <c r="I126" s="157"/>
      <c r="J126" s="157"/>
      <c r="K126" s="157"/>
      <c r="L126" s="157">
        <f>SUM(L128)</f>
        <v>3522.93</v>
      </c>
      <c r="M126"/>
    </row>
    <row r="127" spans="2:154" s="1" customFormat="1" ht="47.25" outlineLevel="1" x14ac:dyDescent="0.25">
      <c r="B127" s="159" t="s">
        <v>37</v>
      </c>
      <c r="C127" s="160" t="s">
        <v>38</v>
      </c>
      <c r="D127" s="160" t="s">
        <v>39</v>
      </c>
      <c r="E127" s="160" t="s">
        <v>33</v>
      </c>
      <c r="F127" s="161" t="s">
        <v>43</v>
      </c>
      <c r="G127" s="161" t="s">
        <v>35</v>
      </c>
      <c r="H127" s="162" t="s">
        <v>40</v>
      </c>
      <c r="I127" s="162" t="s">
        <v>11842</v>
      </c>
      <c r="J127" s="162" t="s">
        <v>6975</v>
      </c>
      <c r="K127" s="162" t="s">
        <v>12718</v>
      </c>
      <c r="L127" s="162" t="s">
        <v>83</v>
      </c>
      <c r="M127"/>
    </row>
    <row r="128" spans="2:154" s="2" customFormat="1" ht="31.5" outlineLevel="1" x14ac:dyDescent="0.25">
      <c r="B128" s="166" t="s">
        <v>6916</v>
      </c>
      <c r="C128" s="167">
        <v>100534</v>
      </c>
      <c r="D128" s="167" t="s">
        <v>11834</v>
      </c>
      <c r="E128" s="168">
        <v>45261</v>
      </c>
      <c r="F128" s="169" t="str">
        <f>IF($B128="SERVIÇO",(IF($D128="PRÓPRIO",VLOOKUP($C128,$B$116:$L$479,5,0),IF($D128="SINAPI",VLOOKUP($C128,'SERVIÇOS - SINAPI - 12.23'!A:D,2,0),IF($D128="DNIT",VLOOKUP($C128,'SERVIÇOS - DNIT - 10.23'!$B$5:$F$14,2,0),"ERRO SERVIÇO")))),
IF($B128="INSUMO",(IF($D128="SINAPI",VLOOKUP($C128,'INSUMOS - SINAPI - 12.23 '!$A$6:$D$4947,2,0),IF($D128="DNIT",VLOOKUP($C128,'INSUMOS - DNIT - 10.23'!$A$5:$D$6,2,0),0))),"ERRO INSUMO"))</f>
        <v>TECNICO DE EDIFICACOES COM ENCARGOS COMPLEMENTARES</v>
      </c>
      <c r="G128" s="21" t="str">
        <f>IF($B128="SERVIÇO",(IF($D128="PRÓPRIO",VLOOKUP($C128,$B$116:$L$479,6,0),IF($D128="SINAPI",VLOOKUP($C128,'SERVIÇOS - SINAPI - 12.23'!A:D,3,0),IF($D128="DNIT",VLOOKUP($C128,'SERVIÇOS - DNIT - 10.23'!$B$5:$F$14,4,0),"ERRO SERVIÇO")))),
IF($B128="INSUMO",(IF($D128="SINAPI",VLOOKUP($C128,'INSUMOS - SINAPI - 12.23 '!$A$6:$D$4947,3,0),IF($D128="DNIT",VLOOKUP($C128,'INSUMOS - DNIT - 10.23'!$A$5:$D$6,3,0),0))),"ERRO INSUMO"))</f>
        <v>MES</v>
      </c>
      <c r="H128" s="170">
        <v>1</v>
      </c>
      <c r="I128" s="170">
        <v>1</v>
      </c>
      <c r="J128" s="170">
        <f t="shared" ref="J128" si="52">H128*I128</f>
        <v>1</v>
      </c>
      <c r="K128" s="262" t="str">
        <f>IF($B128="SERVIÇO",(IF($D128="PRÓPRIO",VLOOKUP($C128,$B$116:$L$479,5,0),IF($D128="SINAPI",VLOOKUP($C128,'SERVIÇOS - SINAPI - 12.23'!A:D,4,0),IF($D128="DNIT",VLOOKUP($C128,'SERVIÇOS - DNIT - 10.23'!$B$5:$F$14,2,0),"ERRO SERVIÇO")))),
IF($B128="INSUMO",(IF($D128="SINAPI",VLOOKUP($C128,'INSUMOS - SINAPI - 12.23 '!$A$6:$D$4947,2,0),IF($D128="DNIT",VLOOKUP($C128,'INSUMOS - DNIT - 10.23'!$A$5:$D$6,2,0),0))),"ERRO INSUMO"))</f>
        <v>3.522,93</v>
      </c>
      <c r="L128" s="170">
        <f t="shared" ref="L128" si="53">K128*J128</f>
        <v>3522.93</v>
      </c>
      <c r="M128"/>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row>
    <row r="129" spans="2:154" s="1" customFormat="1" ht="30" customHeight="1" x14ac:dyDescent="0.25">
      <c r="B129" s="172" t="s">
        <v>11856</v>
      </c>
      <c r="C129" s="173"/>
      <c r="D129" s="173"/>
      <c r="E129" s="173"/>
      <c r="F129" s="155" t="s">
        <v>11854</v>
      </c>
      <c r="G129" s="156" t="s">
        <v>6974</v>
      </c>
      <c r="H129" s="157"/>
      <c r="I129" s="157"/>
      <c r="J129" s="157"/>
      <c r="K129" s="157"/>
      <c r="L129" s="157">
        <f>SUM(L131)</f>
        <v>2664</v>
      </c>
      <c r="M129"/>
    </row>
    <row r="130" spans="2:154" s="1" customFormat="1" ht="47.25" outlineLevel="1" x14ac:dyDescent="0.25">
      <c r="B130" s="159" t="s">
        <v>37</v>
      </c>
      <c r="C130" s="160" t="s">
        <v>38</v>
      </c>
      <c r="D130" s="160" t="s">
        <v>39</v>
      </c>
      <c r="E130" s="160" t="s">
        <v>33</v>
      </c>
      <c r="F130" s="161" t="s">
        <v>43</v>
      </c>
      <c r="G130" s="161" t="s">
        <v>35</v>
      </c>
      <c r="H130" s="162" t="s">
        <v>40</v>
      </c>
      <c r="I130" s="162" t="s">
        <v>11842</v>
      </c>
      <c r="J130" s="162" t="s">
        <v>6975</v>
      </c>
      <c r="K130" s="162" t="s">
        <v>12718</v>
      </c>
      <c r="L130" s="162" t="s">
        <v>83</v>
      </c>
      <c r="M130"/>
    </row>
    <row r="131" spans="2:154" s="2" customFormat="1" ht="31.5" outlineLevel="1" x14ac:dyDescent="0.25">
      <c r="B131" s="166" t="s">
        <v>11845</v>
      </c>
      <c r="C131" s="167" t="s">
        <v>11864</v>
      </c>
      <c r="D131" s="166" t="s">
        <v>11845</v>
      </c>
      <c r="E131" s="168">
        <v>45139</v>
      </c>
      <c r="F131" s="169" t="s">
        <v>11850</v>
      </c>
      <c r="G131" s="21" t="s">
        <v>6974</v>
      </c>
      <c r="H131" s="170">
        <v>1</v>
      </c>
      <c r="I131" s="170">
        <v>1</v>
      </c>
      <c r="J131" s="170">
        <f t="shared" ref="J131" si="54">H131*I131</f>
        <v>1</v>
      </c>
      <c r="K131" s="170">
        <f>COTAÇÕES!F10</f>
        <v>2664</v>
      </c>
      <c r="L131" s="170">
        <f t="shared" ref="L131" si="55">K131*J131</f>
        <v>2664</v>
      </c>
      <c r="M13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row>
    <row r="132" spans="2:154" s="1" customFormat="1" ht="30" customHeight="1" x14ac:dyDescent="0.25">
      <c r="B132" s="172" t="s">
        <v>11858</v>
      </c>
      <c r="C132" s="173"/>
      <c r="D132" s="173"/>
      <c r="E132" s="173"/>
      <c r="F132" s="155" t="s">
        <v>11855</v>
      </c>
      <c r="G132" s="156" t="s">
        <v>6974</v>
      </c>
      <c r="H132" s="157"/>
      <c r="I132" s="157"/>
      <c r="J132" s="157"/>
      <c r="K132" s="157"/>
      <c r="L132" s="157">
        <f>SUM(L134)</f>
        <v>802.73618421052629</v>
      </c>
      <c r="M132"/>
    </row>
    <row r="133" spans="2:154" s="1" customFormat="1" ht="47.25" outlineLevel="1" x14ac:dyDescent="0.25">
      <c r="B133" s="159" t="s">
        <v>37</v>
      </c>
      <c r="C133" s="160" t="s">
        <v>38</v>
      </c>
      <c r="D133" s="160" t="s">
        <v>39</v>
      </c>
      <c r="E133" s="160" t="s">
        <v>33</v>
      </c>
      <c r="F133" s="161" t="s">
        <v>43</v>
      </c>
      <c r="G133" s="161" t="s">
        <v>35</v>
      </c>
      <c r="H133" s="162" t="s">
        <v>40</v>
      </c>
      <c r="I133" s="162" t="s">
        <v>11842</v>
      </c>
      <c r="J133" s="162" t="s">
        <v>6975</v>
      </c>
      <c r="K133" s="162" t="s">
        <v>12718</v>
      </c>
      <c r="L133" s="162" t="s">
        <v>83</v>
      </c>
      <c r="M133"/>
    </row>
    <row r="134" spans="2:154" s="2" customFormat="1" ht="31.5" outlineLevel="1" x14ac:dyDescent="0.25">
      <c r="B134" s="166" t="s">
        <v>11845</v>
      </c>
      <c r="C134" s="167" t="s">
        <v>11871</v>
      </c>
      <c r="D134" s="166" t="s">
        <v>11845</v>
      </c>
      <c r="E134" s="168">
        <v>45170</v>
      </c>
      <c r="F134" s="169" t="str">
        <f>COTAÇÕES!B16</f>
        <v>MONITORAMENTO CFTV CANTEIRO DE OBRAS</v>
      </c>
      <c r="G134" s="21" t="s">
        <v>6974</v>
      </c>
      <c r="H134" s="170">
        <v>1</v>
      </c>
      <c r="I134" s="170">
        <v>1</v>
      </c>
      <c r="J134" s="170">
        <f t="shared" ref="J134" si="56">H134*I134</f>
        <v>1</v>
      </c>
      <c r="K134" s="170">
        <f>COTAÇÕES!F16</f>
        <v>802.73618421052629</v>
      </c>
      <c r="L134" s="170">
        <f t="shared" ref="L134" si="57">K134*J134</f>
        <v>802.73618421052629</v>
      </c>
      <c r="M134"/>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row>
    <row r="135" spans="2:154" s="1" customFormat="1" ht="30" customHeight="1" x14ac:dyDescent="0.25">
      <c r="B135" s="172" t="s">
        <v>11859</v>
      </c>
      <c r="C135" s="173"/>
      <c r="D135" s="173"/>
      <c r="E135" s="173"/>
      <c r="F135" s="155" t="s">
        <v>11906</v>
      </c>
      <c r="G135" s="156" t="s">
        <v>41</v>
      </c>
      <c r="H135" s="157"/>
      <c r="I135" s="157"/>
      <c r="J135" s="157"/>
      <c r="K135" s="157"/>
      <c r="L135" s="157">
        <f>SUM(L137)</f>
        <v>19.98</v>
      </c>
      <c r="M135"/>
    </row>
    <row r="136" spans="2:154" s="1" customFormat="1" ht="47.25" outlineLevel="1" x14ac:dyDescent="0.25">
      <c r="B136" s="159" t="s">
        <v>37</v>
      </c>
      <c r="C136" s="160" t="s">
        <v>38</v>
      </c>
      <c r="D136" s="160" t="s">
        <v>39</v>
      </c>
      <c r="E136" s="160" t="s">
        <v>33</v>
      </c>
      <c r="F136" s="161" t="s">
        <v>43</v>
      </c>
      <c r="G136" s="161" t="s">
        <v>35</v>
      </c>
      <c r="H136" s="162" t="s">
        <v>40</v>
      </c>
      <c r="I136" s="162" t="s">
        <v>11842</v>
      </c>
      <c r="J136" s="162" t="s">
        <v>6975</v>
      </c>
      <c r="K136" s="162" t="s">
        <v>12718</v>
      </c>
      <c r="L136" s="162" t="s">
        <v>83</v>
      </c>
      <c r="M136"/>
    </row>
    <row r="137" spans="2:154" s="2" customFormat="1" ht="31.5" outlineLevel="1" x14ac:dyDescent="0.25">
      <c r="B137" s="166" t="s">
        <v>6916</v>
      </c>
      <c r="C137" s="167">
        <v>100533</v>
      </c>
      <c r="D137" s="167" t="s">
        <v>11834</v>
      </c>
      <c r="E137" s="168">
        <v>45261</v>
      </c>
      <c r="F137" s="169" t="str">
        <f>IF($B137="SERVIÇO",(IF($D137="PRÓPRIO",VLOOKUP($C137,$B$116:$L$479,5,0),IF($D137="SINAPI",VLOOKUP($C137,'SERVIÇOS - SINAPI - 12.23'!A:D,2,0),IF($D137="DNIT",VLOOKUP($C137,'SERVIÇOS - DNIT - 10.23'!$B$5:$F$14,2,0),"ERRO SERVIÇO")))),
IF($B137="INSUMO",(IF($D137="SINAPI",VLOOKUP($C137,'INSUMOS - SINAPI - 12.23 '!$A$6:$D$4947,2,0),IF($D137="DNIT",VLOOKUP($C137,'INSUMOS - DNIT - 10.23'!$A$5:$D$6,2,0),0))),"ERRO INSUMO"))</f>
        <v>TECNICO DE EDIFICACOES COM ENCARGOS COMPLEMENTARES</v>
      </c>
      <c r="G137" s="21" t="str">
        <f>IF($B137="SERVIÇO",(IF($D137="PRÓPRIO",VLOOKUP($C137,$B$116:$L$479,6,0),IF($D137="SINAPI",VLOOKUP($C137,'SERVIÇOS - SINAPI - 12.23'!A:D,3,0),IF($D137="DNIT",VLOOKUP($C137,'SERVIÇOS - DNIT - 10.23'!$B$5:$F$14,4,0),"ERRO SERVIÇO")))),
IF($B137="INSUMO",(IF($D137="SINAPI",VLOOKUP($C137,'INSUMOS - SINAPI - 12.23 '!$A$6:$D$4947,3,0),IF($D137="DNIT",VLOOKUP($C137,'INSUMOS - DNIT - 10.23'!$A$5:$D$6,3,0),0))),"ERRO INSUMO"))</f>
        <v>H</v>
      </c>
      <c r="H137" s="170">
        <v>1</v>
      </c>
      <c r="I137" s="170">
        <v>1</v>
      </c>
      <c r="J137" s="170">
        <f t="shared" ref="J137" si="58">H137*I137</f>
        <v>1</v>
      </c>
      <c r="K137" s="262" t="str">
        <f>IF($B137="SERVIÇO",(IF($D137="PRÓPRIO",VLOOKUP($C137,$B$116:$L$479,5,0),IF($D137="SINAPI",VLOOKUP($C137,'SERVIÇOS - SINAPI - 12.23'!A:D,4,0),IF($D137="DNIT",VLOOKUP($C137,'SERVIÇOS - DNIT - 10.23'!$B$5:$F$14,2,0),"ERRO SERVIÇO")))),
IF($B137="INSUMO",(IF($D137="SINAPI",VLOOKUP($C137,'INSUMOS - SINAPI - 12.23 '!$A$6:$D$4947,2,0),IF($D137="DNIT",VLOOKUP($C137,'INSUMOS - DNIT - 10.23'!$A$5:$D$6,2,0),0))),"ERRO INSUMO"))</f>
        <v>19,98</v>
      </c>
      <c r="L137" s="170">
        <f t="shared" ref="L137" si="59">K137*J137</f>
        <v>19.98</v>
      </c>
      <c r="M137"/>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row>
    <row r="138" spans="2:154" s="1" customFormat="1" ht="30" customHeight="1" x14ac:dyDescent="0.25">
      <c r="B138" s="172" t="s">
        <v>11953</v>
      </c>
      <c r="C138" s="173"/>
      <c r="D138" s="173"/>
      <c r="E138" s="173"/>
      <c r="F138" s="155" t="s">
        <v>11962</v>
      </c>
      <c r="G138" s="156" t="s">
        <v>6974</v>
      </c>
      <c r="H138" s="157"/>
      <c r="I138" s="157"/>
      <c r="J138" s="157"/>
      <c r="K138" s="157"/>
      <c r="L138" s="157">
        <f>SUM(L140)</f>
        <v>104.82895833333333</v>
      </c>
      <c r="M138"/>
    </row>
    <row r="139" spans="2:154" s="1" customFormat="1" ht="47.25" outlineLevel="1" x14ac:dyDescent="0.25">
      <c r="B139" s="159" t="s">
        <v>37</v>
      </c>
      <c r="C139" s="160" t="s">
        <v>38</v>
      </c>
      <c r="D139" s="160" t="s">
        <v>39</v>
      </c>
      <c r="E139" s="160" t="s">
        <v>33</v>
      </c>
      <c r="F139" s="161" t="s">
        <v>43</v>
      </c>
      <c r="G139" s="161" t="s">
        <v>35</v>
      </c>
      <c r="H139" s="162" t="s">
        <v>40</v>
      </c>
      <c r="I139" s="162" t="s">
        <v>11842</v>
      </c>
      <c r="J139" s="162" t="s">
        <v>6975</v>
      </c>
      <c r="K139" s="162" t="s">
        <v>12718</v>
      </c>
      <c r="L139" s="162" t="s">
        <v>83</v>
      </c>
      <c r="M139"/>
    </row>
    <row r="140" spans="2:154" s="2" customFormat="1" ht="31.5" outlineLevel="1" x14ac:dyDescent="0.25">
      <c r="B140" s="166" t="s">
        <v>11845</v>
      </c>
      <c r="C140" s="167" t="s">
        <v>11947</v>
      </c>
      <c r="D140" s="166" t="s">
        <v>11845</v>
      </c>
      <c r="E140" s="168">
        <v>45261</v>
      </c>
      <c r="F140" s="169" t="str">
        <f>COTAÇÕES!B23</f>
        <v>VIGA BENKELMAN</v>
      </c>
      <c r="G140" s="21" t="s">
        <v>35</v>
      </c>
      <c r="H140" s="170">
        <f>1/(5*12)</f>
        <v>1.6666666666666666E-2</v>
      </c>
      <c r="I140" s="170">
        <v>1</v>
      </c>
      <c r="J140" s="170">
        <f t="shared" ref="J140" si="60">H140*I140</f>
        <v>1.6666666666666666E-2</v>
      </c>
      <c r="K140" s="170">
        <f>COTAÇÕES!F23</f>
        <v>6289.7375000000002</v>
      </c>
      <c r="L140" s="170">
        <f t="shared" ref="L140" si="61">K140*J140</f>
        <v>104.82895833333333</v>
      </c>
      <c r="M140"/>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row>
    <row r="141" spans="2:154" s="1" customFormat="1" ht="30" customHeight="1" x14ac:dyDescent="0.25">
      <c r="B141" s="172" t="s">
        <v>11954</v>
      </c>
      <c r="C141" s="173"/>
      <c r="D141" s="173"/>
      <c r="E141" s="173"/>
      <c r="F141" s="155" t="s">
        <v>11963</v>
      </c>
      <c r="G141" s="156" t="s">
        <v>6974</v>
      </c>
      <c r="H141" s="157"/>
      <c r="I141" s="157"/>
      <c r="J141" s="157"/>
      <c r="K141" s="157"/>
      <c r="L141" s="157">
        <f>SUM(L143)</f>
        <v>108.86666666666666</v>
      </c>
      <c r="M141"/>
    </row>
    <row r="142" spans="2:154" s="1" customFormat="1" ht="47.25" outlineLevel="1" x14ac:dyDescent="0.25">
      <c r="B142" s="159" t="s">
        <v>37</v>
      </c>
      <c r="C142" s="160" t="s">
        <v>38</v>
      </c>
      <c r="D142" s="160" t="s">
        <v>39</v>
      </c>
      <c r="E142" s="160" t="s">
        <v>33</v>
      </c>
      <c r="F142" s="161" t="s">
        <v>43</v>
      </c>
      <c r="G142" s="161" t="s">
        <v>35</v>
      </c>
      <c r="H142" s="162" t="s">
        <v>40</v>
      </c>
      <c r="I142" s="162" t="s">
        <v>11842</v>
      </c>
      <c r="J142" s="162" t="s">
        <v>6975</v>
      </c>
      <c r="K142" s="162" t="s">
        <v>12718</v>
      </c>
      <c r="L142" s="162" t="s">
        <v>83</v>
      </c>
      <c r="M142"/>
    </row>
    <row r="143" spans="2:154" s="2" customFormat="1" ht="31.5" outlineLevel="1" x14ac:dyDescent="0.25">
      <c r="B143" s="166" t="s">
        <v>11845</v>
      </c>
      <c r="C143" s="167" t="s">
        <v>11948</v>
      </c>
      <c r="D143" s="166" t="s">
        <v>11845</v>
      </c>
      <c r="E143" s="168">
        <v>45261</v>
      </c>
      <c r="F143" s="169" t="str">
        <f>COTAÇÕES!B30</f>
        <v>MEDIDOR DE IRREGULARIDADE - MERLIN</v>
      </c>
      <c r="G143" s="21" t="s">
        <v>6974</v>
      </c>
      <c r="H143" s="170">
        <f>1/(5*12)</f>
        <v>1.6666666666666666E-2</v>
      </c>
      <c r="I143" s="170">
        <v>1</v>
      </c>
      <c r="J143" s="170">
        <f t="shared" ref="J143" si="62">H143*I143</f>
        <v>1.6666666666666666E-2</v>
      </c>
      <c r="K143" s="170">
        <f>COTAÇÕES!F27</f>
        <v>6532</v>
      </c>
      <c r="L143" s="170">
        <f t="shared" ref="L143" si="63">K143*J143</f>
        <v>108.86666666666666</v>
      </c>
      <c r="M143"/>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row>
    <row r="144" spans="2:154" s="1" customFormat="1" ht="30" customHeight="1" x14ac:dyDescent="0.25">
      <c r="B144" s="172" t="s">
        <v>12648</v>
      </c>
      <c r="C144" s="173"/>
      <c r="D144" s="173"/>
      <c r="E144" s="173"/>
      <c r="F144" s="155" t="s">
        <v>12649</v>
      </c>
      <c r="G144" s="156" t="s">
        <v>41</v>
      </c>
      <c r="H144" s="157"/>
      <c r="I144" s="157"/>
      <c r="J144" s="157"/>
      <c r="K144" s="157"/>
      <c r="L144" s="157">
        <f>SUM(L146)</f>
        <v>110.56</v>
      </c>
      <c r="M144"/>
    </row>
    <row r="145" spans="2:154" s="1" customFormat="1" ht="47.25" outlineLevel="1" x14ac:dyDescent="0.25">
      <c r="B145" s="159" t="s">
        <v>37</v>
      </c>
      <c r="C145" s="160" t="s">
        <v>38</v>
      </c>
      <c r="D145" s="160" t="s">
        <v>39</v>
      </c>
      <c r="E145" s="160" t="s">
        <v>33</v>
      </c>
      <c r="F145" s="161" t="s">
        <v>43</v>
      </c>
      <c r="G145" s="161" t="s">
        <v>35</v>
      </c>
      <c r="H145" s="162" t="s">
        <v>40</v>
      </c>
      <c r="I145" s="162" t="s">
        <v>11842</v>
      </c>
      <c r="J145" s="162" t="s">
        <v>6975</v>
      </c>
      <c r="K145" s="162" t="s">
        <v>12718</v>
      </c>
      <c r="L145" s="162" t="s">
        <v>83</v>
      </c>
      <c r="M145"/>
    </row>
    <row r="146" spans="2:154" s="2" customFormat="1" ht="31.5" outlineLevel="1" x14ac:dyDescent="0.25">
      <c r="B146" s="166" t="s">
        <v>6916</v>
      </c>
      <c r="C146" s="167">
        <v>90778</v>
      </c>
      <c r="D146" s="167" t="s">
        <v>11834</v>
      </c>
      <c r="E146" s="168">
        <v>45261</v>
      </c>
      <c r="F146" s="169" t="str">
        <f>IF($B146="SERVIÇO",(IF($D146="PRÓPRIO",VLOOKUP($C146,$B$116:$L$479,5,0),IF($D146="SINAPI",VLOOKUP($C146,'SERVIÇOS - SINAPI - 12.23'!A:D,2,0),IF($D146="DNIT",VLOOKUP($C146,'SERVIÇOS - DNIT - 10.23'!$B$5:$F$14,2,0),"ERRO SERVIÇO")))),
IF($B146="INSUMO",(IF($D146="SINAPI",VLOOKUP($C146,'INSUMOS - SINAPI - 12.23 '!$A$6:$D$4947,2,0),IF($D146="DNIT",VLOOKUP($C146,'INSUMOS - DNIT - 10.23'!$A$5:$D$6,2,0),0))),"ERRO INSUMO"))</f>
        <v>ENGENHEIRO CIVIL DE OBRA PLENO COM ENCARGOS COMPLEMENTARES</v>
      </c>
      <c r="G146" s="21" t="str">
        <f>IF($B146="SERVIÇO",(IF($D146="PRÓPRIO",VLOOKUP($C146,$B$116:$L$479,6,0),IF($D146="SINAPI",VLOOKUP($C146,'SERVIÇOS - SINAPI - 12.23'!A:D,3,0),IF($D146="DNIT",VLOOKUP($C146,'SERVIÇOS - DNIT - 10.23'!$B$5:$F$14,4,0),"ERRO SERVIÇO")))),
IF($B146="INSUMO",(IF($D146="SINAPI",VLOOKUP($C146,'INSUMOS - SINAPI - 12.23 '!$A$6:$D$4947,3,0),IF($D146="DNIT",VLOOKUP($C146,'INSUMOS - DNIT - 10.23'!$A$5:$D$6,3,0),0))),"ERRO INSUMO"))</f>
        <v>H</v>
      </c>
      <c r="H146" s="170">
        <v>1</v>
      </c>
      <c r="I146" s="170">
        <v>1</v>
      </c>
      <c r="J146" s="170">
        <f t="shared" ref="J146" si="64">H146*I146</f>
        <v>1</v>
      </c>
      <c r="K146" s="262" t="str">
        <f>IF($B146="SERVIÇO",(IF($D146="PRÓPRIO",VLOOKUP($C146,$B$116:$L$479,5,0),IF($D146="SINAPI",VLOOKUP($C146,'SERVIÇOS - SINAPI - 12.23'!A:D,4,0),IF($D146="DNIT",VLOOKUP($C146,'SERVIÇOS - DNIT - 10.23'!$B$5:$F$14,2,0),"ERRO SERVIÇO")))),
IF($B146="INSUMO",(IF($D146="SINAPI",VLOOKUP($C146,'INSUMOS - SINAPI - 12.23 '!$A$6:$D$4947,2,0),IF($D146="DNIT",VLOOKUP($C146,'INSUMOS - DNIT - 10.23'!$A$5:$D$6,2,0),0))),"ERRO INSUMO"))</f>
        <v>110,56</v>
      </c>
      <c r="L146" s="170">
        <f t="shared" ref="L146" si="65">K146*J146</f>
        <v>110.56</v>
      </c>
      <c r="M146"/>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row>
    <row r="147" spans="2:154" s="1" customFormat="1" ht="30" customHeight="1" x14ac:dyDescent="0.25">
      <c r="B147" s="172" t="s">
        <v>12702</v>
      </c>
      <c r="C147" s="173"/>
      <c r="D147" s="173"/>
      <c r="E147" s="173"/>
      <c r="F147" s="155" t="s">
        <v>12710</v>
      </c>
      <c r="G147" s="156" t="s">
        <v>36</v>
      </c>
      <c r="H147" s="157"/>
      <c r="I147" s="157"/>
      <c r="J147" s="157"/>
      <c r="K147" s="157"/>
      <c r="L147" s="157">
        <f>SUM(L150:L156)</f>
        <v>9184.2636363636357</v>
      </c>
      <c r="M147"/>
    </row>
    <row r="148" spans="2:154" s="1" customFormat="1" ht="47.25" outlineLevel="1" x14ac:dyDescent="0.25">
      <c r="B148" s="175" t="s">
        <v>37</v>
      </c>
      <c r="C148" s="176" t="s">
        <v>38</v>
      </c>
      <c r="D148" s="176" t="s">
        <v>39</v>
      </c>
      <c r="E148" s="176" t="s">
        <v>33</v>
      </c>
      <c r="F148" s="161" t="s">
        <v>43</v>
      </c>
      <c r="G148" s="161" t="s">
        <v>35</v>
      </c>
      <c r="H148" s="162" t="s">
        <v>40</v>
      </c>
      <c r="I148" s="162" t="s">
        <v>11842</v>
      </c>
      <c r="J148" s="162" t="s">
        <v>6975</v>
      </c>
      <c r="K148" s="162" t="s">
        <v>12718</v>
      </c>
      <c r="L148" s="162" t="s">
        <v>83</v>
      </c>
      <c r="M148"/>
    </row>
    <row r="149" spans="2:154" s="2" customFormat="1" outlineLevel="1" x14ac:dyDescent="0.25">
      <c r="B149" s="163" t="s">
        <v>11837</v>
      </c>
      <c r="C149" s="164"/>
      <c r="D149" s="164"/>
      <c r="E149" s="164"/>
      <c r="F149" s="165"/>
      <c r="G149" s="164"/>
      <c r="H149" s="165"/>
      <c r="I149" s="165"/>
      <c r="J149" s="165"/>
      <c r="K149" s="165"/>
      <c r="L149" s="170">
        <f t="shared" ref="L149:L156" si="66">K149*J149</f>
        <v>0</v>
      </c>
      <c r="M149"/>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row>
    <row r="150" spans="2:154" s="2" customFormat="1" ht="31.5" outlineLevel="1" x14ac:dyDescent="0.25">
      <c r="B150" s="166" t="s">
        <v>6916</v>
      </c>
      <c r="C150" s="167" t="s">
        <v>12703</v>
      </c>
      <c r="D150" s="167" t="s">
        <v>6978</v>
      </c>
      <c r="E150" s="168">
        <v>45261</v>
      </c>
      <c r="F150" s="169" t="str">
        <f>IF($B150="SERVIÇO",(IF($D150="PRÓPRIO",VLOOKUP($C150,$B$116:$L$479,5,0),IF($D150="SINAPI",VLOOKUP($C150,'SERVIÇOS - SINAPI - 12.23'!A:D,2,0),IF($D150="DNIT",VLOOKUP($C150,'SERVIÇOS - DNIT - 10.23'!$B$5:$F$14,2,0),"ERRO SERVIÇO")))),
IF($B150="INSUMO",(IF($D150="SINAPI",VLOOKUP($C150,'INSUMOS - SINAPI - 12.23 '!$A$6:$D$4947,2,0),IF($D150="DNIT",VLOOKUP($C150,'INSUMOS - DNIT - 10.23'!$A$5:$D$6,2,0),0))),"ERRO INSUMO"))</f>
        <v>ENGENHEIRO MECÂNICO PLENO COM ENCARGOS COMPLEMENTARES</v>
      </c>
      <c r="G150" s="21" t="str">
        <f>IF($B150="SERVIÇO",(IF($D150="PRÓPRIO",VLOOKUP($C150,$B$116:$L$479,6,0),IF($D150="SINAPI",VLOOKUP($C150,'SERVIÇOS - SINAPI - 12.23'!A:D,3,0),IF($D150="DNIT",VLOOKUP($C150,'SERVIÇOS - DNIT - 10.23'!$B$5:$F$14,4,0),"ERRO SERVIÇO")))),
IF($B150="INSUMO",(IF($D150="SINAPI",VLOOKUP($C150,'INSUMOS - SINAPI - 12.23 '!$A$6:$D$4947,3,0),IF($D150="DNIT",VLOOKUP($C150,'INSUMOS - DNIT - 10.23'!$A$5:$D$6,3,0),0))),"ERRO INSUMO"))</f>
        <v>H</v>
      </c>
      <c r="H150" s="170">
        <f>4*10</f>
        <v>40</v>
      </c>
      <c r="I150" s="170">
        <v>1</v>
      </c>
      <c r="J150" s="170">
        <f>H150*I150</f>
        <v>40</v>
      </c>
      <c r="K150" s="170">
        <f t="shared" ref="K150:K151" si="67">VLOOKUP(C150,B:L,11,0)</f>
        <v>110.56</v>
      </c>
      <c r="L150" s="170">
        <f t="shared" si="66"/>
        <v>4422.3999999999996</v>
      </c>
      <c r="M150"/>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row>
    <row r="151" spans="2:154" s="2" customFormat="1" ht="31.5" outlineLevel="1" x14ac:dyDescent="0.25">
      <c r="B151" s="166" t="s">
        <v>6916</v>
      </c>
      <c r="C151" s="167" t="s">
        <v>12705</v>
      </c>
      <c r="D151" s="167" t="s">
        <v>6978</v>
      </c>
      <c r="E151" s="168">
        <v>45261</v>
      </c>
      <c r="F151" s="169" t="str">
        <f>IF($B151="SERVIÇO",(IF($D151="PRÓPRIO",VLOOKUP($C151,$B$116:$L$479,5,0),IF($D151="SINAPI",VLOOKUP($C151,'SERVIÇOS - SINAPI - 12.23'!A:D,2,0),IF($D151="DNIT",VLOOKUP($C151,'SERVIÇOS - DNIT - 10.23'!$B$5:$F$14,2,0),"ERRO SERVIÇO")))),
IF($B151="INSUMO",(IF($D151="SINAPI",VLOOKUP($C151,'INSUMOS - SINAPI - 12.23 '!$A$6:$D$4947,2,0),IF($D151="DNIT",VLOOKUP($C151,'INSUMOS - DNIT - 10.23'!$A$5:$D$6,2,0),0))),"ERRO INSUMO"))</f>
        <v>ENGENHEIRO DE SEGURANÇA DO TRABALHO PLENO COM ENCARGOS COMPLEMENTARES</v>
      </c>
      <c r="G151" s="21" t="str">
        <f>IF($B151="SERVIÇO",(IF($D151="PRÓPRIO",VLOOKUP($C151,$B$116:$L$479,6,0),IF($D151="SINAPI",VLOOKUP($C151,'SERVIÇOS - SINAPI - 12.23'!A:D,3,0),IF($D151="DNIT",VLOOKUP($C151,'SERVIÇOS - DNIT - 10.23'!$B$5:$F$14,4,0),"ERRO SERVIÇO")))),
IF($B151="INSUMO",(IF($D151="SINAPI",VLOOKUP($C151,'INSUMOS - SINAPI - 12.23 '!$A$6:$D$4947,3,0),IF($D151="DNIT",VLOOKUP($C151,'INSUMOS - DNIT - 10.23'!$A$5:$D$6,3,0),0))),"ERRO INSUMO"))</f>
        <v>H</v>
      </c>
      <c r="H151" s="170">
        <f>4*10</f>
        <v>40</v>
      </c>
      <c r="I151" s="170">
        <v>1</v>
      </c>
      <c r="J151" s="170">
        <f>H151*I151</f>
        <v>40</v>
      </c>
      <c r="K151" s="170">
        <f t="shared" si="67"/>
        <v>110.56</v>
      </c>
      <c r="L151" s="170">
        <f t="shared" si="66"/>
        <v>4422.3999999999996</v>
      </c>
      <c r="M15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row>
    <row r="152" spans="2:154" s="2" customFormat="1" ht="15.75" customHeight="1" outlineLevel="1" x14ac:dyDescent="0.25">
      <c r="B152" s="163" t="s">
        <v>11839</v>
      </c>
      <c r="C152" s="164"/>
      <c r="D152" s="164"/>
      <c r="E152" s="164"/>
      <c r="F152" s="165"/>
      <c r="G152" s="164"/>
      <c r="H152" s="165"/>
      <c r="I152" s="165"/>
      <c r="J152" s="165"/>
      <c r="K152" s="165"/>
      <c r="L152" s="170">
        <f t="shared" si="66"/>
        <v>0</v>
      </c>
      <c r="M152"/>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row>
    <row r="153" spans="2:154" s="2" customFormat="1" outlineLevel="1" x14ac:dyDescent="0.25">
      <c r="B153" s="166" t="s">
        <v>6916</v>
      </c>
      <c r="C153" s="171" t="s">
        <v>20</v>
      </c>
      <c r="D153" s="167" t="s">
        <v>54</v>
      </c>
      <c r="E153" s="168">
        <v>45200</v>
      </c>
      <c r="F153" s="169" t="str">
        <f>IF($B153="SERVIÇO",(IF($D153="PRÓPRIO",VLOOKUP($C153,$B$116:$L$479,5,0),IF($D153="SINAPI",VLOOKUP($C153,'SERVIÇOS - SINAPI - 12.23'!$A$5:$D$7498,2,0),IF($D153="DNIT",VLOOKUP($C153,'SERVIÇOS - DNIT - 10.23'!$B$5:$F$14,2,0),"ERRO SERVIÇO")))),
IF($B153="INSUMO",(IF($D153="SINAPI",VLOOKUP($C153,'INSUMOS - SINAPI - 12.23 '!$A$6:$D$4947,2,0),IF($D153="DNIT",VLOOKUP($C153,'INSUMOS - DNIT - 10.23'!$A$5:$D$6,2,0),0))),"ERRO INSUMO"))</f>
        <v>Escritório</v>
      </c>
      <c r="G153" s="21" t="str">
        <f>IF($B153="SERVIÇO",(IF($D153="PRÓPRIO",VLOOKUP($C153,$B$116:$L$479,6,0),IF($D153="SINAPI",VLOOKUP($C153,'SERVIÇOS - SINAPI - 12.23'!$A$5:$D$7498,3,0),IF($D153="DNIT",VLOOKUP($C153,'SERVIÇOS - DNIT - 10.23'!$B$5:$F$14,4,0),"ERRO SERVIÇO")))),
IF($B153="INSUMO",(IF($D153="SINAPI",VLOOKUP($C153,'INSUMOS - SINAPI - 12.23 '!$A$6:$D$4947,3,0),IF($D153="DNIT",VLOOKUP($C153,'INSUMOS - DNIT - 10.23'!$A$5:$D$6,3,0),0))),"ERRO INSUMO"))</f>
        <v>ocupante x mês</v>
      </c>
      <c r="H153" s="170">
        <f>(H151+H150)/176</f>
        <v>0.45454545454545453</v>
      </c>
      <c r="I153" s="170">
        <v>1</v>
      </c>
      <c r="J153" s="170">
        <f t="shared" ref="J153:J154" si="68">H153*I153</f>
        <v>0.45454545454545453</v>
      </c>
      <c r="K153" s="170">
        <f>IF($B153="SERVIÇO",(IF($D153="PRÓPRIO",VLOOKUP($C153,$B$116:$L$479,11,0),IF($D153="SINAPI",VLOOKUP($C153,'SERVIÇOS - SINAPI - 12.23'!$A$5:$D$7498,4,0),IF($D153="DNIT",VLOOKUP($C153,'SERVIÇOS - DNIT - 10.23'!$B$5:$F$14,5,0),"ERRO SERVIÇO")))),
IF($B153="INSUMO",(IF($D153="SINAPI",VLOOKUP($C153,'INSUMOS - SINAPI - 12.23 '!$A$6:$D$4947,4,0),IF($D153="DNIT",VLOOKUP($C153,'INSUMOS - DNIT - 10.23'!$A$5:$D$6,4,0),0))),"ERRO INSUMO"))</f>
        <v>493.61</v>
      </c>
      <c r="L153" s="170">
        <f t="shared" si="66"/>
        <v>224.36818181818182</v>
      </c>
      <c r="M153"/>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row>
    <row r="154" spans="2:154" s="2" customFormat="1" outlineLevel="1" x14ac:dyDescent="0.25">
      <c r="B154" s="166" t="s">
        <v>6916</v>
      </c>
      <c r="C154" s="171" t="s">
        <v>23</v>
      </c>
      <c r="D154" s="167" t="s">
        <v>54</v>
      </c>
      <c r="E154" s="168">
        <v>45200</v>
      </c>
      <c r="F154" s="169" t="str">
        <f>IF($B154="SERVIÇO",(IF($D154="PRÓPRIO",VLOOKUP($C154,$B$116:$L$479,5,0),IF($D154="SINAPI",VLOOKUP($C154,'SERVIÇOS - SINAPI - 12.23'!$A$5:$D$7498,2,0),IF($D154="DNIT",VLOOKUP($C154,'SERVIÇOS - DNIT - 10.23'!$B$5:$F$14,2,0),"ERRO SERVIÇO")))),
IF($B154="INSUMO",(IF($D154="SINAPI",VLOOKUP($C154,'INSUMOS - SINAPI - 12.23 '!$A$6:$D$4947,2,0),IF($D154="DNIT",VLOOKUP($C154,'INSUMOS - DNIT - 10.23'!$A$5:$D$6,2,0),0))),"ERRO INSUMO"))</f>
        <v>Residência</v>
      </c>
      <c r="G154" s="21" t="str">
        <f>IF($B154="SERVIÇO",(IF($D154="PRÓPRIO",VLOOKUP($C154,$B$116:$L$479,6,0),IF($D154="SINAPI",VLOOKUP($C154,'SERVIÇOS - SINAPI - 12.23'!$A$5:$D$7498,3,0),IF($D154="DNIT",VLOOKUP($C154,'SERVIÇOS - DNIT - 10.23'!$B$5:$F$14,4,0),"ERRO SERVIÇO")))),
IF($B154="INSUMO",(IF($D154="SINAPI",VLOOKUP($C154,'INSUMOS - SINAPI - 12.23 '!$A$6:$D$4947,3,0),IF($D154="DNIT",VLOOKUP($C154,'INSUMOS - DNIT - 10.23'!$A$5:$D$6,3,0),0))),"ERRO INSUMO"))</f>
        <v>ocupante x mês</v>
      </c>
      <c r="H154" s="170">
        <f>(H151+H150)/176</f>
        <v>0.45454545454545453</v>
      </c>
      <c r="I154" s="170">
        <v>1</v>
      </c>
      <c r="J154" s="170">
        <f t="shared" si="68"/>
        <v>0.45454545454545453</v>
      </c>
      <c r="K154" s="170">
        <f>IF($B154="SERVIÇO",(IF($D154="PRÓPRIO",VLOOKUP($C154,$B$116:$L$479,11,0),IF($D154="SINAPI",VLOOKUP($C154,'SERVIÇOS - SINAPI - 12.23'!$A$5:$D$7498,4,0),IF($D154="DNIT",VLOOKUP($C154,'SERVIÇOS - DNIT - 10.23'!$B$5:$F$14,5,0),"ERRO SERVIÇO")))),
IF($B154="INSUMO",(IF($D154="SINAPI",VLOOKUP($C154,'INSUMOS - SINAPI - 12.23 '!$A$6:$D$4947,4,0),IF($D154="DNIT",VLOOKUP($C154,'INSUMOS - DNIT - 10.23'!$A$5:$D$6,4,0),0))),"ERRO INSUMO"))</f>
        <v>43.89</v>
      </c>
      <c r="L154" s="170">
        <f t="shared" si="66"/>
        <v>19.95</v>
      </c>
      <c r="M154"/>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row>
    <row r="155" spans="2:154" s="2" customFormat="1" ht="15.75" customHeight="1" outlineLevel="1" x14ac:dyDescent="0.25">
      <c r="B155" s="163" t="s">
        <v>11843</v>
      </c>
      <c r="C155" s="164"/>
      <c r="D155" s="164"/>
      <c r="E155" s="164"/>
      <c r="F155" s="165"/>
      <c r="G155" s="164"/>
      <c r="H155" s="165"/>
      <c r="I155" s="165"/>
      <c r="J155" s="165"/>
      <c r="K155" s="165"/>
      <c r="L155" s="170">
        <f t="shared" si="66"/>
        <v>0</v>
      </c>
      <c r="M15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row>
    <row r="156" spans="2:154" s="2" customFormat="1" outlineLevel="1" x14ac:dyDescent="0.25">
      <c r="B156" s="166" t="s">
        <v>6916</v>
      </c>
      <c r="C156" s="171" t="s">
        <v>31</v>
      </c>
      <c r="D156" s="167" t="s">
        <v>54</v>
      </c>
      <c r="E156" s="168">
        <v>45200</v>
      </c>
      <c r="F156" s="169" t="str">
        <f>IF($B156="SERVIÇO",(IF($D156="PRÓPRIO",VLOOKUP($C156,$B$116:$L$479,5,0),IF($D156="SINAPI",VLOOKUP($C156,'SERVIÇOS - SINAPI - 12.23'!$A$5:$D$7498,2,0),IF($D156="DNIT",VLOOKUP($C156,'SERVIÇOS - DNIT - 10.23'!$B$5:$F$14,2,0),"ERRO SERVIÇO")))),
IF($B156="INSUMO",(IF($D156="SINAPI",VLOOKUP($C156,'INSUMOS - SINAPI - 12.23 '!$A$6:$D$4947,2,0),IF($D156="DNIT",VLOOKUP($C156,'INSUMOS - DNIT - 10.23'!$A$5:$D$6,2,0),0))),"ERRO INSUMO"))</f>
        <v>Residência</v>
      </c>
      <c r="G156" s="21" t="str">
        <f>IF($B156="SERVIÇO",(IF($D156="PRÓPRIO",VLOOKUP($C156,$B$116:$L$479,6,0),IF($D156="SINAPI",VLOOKUP($C156,'SERVIÇOS - SINAPI - 12.23'!$A$5:$D$7498,3,0),IF($D156="DNIT",VLOOKUP($C156,'SERVIÇOS - DNIT - 10.23'!$B$5:$F$14,4,0),"ERRO SERVIÇO")))),
IF($B156="INSUMO",(IF($D156="SINAPI",VLOOKUP($C156,'INSUMOS - SINAPI - 12.23 '!$A$6:$D$4947,3,0),IF($D156="DNIT",VLOOKUP($C156,'INSUMOS - DNIT - 10.23'!$A$5:$D$6,3,0),0))),"ERRO INSUMO"))</f>
        <v>ocupante x mês</v>
      </c>
      <c r="H156" s="170">
        <f>(H151+H150)/176</f>
        <v>0.45454545454545453</v>
      </c>
      <c r="I156" s="170">
        <v>1</v>
      </c>
      <c r="J156" s="170">
        <f t="shared" ref="J156" si="69">H156*I156</f>
        <v>0.45454545454545453</v>
      </c>
      <c r="K156" s="170">
        <f>IF($B156="SERVIÇO",(IF($D156="PRÓPRIO",VLOOKUP($C156,$B$116:$L$479,11,0),IF($D156="SINAPI",VLOOKUP($C156,'SERVIÇOS - SINAPI - 12.23'!$A$5:$D$7498,4,0),IF($D156="DNIT",VLOOKUP($C156,'SERVIÇOS - DNIT - 10.23'!$B$5:$F$14,5,0),"ERRO SERVIÇO")))),
IF($B156="INSUMO",(IF($D156="SINAPI",VLOOKUP($C156,'INSUMOS - SINAPI - 12.23 '!$A$6:$D$4947,4,0),IF($D156="DNIT",VLOOKUP($C156,'INSUMOS - DNIT - 10.23'!$A$5:$D$6,4,0),0))),"ERRO INSUMO"))</f>
        <v>209.32</v>
      </c>
      <c r="L156" s="170">
        <f t="shared" si="66"/>
        <v>95.145454545454541</v>
      </c>
      <c r="M156"/>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row>
    <row r="157" spans="2:154" s="1" customFormat="1" ht="29.25" customHeight="1" x14ac:dyDescent="0.25">
      <c r="B157" s="172" t="s">
        <v>12703</v>
      </c>
      <c r="C157" s="173"/>
      <c r="D157" s="173"/>
      <c r="E157" s="173"/>
      <c r="F157" s="155" t="s">
        <v>12704</v>
      </c>
      <c r="G157" s="156" t="s">
        <v>41</v>
      </c>
      <c r="H157" s="157"/>
      <c r="I157" s="157"/>
      <c r="J157" s="157"/>
      <c r="K157" s="157"/>
      <c r="L157" s="157">
        <f>SUM(L159)</f>
        <v>110.56</v>
      </c>
      <c r="M157"/>
    </row>
    <row r="158" spans="2:154" s="1" customFormat="1" ht="47.25" outlineLevel="1" x14ac:dyDescent="0.25">
      <c r="B158" s="159" t="s">
        <v>37</v>
      </c>
      <c r="C158" s="160" t="s">
        <v>38</v>
      </c>
      <c r="D158" s="160" t="s">
        <v>39</v>
      </c>
      <c r="E158" s="160" t="s">
        <v>33</v>
      </c>
      <c r="F158" s="161" t="s">
        <v>43</v>
      </c>
      <c r="G158" s="161" t="s">
        <v>35</v>
      </c>
      <c r="H158" s="162" t="s">
        <v>40</v>
      </c>
      <c r="I158" s="162" t="s">
        <v>11842</v>
      </c>
      <c r="J158" s="162" t="s">
        <v>6975</v>
      </c>
      <c r="K158" s="162" t="s">
        <v>12718</v>
      </c>
      <c r="L158" s="162" t="s">
        <v>83</v>
      </c>
      <c r="M158"/>
    </row>
    <row r="159" spans="2:154" s="2" customFormat="1" ht="31.5" outlineLevel="1" x14ac:dyDescent="0.25">
      <c r="B159" s="166" t="s">
        <v>6916</v>
      </c>
      <c r="C159" s="167">
        <v>90778</v>
      </c>
      <c r="D159" s="167" t="s">
        <v>11834</v>
      </c>
      <c r="E159" s="168">
        <v>45261</v>
      </c>
      <c r="F159" s="169" t="str">
        <f>IF($B159="SERVIÇO",(IF($D159="PRÓPRIO",VLOOKUP($C159,$B$116:$L$479,5,0),IF($D159="SINAPI",VLOOKUP($C159,'SERVIÇOS - SINAPI - 12.23'!A:D,2,0),IF($D159="DNIT",VLOOKUP($C159,'SERVIÇOS - DNIT - 10.23'!$B$5:$F$14,2,0),"ERRO SERVIÇO")))),
IF($B159="INSUMO",(IF($D159="SINAPI",VLOOKUP($C159,'INSUMOS - SINAPI - 12.23 '!$A$6:$D$4947,2,0),IF($D159="DNIT",VLOOKUP($C159,'INSUMOS - DNIT - 10.23'!$A$5:$D$6,2,0),0))),"ERRO INSUMO"))</f>
        <v>ENGENHEIRO CIVIL DE OBRA PLENO COM ENCARGOS COMPLEMENTARES</v>
      </c>
      <c r="G159" s="21" t="str">
        <f>IF($B159="SERVIÇO",(IF($D159="PRÓPRIO",VLOOKUP($C159,$B$116:$L$479,6,0),IF($D159="SINAPI",VLOOKUP($C159,'SERVIÇOS - SINAPI - 12.23'!A:D,3,0),IF($D159="DNIT",VLOOKUP($C159,'SERVIÇOS - DNIT - 10.23'!$B$5:$F$14,4,0),"ERRO SERVIÇO")))),
IF($B159="INSUMO",(IF($D159="SINAPI",VLOOKUP($C159,'INSUMOS - SINAPI - 12.23 '!$A$6:$D$4947,3,0),IF($D159="DNIT",VLOOKUP($C159,'INSUMOS - DNIT - 10.23'!$A$5:$D$6,3,0),0))),"ERRO INSUMO"))</f>
        <v>H</v>
      </c>
      <c r="H159" s="170">
        <v>1</v>
      </c>
      <c r="I159" s="170">
        <v>1</v>
      </c>
      <c r="J159" s="170">
        <f t="shared" ref="J159" si="70">H159*I159</f>
        <v>1</v>
      </c>
      <c r="K159" s="262" t="str">
        <f>IF($B159="SERVIÇO",(IF($D159="PRÓPRIO",VLOOKUP($C159,$B$116:$L$479,5,0),IF($D159="SINAPI",VLOOKUP($C159,'SERVIÇOS - SINAPI - 12.23'!A:D,4,0),IF($D159="DNIT",VLOOKUP($C159,'SERVIÇOS - DNIT - 10.23'!$B$5:$F$14,2,0),"ERRO SERVIÇO")))),
IF($B159="INSUMO",(IF($D159="SINAPI",VLOOKUP($C159,'INSUMOS - SINAPI - 12.23 '!$A$6:$D$4947,2,0),IF($D159="DNIT",VLOOKUP($C159,'INSUMOS - DNIT - 10.23'!$A$5:$D$6,2,0),0))),"ERRO INSUMO"))</f>
        <v>110,56</v>
      </c>
      <c r="L159" s="170">
        <f t="shared" ref="L159" si="71">K159*J159</f>
        <v>110.56</v>
      </c>
      <c r="M159"/>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row>
    <row r="160" spans="2:154" s="1" customFormat="1" ht="29.25" customHeight="1" x14ac:dyDescent="0.25">
      <c r="B160" s="172" t="s">
        <v>12705</v>
      </c>
      <c r="C160" s="173"/>
      <c r="D160" s="173"/>
      <c r="E160" s="173"/>
      <c r="F160" s="155" t="s">
        <v>12706</v>
      </c>
      <c r="G160" s="156" t="s">
        <v>41</v>
      </c>
      <c r="H160" s="157"/>
      <c r="I160" s="157"/>
      <c r="J160" s="157"/>
      <c r="K160" s="157"/>
      <c r="L160" s="157">
        <f>SUM(L162)</f>
        <v>110.56</v>
      </c>
      <c r="M160"/>
    </row>
    <row r="161" spans="1:154" s="1" customFormat="1" ht="47.25" outlineLevel="1" x14ac:dyDescent="0.25">
      <c r="B161" s="159" t="s">
        <v>37</v>
      </c>
      <c r="C161" s="160" t="s">
        <v>38</v>
      </c>
      <c r="D161" s="160" t="s">
        <v>39</v>
      </c>
      <c r="E161" s="160" t="s">
        <v>33</v>
      </c>
      <c r="F161" s="161" t="s">
        <v>43</v>
      </c>
      <c r="G161" s="161" t="s">
        <v>35</v>
      </c>
      <c r="H161" s="162" t="s">
        <v>40</v>
      </c>
      <c r="I161" s="162" t="s">
        <v>11842</v>
      </c>
      <c r="J161" s="162" t="s">
        <v>6975</v>
      </c>
      <c r="K161" s="162" t="s">
        <v>12718</v>
      </c>
      <c r="L161" s="162" t="s">
        <v>83</v>
      </c>
      <c r="M161"/>
    </row>
    <row r="162" spans="1:154" s="2" customFormat="1" ht="31.5" outlineLevel="1" x14ac:dyDescent="0.25">
      <c r="B162" s="166" t="s">
        <v>6916</v>
      </c>
      <c r="C162" s="167">
        <v>90778</v>
      </c>
      <c r="D162" s="167" t="s">
        <v>11834</v>
      </c>
      <c r="E162" s="168">
        <v>45261</v>
      </c>
      <c r="F162" s="169" t="str">
        <f>IF($B162="SERVIÇO",(IF($D162="PRÓPRIO",VLOOKUP($C162,$B$116:$L$479,5,0),IF($D162="SINAPI",VLOOKUP($C162,'SERVIÇOS - SINAPI - 12.23'!A:D,2,0),IF($D162="DNIT",VLOOKUP($C162,'SERVIÇOS - DNIT - 10.23'!$B$5:$F$14,2,0),"ERRO SERVIÇO")))),
IF($B162="INSUMO",(IF($D162="SINAPI",VLOOKUP($C162,'INSUMOS - SINAPI - 12.23 '!$A$6:$D$4947,2,0),IF($D162="DNIT",VLOOKUP($C162,'INSUMOS - DNIT - 10.23'!$A$5:$D$6,2,0),0))),"ERRO INSUMO"))</f>
        <v>ENGENHEIRO CIVIL DE OBRA PLENO COM ENCARGOS COMPLEMENTARES</v>
      </c>
      <c r="G162" s="21" t="str">
        <f>IF($B162="SERVIÇO",(IF($D162="PRÓPRIO",VLOOKUP($C162,$B$116:$L$479,6,0),IF($D162="SINAPI",VLOOKUP($C162,'SERVIÇOS - SINAPI - 12.23'!A:D,3,0),IF($D162="DNIT",VLOOKUP($C162,'SERVIÇOS - DNIT - 10.23'!$B$5:$F$14,4,0),"ERRO SERVIÇO")))),
IF($B162="INSUMO",(IF($D162="SINAPI",VLOOKUP($C162,'INSUMOS - SINAPI - 12.23 '!$A$6:$D$4947,3,0),IF($D162="DNIT",VLOOKUP($C162,'INSUMOS - DNIT - 10.23'!$A$5:$D$6,3,0),0))),"ERRO INSUMO"))</f>
        <v>H</v>
      </c>
      <c r="H162" s="170">
        <v>1</v>
      </c>
      <c r="I162" s="170">
        <v>1</v>
      </c>
      <c r="J162" s="170">
        <f t="shared" ref="J162" si="72">H162*I162</f>
        <v>1</v>
      </c>
      <c r="K162" s="262" t="str">
        <f>IF($B162="SERVIÇO",(IF($D162="PRÓPRIO",VLOOKUP($C162,$B$116:$L$479,5,0),IF($D162="SINAPI",VLOOKUP($C162,'SERVIÇOS - SINAPI - 12.23'!A:D,4,0),IF($D162="DNIT",VLOOKUP($C162,'SERVIÇOS - DNIT - 10.23'!$B$5:$F$14,2,0),"ERRO SERVIÇO")))),
IF($B162="INSUMO",(IF($D162="SINAPI",VLOOKUP($C162,'INSUMOS - SINAPI - 12.23 '!$A$6:$D$4947,2,0),IF($D162="DNIT",VLOOKUP($C162,'INSUMOS - DNIT - 10.23'!$A$5:$D$6,2,0),0))),"ERRO INSUMO"))</f>
        <v>110,56</v>
      </c>
      <c r="L162" s="170">
        <f t="shared" ref="L162" si="73">K162*J162</f>
        <v>110.56</v>
      </c>
      <c r="M162"/>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row>
    <row r="163" spans="1:154" customFormat="1" ht="9.9499999999999993" customHeight="1" x14ac:dyDescent="0.25">
      <c r="C163" s="145"/>
      <c r="D163" s="145"/>
      <c r="E163" s="145"/>
      <c r="G163" s="145"/>
    </row>
    <row r="164" spans="1:154" x14ac:dyDescent="0.25">
      <c r="A164" s="40"/>
      <c r="B164" s="147"/>
      <c r="C164" s="41"/>
      <c r="D164" s="41"/>
      <c r="E164" s="41"/>
      <c r="F164" s="42"/>
      <c r="G164" s="43"/>
      <c r="H164" s="38"/>
      <c r="I164" s="38"/>
      <c r="J164" s="38"/>
      <c r="K164" s="38"/>
      <c r="L164" s="39"/>
      <c r="N164" s="40"/>
      <c r="O164" s="40"/>
    </row>
    <row r="165" spans="1:154" x14ac:dyDescent="0.25">
      <c r="A165" s="40"/>
      <c r="B165" s="147"/>
      <c r="C165" s="41"/>
      <c r="D165" s="41"/>
      <c r="E165" s="41"/>
      <c r="F165" s="42"/>
      <c r="G165" s="43"/>
      <c r="H165" s="38"/>
      <c r="I165" s="38"/>
      <c r="J165" s="38"/>
      <c r="K165" s="38"/>
      <c r="L165" s="39"/>
      <c r="N165" s="40"/>
      <c r="O165" s="40"/>
    </row>
    <row r="166" spans="1:154" x14ac:dyDescent="0.25">
      <c r="A166" s="40"/>
      <c r="B166" s="147"/>
      <c r="C166" s="41"/>
      <c r="D166" s="41"/>
      <c r="E166" s="41"/>
      <c r="F166" s="42"/>
      <c r="G166" s="43"/>
      <c r="H166" s="38"/>
      <c r="I166" s="38"/>
      <c r="J166" s="38"/>
      <c r="K166" s="38"/>
      <c r="L166" s="39"/>
      <c r="N166" s="40"/>
      <c r="O166" s="40"/>
    </row>
    <row r="167" spans="1:154" x14ac:dyDescent="0.25">
      <c r="A167" s="40"/>
      <c r="B167" s="147"/>
      <c r="C167" s="41"/>
      <c r="D167" s="41"/>
      <c r="E167" s="41"/>
      <c r="F167" s="42"/>
      <c r="G167" s="43"/>
      <c r="H167" s="38"/>
      <c r="I167" s="38"/>
      <c r="J167" s="38"/>
      <c r="K167" s="38"/>
      <c r="L167" s="39"/>
      <c r="N167" s="40"/>
      <c r="O167" s="40"/>
    </row>
    <row r="168" spans="1:154" x14ac:dyDescent="0.25">
      <c r="A168" s="40"/>
      <c r="B168" s="147"/>
      <c r="C168" s="41"/>
      <c r="D168" s="41"/>
      <c r="E168" s="41"/>
      <c r="F168" s="42"/>
      <c r="G168" s="43"/>
      <c r="H168" s="38"/>
      <c r="I168" s="38"/>
      <c r="J168" s="38"/>
      <c r="K168" s="38"/>
      <c r="L168" s="39"/>
      <c r="N168" s="40"/>
      <c r="O168" s="40"/>
    </row>
    <row r="169" spans="1:154" x14ac:dyDescent="0.25">
      <c r="A169" s="40"/>
      <c r="B169" s="147"/>
      <c r="C169" s="41"/>
      <c r="D169" s="41"/>
      <c r="E169" s="41"/>
      <c r="F169" s="42"/>
      <c r="G169" s="43"/>
      <c r="H169" s="38"/>
      <c r="I169" s="38"/>
      <c r="J169" s="38"/>
      <c r="K169" s="38"/>
      <c r="L169" s="39"/>
      <c r="N169" s="40"/>
      <c r="O169" s="40"/>
    </row>
    <row r="170" spans="1:154" x14ac:dyDescent="0.25">
      <c r="A170" s="40"/>
      <c r="B170" s="147"/>
      <c r="C170" s="41"/>
      <c r="D170" s="41"/>
      <c r="E170" s="41"/>
      <c r="F170" s="42"/>
      <c r="G170" s="43"/>
      <c r="H170" s="38"/>
      <c r="I170" s="38"/>
      <c r="J170" s="38"/>
      <c r="K170" s="38"/>
      <c r="L170" s="39"/>
      <c r="N170" s="40"/>
      <c r="O170" s="40"/>
    </row>
    <row r="171" spans="1:154" x14ac:dyDescent="0.25">
      <c r="A171" s="40"/>
      <c r="B171" s="147"/>
      <c r="C171" s="41"/>
      <c r="D171" s="41"/>
      <c r="E171" s="41"/>
      <c r="F171" s="42"/>
      <c r="G171" s="43"/>
      <c r="H171" s="38"/>
      <c r="I171" s="38"/>
      <c r="J171" s="38"/>
      <c r="K171" s="38"/>
      <c r="L171" s="39"/>
      <c r="N171" s="40"/>
      <c r="O171" s="40"/>
    </row>
    <row r="172" spans="1:154" x14ac:dyDescent="0.25">
      <c r="A172" s="40"/>
      <c r="B172" s="147"/>
      <c r="C172" s="41"/>
      <c r="D172" s="41"/>
      <c r="E172" s="41"/>
      <c r="F172" s="42"/>
      <c r="G172" s="43"/>
      <c r="H172" s="38"/>
      <c r="I172" s="38"/>
      <c r="J172" s="38"/>
      <c r="K172" s="38"/>
      <c r="L172" s="39"/>
      <c r="N172" s="40"/>
      <c r="O172" s="40"/>
    </row>
    <row r="173" spans="1:154" x14ac:dyDescent="0.25">
      <c r="A173" s="40"/>
      <c r="B173" s="147"/>
      <c r="C173" s="41"/>
      <c r="D173" s="41"/>
      <c r="E173" s="41"/>
      <c r="F173" s="42"/>
      <c r="G173" s="43"/>
      <c r="H173" s="38"/>
      <c r="I173" s="38"/>
      <c r="J173" s="38"/>
      <c r="K173" s="38"/>
      <c r="L173" s="39"/>
      <c r="N173" s="40"/>
      <c r="O173" s="40"/>
    </row>
    <row r="174" spans="1:154" x14ac:dyDescent="0.25">
      <c r="A174" s="40"/>
      <c r="B174" s="147"/>
      <c r="C174" s="41"/>
      <c r="D174" s="41"/>
      <c r="E174" s="41"/>
      <c r="F174" s="42"/>
      <c r="G174" s="43"/>
      <c r="H174" s="38"/>
      <c r="I174" s="38"/>
      <c r="J174" s="38"/>
      <c r="K174" s="38"/>
      <c r="L174" s="39"/>
      <c r="N174" s="40"/>
      <c r="O174" s="40"/>
    </row>
    <row r="175" spans="1:154" x14ac:dyDescent="0.25">
      <c r="A175" s="40"/>
      <c r="B175" s="147"/>
      <c r="C175" s="41"/>
      <c r="D175" s="41"/>
      <c r="E175" s="41"/>
      <c r="F175" s="42"/>
      <c r="G175" s="43"/>
      <c r="H175" s="38"/>
      <c r="I175" s="38"/>
      <c r="J175" s="38"/>
      <c r="K175" s="38"/>
      <c r="L175" s="39"/>
      <c r="N175" s="40"/>
      <c r="O175" s="40"/>
    </row>
    <row r="176" spans="1:154" x14ac:dyDescent="0.25">
      <c r="A176" s="40"/>
      <c r="B176" s="147"/>
      <c r="C176" s="41"/>
      <c r="D176" s="41"/>
      <c r="E176" s="41"/>
      <c r="F176" s="42"/>
      <c r="G176" s="43"/>
      <c r="H176" s="38"/>
      <c r="I176" s="38"/>
      <c r="J176" s="38"/>
      <c r="K176" s="38"/>
      <c r="L176" s="39"/>
      <c r="N176" s="40"/>
      <c r="O176" s="40"/>
    </row>
    <row r="177" spans="1:15" x14ac:dyDescent="0.25">
      <c r="A177" s="40"/>
      <c r="B177" s="147"/>
      <c r="C177" s="41"/>
      <c r="D177" s="41"/>
      <c r="E177" s="41"/>
      <c r="F177" s="42"/>
      <c r="G177" s="43"/>
      <c r="H177" s="38"/>
      <c r="I177" s="38"/>
      <c r="J177" s="38"/>
      <c r="K177" s="38"/>
      <c r="L177" s="39"/>
      <c r="N177" s="40"/>
      <c r="O177" s="40"/>
    </row>
    <row r="178" spans="1:15" x14ac:dyDescent="0.25">
      <c r="A178" s="40"/>
      <c r="B178" s="147"/>
      <c r="C178" s="41"/>
      <c r="D178" s="41"/>
      <c r="E178" s="41"/>
      <c r="F178" s="42"/>
      <c r="G178" s="43"/>
      <c r="H178" s="38"/>
      <c r="I178" s="38"/>
      <c r="J178" s="38"/>
      <c r="K178" s="38"/>
      <c r="L178" s="39"/>
      <c r="N178" s="40"/>
      <c r="O178" s="40"/>
    </row>
    <row r="179" spans="1:15" x14ac:dyDescent="0.25">
      <c r="A179" s="40"/>
      <c r="B179" s="147"/>
      <c r="C179" s="41"/>
      <c r="D179" s="41"/>
      <c r="E179" s="41"/>
      <c r="F179" s="42"/>
      <c r="G179" s="43"/>
      <c r="H179" s="38"/>
      <c r="I179" s="38"/>
      <c r="J179" s="38"/>
      <c r="K179" s="38"/>
      <c r="L179" s="39"/>
      <c r="N179" s="40"/>
      <c r="O179" s="40"/>
    </row>
    <row r="180" spans="1:15" x14ac:dyDescent="0.25">
      <c r="A180" s="40"/>
      <c r="B180" s="147"/>
      <c r="C180" s="41"/>
      <c r="D180" s="41"/>
      <c r="E180" s="41"/>
      <c r="F180" s="42"/>
      <c r="G180" s="43"/>
      <c r="H180" s="38"/>
      <c r="I180" s="38"/>
      <c r="J180" s="38"/>
      <c r="K180" s="38"/>
      <c r="L180" s="39"/>
      <c r="N180" s="40"/>
      <c r="O180" s="40"/>
    </row>
  </sheetData>
  <autoFilter ref="B5:L162" xr:uid="{00000000-0001-0000-0200-000000000000}"/>
  <mergeCells count="2">
    <mergeCell ref="B4:L4"/>
    <mergeCell ref="B2:L2"/>
  </mergeCells>
  <phoneticPr fontId="20" type="noConversion"/>
  <printOptions horizontalCentered="1" verticalCentered="1"/>
  <pageMargins left="0.19685039370078741" right="0.19685039370078741" top="0.39370078740157483" bottom="0.39370078740157483" header="0.39370078740157483" footer="0.59055118110236227"/>
  <pageSetup paperSize="9" scale="74" firstPageNumber="0" fitToHeight="0" orientation="landscape" r:id="rId1"/>
  <headerFooter alignWithMargins="0"/>
  <rowBreaks count="5" manualBreakCount="5">
    <brk id="29" min="1" max="14" man="1"/>
    <brk id="64" min="1" max="14" man="1"/>
    <brk id="89" min="1" max="14" man="1"/>
    <brk id="119" min="1" max="14" man="1"/>
    <brk id="140" min="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F43"/>
  <sheetViews>
    <sheetView showGridLines="0" zoomScale="70" zoomScaleNormal="70" zoomScaleSheetLayoutView="115" workbookViewId="0">
      <pane xSplit="3" ySplit="6" topLeftCell="AK19" activePane="bottomRight" state="frozen"/>
      <selection activeCell="C13" sqref="C13"/>
      <selection pane="topRight" activeCell="C13" sqref="C13"/>
      <selection pane="bottomLeft" activeCell="C13" sqref="C13"/>
      <selection pane="bottomRight" activeCell="C13" sqref="C13"/>
    </sheetView>
  </sheetViews>
  <sheetFormatPr defaultColWidth="10.42578125" defaultRowHeight="15.75" x14ac:dyDescent="0.25"/>
  <cols>
    <col min="1" max="1" width="3.85546875" style="1" customWidth="1"/>
    <col min="2" max="2" width="10.140625" style="3" customWidth="1"/>
    <col min="3" max="3" width="46.85546875" style="5" customWidth="1"/>
    <col min="4" max="4" width="20.85546875" style="8" customWidth="1"/>
    <col min="5" max="5" width="10.7109375" style="8" customWidth="1"/>
    <col min="6" max="6" width="15.7109375" style="8" customWidth="1"/>
    <col min="7" max="7" width="10.7109375" style="8" customWidth="1"/>
    <col min="8" max="8" width="15.7109375" style="8" customWidth="1"/>
    <col min="9" max="9" width="10.7109375" style="8" customWidth="1"/>
    <col min="10" max="10" width="15.7109375" style="8" customWidth="1"/>
    <col min="11" max="11" width="10.7109375" style="8" customWidth="1"/>
    <col min="12" max="12" width="15.7109375" style="8" customWidth="1"/>
    <col min="13" max="13" width="10.7109375" style="8" customWidth="1"/>
    <col min="14" max="14" width="15.7109375" style="8" customWidth="1"/>
    <col min="15" max="15" width="10.7109375" style="8" customWidth="1"/>
    <col min="16" max="16" width="15.7109375" style="8" customWidth="1"/>
    <col min="17" max="17" width="10.7109375" style="8" customWidth="1"/>
    <col min="18" max="18" width="15.7109375" style="8" customWidth="1"/>
    <col min="19" max="19" width="10.7109375" style="8" customWidth="1"/>
    <col min="20" max="20" width="15.7109375" style="8" customWidth="1"/>
    <col min="21" max="21" width="10.7109375" style="8" customWidth="1"/>
    <col min="22" max="22" width="15.7109375" style="8" customWidth="1"/>
    <col min="23" max="23" width="10.7109375" style="8" customWidth="1"/>
    <col min="24" max="24" width="15.7109375" style="8" customWidth="1"/>
    <col min="25" max="25" width="10.7109375" style="8" customWidth="1"/>
    <col min="26" max="26" width="15.7109375" style="8" customWidth="1"/>
    <col min="27" max="27" width="10.7109375" style="8" customWidth="1"/>
    <col min="28" max="28" width="15.7109375" style="8" customWidth="1"/>
    <col min="29" max="29" width="10.7109375" style="8" customWidth="1"/>
    <col min="30" max="30" width="18.28515625" style="8" customWidth="1"/>
    <col min="31" max="31" width="10.7109375" style="8" customWidth="1"/>
    <col min="32" max="32" width="15.7109375" style="8" customWidth="1"/>
    <col min="33" max="33" width="10.7109375" style="8" customWidth="1"/>
    <col min="34" max="34" width="15.7109375" style="8" customWidth="1"/>
    <col min="35" max="35" width="10.7109375" style="8" customWidth="1"/>
    <col min="36" max="36" width="15.7109375" style="8" customWidth="1"/>
    <col min="37" max="37" width="10.7109375" style="8" customWidth="1"/>
    <col min="38" max="38" width="15.7109375" style="8" customWidth="1"/>
    <col min="39" max="39" width="10.7109375" style="8" customWidth="1"/>
    <col min="40" max="40" width="17.85546875" style="8" customWidth="1"/>
    <col min="41" max="41" width="10.7109375" style="8" customWidth="1"/>
    <col min="42" max="42" width="17" style="8" customWidth="1"/>
    <col min="43" max="43" width="10.7109375" style="8" customWidth="1"/>
    <col min="44" max="44" width="17.85546875" style="8" customWidth="1"/>
    <col min="45" max="45" width="10.7109375" style="8" customWidth="1"/>
    <col min="46" max="46" width="16.28515625" style="8" customWidth="1"/>
    <col min="47" max="47" width="10.7109375" style="8" customWidth="1"/>
    <col min="48" max="48" width="17.28515625" style="8" customWidth="1"/>
    <col min="49" max="49" width="8.28515625" style="8" customWidth="1"/>
    <col min="50" max="50" width="16" style="8" customWidth="1"/>
    <col min="51" max="51" width="9.140625" style="8" customWidth="1"/>
    <col min="52" max="52" width="15.85546875" style="8" customWidth="1"/>
    <col min="53" max="53" width="10.7109375" style="8" customWidth="1"/>
    <col min="54" max="54" width="17.28515625" style="8" customWidth="1"/>
    <col min="55" max="55" width="11.140625" style="15" customWidth="1"/>
    <col min="56" max="56" width="19.140625" style="8" customWidth="1"/>
    <col min="57" max="57" width="13.42578125" style="1" bestFit="1" customWidth="1"/>
    <col min="58" max="58" width="10.42578125" customWidth="1"/>
    <col min="59" max="198" width="10.42578125" style="1" customWidth="1"/>
    <col min="199" max="16384" width="10.42578125" style="1"/>
  </cols>
  <sheetData>
    <row r="3" spans="2:56" ht="129" customHeight="1" x14ac:dyDescent="0.25">
      <c r="B3" s="137"/>
      <c r="C3" s="138"/>
      <c r="D3" s="139"/>
      <c r="E3" s="214" t="s">
        <v>6977</v>
      </c>
      <c r="F3" s="214"/>
      <c r="G3" s="214"/>
      <c r="H3" s="214"/>
      <c r="I3" s="214"/>
      <c r="J3" s="214"/>
      <c r="K3" s="214"/>
      <c r="L3" s="214"/>
      <c r="M3" s="138"/>
      <c r="N3" s="138"/>
      <c r="O3" s="214" t="s">
        <v>6977</v>
      </c>
      <c r="P3" s="214"/>
      <c r="Q3" s="214"/>
      <c r="R3" s="214"/>
      <c r="S3" s="214"/>
      <c r="T3" s="214"/>
      <c r="U3" s="214"/>
      <c r="V3" s="214"/>
      <c r="W3" s="138"/>
      <c r="X3" s="138"/>
      <c r="Y3" s="214" t="s">
        <v>6977</v>
      </c>
      <c r="Z3" s="214"/>
      <c r="AA3" s="214"/>
      <c r="AB3" s="214"/>
      <c r="AC3" s="214"/>
      <c r="AD3" s="214"/>
      <c r="AE3" s="214"/>
      <c r="AF3" s="214"/>
      <c r="AG3" s="138"/>
      <c r="AH3" s="138"/>
      <c r="AI3" s="214" t="s">
        <v>6977</v>
      </c>
      <c r="AJ3" s="214"/>
      <c r="AK3" s="214"/>
      <c r="AL3" s="214"/>
      <c r="AM3" s="214"/>
      <c r="AN3" s="214"/>
      <c r="AO3" s="214"/>
      <c r="AP3" s="214"/>
      <c r="AQ3" s="138"/>
      <c r="AR3" s="138"/>
      <c r="AS3" s="214" t="s">
        <v>6977</v>
      </c>
      <c r="AT3" s="214"/>
      <c r="AU3" s="214"/>
      <c r="AV3" s="214"/>
      <c r="AW3" s="33"/>
      <c r="AX3" s="33"/>
      <c r="AY3" s="33"/>
      <c r="AZ3" s="33"/>
      <c r="BA3" s="33"/>
      <c r="BB3" s="33"/>
      <c r="BC3" s="141"/>
      <c r="BD3" s="33"/>
    </row>
    <row r="4" spans="2:56" ht="15.75" customHeight="1" x14ac:dyDescent="0.25">
      <c r="B4" s="206" t="s">
        <v>6950</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195"/>
      <c r="AX4" s="195"/>
      <c r="AY4" s="195"/>
      <c r="AZ4" s="195"/>
      <c r="BA4" s="195"/>
      <c r="BB4" s="195"/>
      <c r="BC4" s="209"/>
      <c r="BD4" s="210"/>
    </row>
    <row r="5" spans="2:56" ht="15.75" customHeight="1" x14ac:dyDescent="0.25">
      <c r="B5" s="211" t="s">
        <v>59</v>
      </c>
      <c r="C5" s="212" t="s">
        <v>34</v>
      </c>
      <c r="D5" s="213" t="s">
        <v>58</v>
      </c>
      <c r="E5" s="206" t="s">
        <v>6926</v>
      </c>
      <c r="F5" s="206"/>
      <c r="G5" s="206" t="s">
        <v>6927</v>
      </c>
      <c r="H5" s="206"/>
      <c r="I5" s="206" t="s">
        <v>6928</v>
      </c>
      <c r="J5" s="206"/>
      <c r="K5" s="206" t="s">
        <v>6929</v>
      </c>
      <c r="L5" s="206"/>
      <c r="M5" s="206" t="s">
        <v>6930</v>
      </c>
      <c r="N5" s="206"/>
      <c r="O5" s="206" t="s">
        <v>6931</v>
      </c>
      <c r="P5" s="206"/>
      <c r="Q5" s="206" t="s">
        <v>6932</v>
      </c>
      <c r="R5" s="206"/>
      <c r="S5" s="206" t="s">
        <v>6933</v>
      </c>
      <c r="T5" s="206"/>
      <c r="U5" s="206" t="s">
        <v>6934</v>
      </c>
      <c r="V5" s="206"/>
      <c r="W5" s="206" t="s">
        <v>6935</v>
      </c>
      <c r="X5" s="206"/>
      <c r="Y5" s="206" t="s">
        <v>6936</v>
      </c>
      <c r="Z5" s="206"/>
      <c r="AA5" s="206" t="s">
        <v>6937</v>
      </c>
      <c r="AB5" s="206"/>
      <c r="AC5" s="206" t="s">
        <v>6938</v>
      </c>
      <c r="AD5" s="206"/>
      <c r="AE5" s="206" t="s">
        <v>6939</v>
      </c>
      <c r="AF5" s="206"/>
      <c r="AG5" s="206" t="s">
        <v>6940</v>
      </c>
      <c r="AH5" s="206"/>
      <c r="AI5" s="206" t="s">
        <v>6941</v>
      </c>
      <c r="AJ5" s="206"/>
      <c r="AK5" s="206" t="s">
        <v>6942</v>
      </c>
      <c r="AL5" s="206"/>
      <c r="AM5" s="206" t="s">
        <v>6943</v>
      </c>
      <c r="AN5" s="206"/>
      <c r="AO5" s="206" t="s">
        <v>6944</v>
      </c>
      <c r="AP5" s="206"/>
      <c r="AQ5" s="206" t="s">
        <v>6945</v>
      </c>
      <c r="AR5" s="206"/>
      <c r="AS5" s="206" t="s">
        <v>6946</v>
      </c>
      <c r="AT5" s="206"/>
      <c r="AU5" s="206" t="s">
        <v>6947</v>
      </c>
      <c r="AV5" s="206"/>
      <c r="AW5" s="206" t="s">
        <v>12719</v>
      </c>
      <c r="AX5" s="206"/>
      <c r="AY5" s="206" t="s">
        <v>12720</v>
      </c>
      <c r="AZ5" s="206"/>
      <c r="BA5" s="206" t="s">
        <v>12721</v>
      </c>
      <c r="BB5" s="206"/>
      <c r="BC5" s="206" t="s">
        <v>6975</v>
      </c>
      <c r="BD5" s="206"/>
    </row>
    <row r="6" spans="2:56" x14ac:dyDescent="0.25">
      <c r="B6" s="211"/>
      <c r="C6" s="212"/>
      <c r="D6" s="213"/>
      <c r="E6" s="26" t="s">
        <v>2</v>
      </c>
      <c r="F6" s="26" t="s">
        <v>1</v>
      </c>
      <c r="G6" s="26" t="s">
        <v>2</v>
      </c>
      <c r="H6" s="26" t="s">
        <v>1</v>
      </c>
      <c r="I6" s="26" t="s">
        <v>2</v>
      </c>
      <c r="J6" s="26" t="s">
        <v>1</v>
      </c>
      <c r="K6" s="26" t="s">
        <v>2</v>
      </c>
      <c r="L6" s="26" t="s">
        <v>1</v>
      </c>
      <c r="M6" s="26" t="s">
        <v>2</v>
      </c>
      <c r="N6" s="26" t="s">
        <v>1</v>
      </c>
      <c r="O6" s="26" t="s">
        <v>2</v>
      </c>
      <c r="P6" s="26" t="s">
        <v>1</v>
      </c>
      <c r="Q6" s="26" t="s">
        <v>2</v>
      </c>
      <c r="R6" s="26" t="s">
        <v>1</v>
      </c>
      <c r="S6" s="26" t="s">
        <v>2</v>
      </c>
      <c r="T6" s="26" t="s">
        <v>1</v>
      </c>
      <c r="U6" s="26" t="s">
        <v>2</v>
      </c>
      <c r="V6" s="26" t="s">
        <v>1</v>
      </c>
      <c r="W6" s="26" t="s">
        <v>2</v>
      </c>
      <c r="X6" s="26" t="s">
        <v>1</v>
      </c>
      <c r="Y6" s="26" t="s">
        <v>2</v>
      </c>
      <c r="Z6" s="26" t="s">
        <v>1</v>
      </c>
      <c r="AA6" s="26" t="s">
        <v>2</v>
      </c>
      <c r="AB6" s="26" t="s">
        <v>1</v>
      </c>
      <c r="AC6" s="26" t="s">
        <v>2</v>
      </c>
      <c r="AD6" s="26" t="s">
        <v>1</v>
      </c>
      <c r="AE6" s="26" t="s">
        <v>2</v>
      </c>
      <c r="AF6" s="26" t="s">
        <v>1</v>
      </c>
      <c r="AG6" s="26" t="s">
        <v>2</v>
      </c>
      <c r="AH6" s="26" t="s">
        <v>1</v>
      </c>
      <c r="AI6" s="26" t="s">
        <v>2</v>
      </c>
      <c r="AJ6" s="26" t="s">
        <v>1</v>
      </c>
      <c r="AK6" s="26" t="s">
        <v>2</v>
      </c>
      <c r="AL6" s="26" t="s">
        <v>1</v>
      </c>
      <c r="AM6" s="26" t="s">
        <v>2</v>
      </c>
      <c r="AN6" s="26" t="s">
        <v>1</v>
      </c>
      <c r="AO6" s="26" t="s">
        <v>2</v>
      </c>
      <c r="AP6" s="26" t="s">
        <v>1</v>
      </c>
      <c r="AQ6" s="26" t="s">
        <v>2</v>
      </c>
      <c r="AR6" s="26" t="s">
        <v>1</v>
      </c>
      <c r="AS6" s="26" t="s">
        <v>2</v>
      </c>
      <c r="AT6" s="26" t="s">
        <v>1</v>
      </c>
      <c r="AU6" s="26" t="s">
        <v>2</v>
      </c>
      <c r="AV6" s="26" t="s">
        <v>1</v>
      </c>
      <c r="AW6" s="26" t="s">
        <v>2</v>
      </c>
      <c r="AX6" s="26" t="s">
        <v>1</v>
      </c>
      <c r="AY6" s="26" t="s">
        <v>2</v>
      </c>
      <c r="AZ6" s="26" t="s">
        <v>1</v>
      </c>
      <c r="BA6" s="26" t="s">
        <v>2</v>
      </c>
      <c r="BB6" s="26" t="s">
        <v>1</v>
      </c>
      <c r="BC6" s="27" t="s">
        <v>2</v>
      </c>
      <c r="BD6" s="26" t="s">
        <v>1</v>
      </c>
    </row>
    <row r="7" spans="2:56" x14ac:dyDescent="0.25">
      <c r="B7" s="107" t="s">
        <v>11922</v>
      </c>
      <c r="C7" s="107" t="str">
        <f>VLOOKUP(B7,'PLANILHA SINTÉTICA'!B$6:K$31,4,0)</f>
        <v>ETAPA DE PLANEJAMENTO</v>
      </c>
      <c r="D7" s="134">
        <f>VLOOKUP(B7,'PLANILHA SINTÉTICA'!B$6:K$31,10,0)</f>
        <v>79079.92</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42"/>
      <c r="BD7" s="107"/>
    </row>
    <row r="8" spans="2:56" x14ac:dyDescent="0.25">
      <c r="B8" s="111" t="str">
        <f>'PLANILHA SINTÉTICA'!B7</f>
        <v>1.1.</v>
      </c>
      <c r="C8" s="112" t="str">
        <f>VLOOKUP(B8,'PLANILHA SINTÉTICA'!B$6:K$31,4,0)</f>
        <v>RELATÓRIO TÉCNICO DE PLANEJAMENTO</v>
      </c>
      <c r="D8" s="135">
        <f>VLOOKUP(B8,'PLANILHA SINTÉTICA'!B$6:K$31,10,0)</f>
        <v>79079.92</v>
      </c>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43"/>
      <c r="BD8" s="112"/>
    </row>
    <row r="9" spans="2:56" ht="30" customHeight="1" x14ac:dyDescent="0.25">
      <c r="B9" s="9" t="str">
        <f>'PLANILHA SINTÉTICA'!B8</f>
        <v>1.1.1</v>
      </c>
      <c r="C9" s="11" t="str">
        <f>VLOOKUP(B9,'PLANILHA SINTÉTICA'!B$6:K$31,4,0)</f>
        <v>PLANEJAMENTO DA FISCALIZAÇÃO DA OBRA</v>
      </c>
      <c r="D9" s="13">
        <f>VLOOKUP(B9,'PLANILHA SINTÉTICA'!B$6:K$31,10,0)</f>
        <v>79079.92</v>
      </c>
      <c r="E9" s="14">
        <v>1</v>
      </c>
      <c r="F9" s="13">
        <f>TRUNC(E9*D9,2)</f>
        <v>79079.92</v>
      </c>
      <c r="G9" s="14"/>
      <c r="H9" s="13">
        <f>G9*$D9</f>
        <v>0</v>
      </c>
      <c r="I9" s="14"/>
      <c r="J9" s="13">
        <f t="shared" ref="J9" si="0">I9*$D9</f>
        <v>0</v>
      </c>
      <c r="K9" s="14"/>
      <c r="L9" s="13">
        <f t="shared" ref="L9" si="1">K9*$D9</f>
        <v>0</v>
      </c>
      <c r="M9" s="14"/>
      <c r="N9" s="13">
        <f t="shared" ref="N9" si="2">M9*$D9</f>
        <v>0</v>
      </c>
      <c r="O9" s="14"/>
      <c r="P9" s="13">
        <f t="shared" ref="P9" si="3">O9*$D9</f>
        <v>0</v>
      </c>
      <c r="Q9" s="14"/>
      <c r="R9" s="13">
        <f t="shared" ref="R9" si="4">Q9*$D9</f>
        <v>0</v>
      </c>
      <c r="S9" s="14"/>
      <c r="T9" s="13">
        <f t="shared" ref="T9" si="5">S9*$D9</f>
        <v>0</v>
      </c>
      <c r="U9" s="14"/>
      <c r="V9" s="13">
        <f t="shared" ref="V9" si="6">U9*$D9</f>
        <v>0</v>
      </c>
      <c r="W9" s="14"/>
      <c r="X9" s="13">
        <f t="shared" ref="X9" si="7">W9*$D9</f>
        <v>0</v>
      </c>
      <c r="Y9" s="14"/>
      <c r="Z9" s="13">
        <f t="shared" ref="Z9" si="8">Y9*$D9</f>
        <v>0</v>
      </c>
      <c r="AA9" s="14"/>
      <c r="AB9" s="13">
        <f t="shared" ref="AB9" si="9">AA9*$D9</f>
        <v>0</v>
      </c>
      <c r="AC9" s="14"/>
      <c r="AD9" s="13">
        <f t="shared" ref="AD9" si="10">AC9*$D9</f>
        <v>0</v>
      </c>
      <c r="AE9" s="14"/>
      <c r="AF9" s="13">
        <f t="shared" ref="AF9" si="11">AE9*$D9</f>
        <v>0</v>
      </c>
      <c r="AG9" s="14"/>
      <c r="AH9" s="13">
        <f t="shared" ref="AH9" si="12">AG9*$D9</f>
        <v>0</v>
      </c>
      <c r="AI9" s="14"/>
      <c r="AJ9" s="13">
        <f t="shared" ref="AJ9" si="13">AI9*$D9</f>
        <v>0</v>
      </c>
      <c r="AK9" s="14"/>
      <c r="AL9" s="13">
        <f t="shared" ref="AL9" si="14">AK9*$D9</f>
        <v>0</v>
      </c>
      <c r="AM9" s="14"/>
      <c r="AN9" s="13">
        <f t="shared" ref="AN9" si="15">AM9*$D9</f>
        <v>0</v>
      </c>
      <c r="AO9" s="14"/>
      <c r="AP9" s="13">
        <f t="shared" ref="AP9" si="16">AO9*$D9</f>
        <v>0</v>
      </c>
      <c r="AQ9" s="14"/>
      <c r="AR9" s="13">
        <f t="shared" ref="AR9" si="17">AQ9*$D9</f>
        <v>0</v>
      </c>
      <c r="AS9" s="14"/>
      <c r="AT9" s="13">
        <f t="shared" ref="AT9" si="18">AS9*$D9</f>
        <v>0</v>
      </c>
      <c r="AU9" s="14"/>
      <c r="AV9" s="13">
        <f t="shared" ref="AV9" si="19">AU9*$D9</f>
        <v>0</v>
      </c>
      <c r="AW9" s="14"/>
      <c r="AX9" s="13">
        <f t="shared" ref="AX9" si="20">AW9*$D9</f>
        <v>0</v>
      </c>
      <c r="AY9" s="14"/>
      <c r="AZ9" s="13">
        <f t="shared" ref="AZ9" si="21">AY9*$D9</f>
        <v>0</v>
      </c>
      <c r="BA9" s="14"/>
      <c r="BB9" s="13">
        <f t="shared" ref="BB9" si="22">BA9*$D9</f>
        <v>0</v>
      </c>
      <c r="BC9" s="14">
        <f>E9+G9+I9+K9+M9+O9+Q9+S9+U9+W9+Y9+AA9+AC9+AE9+AG9+AI9+AK9+AM9+AO9+AQ9+AS9+AU9+AW9+AY9+BA9</f>
        <v>1</v>
      </c>
      <c r="BD9" s="13">
        <f>F9+H9+J9+L9+N9+P9+R9+T9+V9+X9+Z9+AB9+AD9+AF9+AH9+AJ9+AL9+AN9+AP9+AR9+AT9+AV9+AX9+AZ9+BB9</f>
        <v>79079.92</v>
      </c>
    </row>
    <row r="10" spans="2:56" x14ac:dyDescent="0.25">
      <c r="B10" s="107" t="str">
        <f>'PLANILHA SINTÉTICA'!B9</f>
        <v>2.</v>
      </c>
      <c r="C10" s="107" t="str">
        <f>VLOOKUP(B10,'PLANILHA SINTÉTICA'!B$6:K$31,4,0)</f>
        <v>ETAPA DE EXECUÇÃO DE OBRA</v>
      </c>
      <c r="D10" s="134">
        <f>VLOOKUP(B10,'PLANILHA SINTÉTICA'!B$6:K$31,10,0)</f>
        <v>4337029.8100000005</v>
      </c>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42"/>
      <c r="BD10" s="107"/>
    </row>
    <row r="11" spans="2:56" x14ac:dyDescent="0.25">
      <c r="B11" s="111" t="str">
        <f>'PLANILHA SINTÉTICA'!B10</f>
        <v>2.1</v>
      </c>
      <c r="C11" s="112" t="str">
        <f>VLOOKUP(B11,'PLANILHA SINTÉTICA'!B$6:K$31,4,0)</f>
        <v>RELATÓRIO TÉCNICO MENSAL DE FISCALIZAÇÃO</v>
      </c>
      <c r="D11" s="135">
        <f>VLOOKUP(B11,'PLANILHA SINTÉTICA'!B$6:K$31,10,0)</f>
        <v>2049162.45</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43"/>
      <c r="BD11" s="112"/>
    </row>
    <row r="12" spans="2:56" ht="30" customHeight="1" x14ac:dyDescent="0.25">
      <c r="B12" s="9" t="str">
        <f>'PLANILHA SINTÉTICA'!B11</f>
        <v>2.1.1</v>
      </c>
      <c r="C12" s="11" t="str">
        <f>VLOOKUP(B12,'PLANILHA SINTÉTICA'!B$6:K$31,4,0)</f>
        <v>COORDENAÇÃO GERAL E SUPERVISÃO DO APOIO À FISCALIZAÇÃO DA OBRA</v>
      </c>
      <c r="D12" s="13">
        <f>VLOOKUP(B12,'PLANILHA SINTÉTICA'!B$6:K$31,10,0)</f>
        <v>1463656.74</v>
      </c>
      <c r="E12" s="14"/>
      <c r="F12" s="13">
        <f t="shared" ref="F12:F32" si="23">E12*$D12</f>
        <v>0</v>
      </c>
      <c r="G12" s="14">
        <f>1/21</f>
        <v>4.7619047619047616E-2</v>
      </c>
      <c r="H12" s="13">
        <f>G12*$D12</f>
        <v>69697.94</v>
      </c>
      <c r="I12" s="14">
        <f>G12</f>
        <v>4.7619047619047616E-2</v>
      </c>
      <c r="J12" s="13">
        <f>I12*$D12</f>
        <v>69697.94</v>
      </c>
      <c r="K12" s="14">
        <f t="shared" ref="K12" si="24">I12</f>
        <v>4.7619047619047616E-2</v>
      </c>
      <c r="L12" s="13">
        <f t="shared" ref="L12:AV12" si="25">K12*$D12</f>
        <v>69697.94</v>
      </c>
      <c r="M12" s="14">
        <f t="shared" ref="M12" si="26">K12</f>
        <v>4.7619047619047616E-2</v>
      </c>
      <c r="N12" s="13">
        <f t="shared" ref="N12:AV12" si="27">M12*$D12</f>
        <v>69697.94</v>
      </c>
      <c r="O12" s="14">
        <f t="shared" ref="O12:O13" si="28">M12</f>
        <v>4.7619047619047616E-2</v>
      </c>
      <c r="P12" s="13">
        <f t="shared" ref="P12:AV13" si="29">O12*$D12</f>
        <v>69697.94</v>
      </c>
      <c r="Q12" s="14">
        <f t="shared" ref="Q12:Q13" si="30">O12</f>
        <v>4.7619047619047616E-2</v>
      </c>
      <c r="R12" s="13">
        <f t="shared" ref="R12:AV13" si="31">Q12*$D12</f>
        <v>69697.94</v>
      </c>
      <c r="S12" s="14">
        <f t="shared" ref="S12:S13" si="32">Q12</f>
        <v>4.7619047619047616E-2</v>
      </c>
      <c r="T12" s="13">
        <f t="shared" ref="T12:AV13" si="33">S12*$D12</f>
        <v>69697.94</v>
      </c>
      <c r="U12" s="14">
        <f t="shared" ref="U12:U13" si="34">S12</f>
        <v>4.7619047619047616E-2</v>
      </c>
      <c r="V12" s="13">
        <f t="shared" ref="V12:AV13" si="35">U12*$D12</f>
        <v>69697.94</v>
      </c>
      <c r="W12" s="14">
        <f t="shared" ref="W12:W13" si="36">U12</f>
        <v>4.7619047619047616E-2</v>
      </c>
      <c r="X12" s="13">
        <f t="shared" ref="X12:AV13" si="37">W12*$D12</f>
        <v>69697.94</v>
      </c>
      <c r="Y12" s="14">
        <f t="shared" ref="Y12:Y13" si="38">W12</f>
        <v>4.7619047619047616E-2</v>
      </c>
      <c r="Z12" s="13">
        <f t="shared" ref="Z12:AV13" si="39">Y12*$D12</f>
        <v>69697.94</v>
      </c>
      <c r="AA12" s="14">
        <f t="shared" ref="AA12:AA13" si="40">Y12</f>
        <v>4.7619047619047616E-2</v>
      </c>
      <c r="AB12" s="13">
        <f t="shared" ref="AB12:AV13" si="41">AA12*$D12</f>
        <v>69697.94</v>
      </c>
      <c r="AC12" s="14">
        <f t="shared" ref="AC12:AC13" si="42">AA12</f>
        <v>4.7619047619047616E-2</v>
      </c>
      <c r="AD12" s="13">
        <f t="shared" ref="AD12:AV13" si="43">AC12*$D12</f>
        <v>69697.94</v>
      </c>
      <c r="AE12" s="14">
        <f t="shared" ref="AE12:AE13" si="44">AC12</f>
        <v>4.7619047619047616E-2</v>
      </c>
      <c r="AF12" s="13">
        <f t="shared" ref="AF12:AV13" si="45">AE12*$D12</f>
        <v>69697.94</v>
      </c>
      <c r="AG12" s="14">
        <f t="shared" ref="AG12:AG13" si="46">AE12</f>
        <v>4.7619047619047616E-2</v>
      </c>
      <c r="AH12" s="13">
        <f t="shared" ref="AH12:AV13" si="47">AG12*$D12</f>
        <v>69697.94</v>
      </c>
      <c r="AI12" s="14">
        <f t="shared" ref="AI12:AI13" si="48">AG12</f>
        <v>4.7619047619047616E-2</v>
      </c>
      <c r="AJ12" s="13">
        <f t="shared" ref="AJ12:AV13" si="49">AI12*$D12</f>
        <v>69697.94</v>
      </c>
      <c r="AK12" s="14">
        <f t="shared" ref="AK12:AK13" si="50">AI12</f>
        <v>4.7619047619047616E-2</v>
      </c>
      <c r="AL12" s="13">
        <f t="shared" ref="AL12:AV13" si="51">AK12*$D12</f>
        <v>69697.94</v>
      </c>
      <c r="AM12" s="14">
        <f t="shared" ref="AM12:AM13" si="52">AK12</f>
        <v>4.7619047619047616E-2</v>
      </c>
      <c r="AN12" s="13">
        <f t="shared" ref="AN12:AV13" si="53">AM12*$D12</f>
        <v>69697.94</v>
      </c>
      <c r="AO12" s="14">
        <f t="shared" ref="AO12:AO13" si="54">AM12</f>
        <v>4.7619047619047616E-2</v>
      </c>
      <c r="AP12" s="13">
        <f t="shared" ref="AP12:AV13" si="55">AO12*$D12</f>
        <v>69697.94</v>
      </c>
      <c r="AQ12" s="14">
        <f t="shared" ref="AQ12:AQ13" si="56">AO12</f>
        <v>4.7619047619047616E-2</v>
      </c>
      <c r="AR12" s="13">
        <f t="shared" ref="AR12:AV13" si="57">AQ12*$D12</f>
        <v>69697.94</v>
      </c>
      <c r="AS12" s="14">
        <f t="shared" ref="AS12:AS13" si="58">AQ12</f>
        <v>4.7619047619047616E-2</v>
      </c>
      <c r="AT12" s="13">
        <f t="shared" ref="AT12:AV13" si="59">AS12*$D12</f>
        <v>69697.94</v>
      </c>
      <c r="AU12" s="14">
        <f t="shared" ref="AU12:AU13" si="60">AS12</f>
        <v>4.7619047619047616E-2</v>
      </c>
      <c r="AV12" s="13">
        <f t="shared" ref="AV12:AV13" si="61">AU12*$D12</f>
        <v>69697.94</v>
      </c>
      <c r="AW12" s="14"/>
      <c r="AX12" s="13">
        <f t="shared" ref="AX12:AX13" si="62">AW12*$D12</f>
        <v>0</v>
      </c>
      <c r="AY12" s="14"/>
      <c r="AZ12" s="13">
        <f t="shared" ref="AZ12:AZ13" si="63">AY12*$D12</f>
        <v>0</v>
      </c>
      <c r="BA12" s="14"/>
      <c r="BB12" s="13">
        <f t="shared" ref="BB12:BB13" si="64">BA12*$D12</f>
        <v>0</v>
      </c>
      <c r="BC12" s="14">
        <f t="shared" ref="BC12:BC13" si="65">E12+G12+I12+K12+M12+O12+Q12+S12+U12+W12+Y12+AA12+AC12+AE12+AG12+AI12+AK12+AM12+AO12+AQ12+AS12+AU12+AW12+AY12+BA12</f>
        <v>1.0000000000000004</v>
      </c>
      <c r="BD12" s="13">
        <f t="shared" ref="BD12:BD13" si="66">F12+H12+J12+L12+N12+P12+R12+T12+V12+X12+Z12+AB12+AD12+AF12+AH12+AJ12+AL12+AN12+AP12+AR12+AT12+AV12+AX12+AZ12+BB12</f>
        <v>1463656.7399999993</v>
      </c>
    </row>
    <row r="13" spans="2:56" ht="30" customHeight="1" x14ac:dyDescent="0.25">
      <c r="B13" s="9" t="str">
        <f>'PLANILHA SINTÉTICA'!B12</f>
        <v>2.1.2</v>
      </c>
      <c r="C13" s="11" t="str">
        <f>VLOOKUP(B13,'PLANILHA SINTÉTICA'!B$6:K$31,4,0)</f>
        <v>APOIO À FISCALIZAÇÃO DA OBRA - CONTROLE DE EXECUÇÃO</v>
      </c>
      <c r="D13" s="13">
        <f>VLOOKUP(B13,'PLANILHA SINTÉTICA'!B$6:K$31,10,0)</f>
        <v>585505.71</v>
      </c>
      <c r="E13" s="14"/>
      <c r="F13" s="13">
        <f t="shared" si="23"/>
        <v>0</v>
      </c>
      <c r="G13" s="14"/>
      <c r="H13" s="13"/>
      <c r="I13" s="14"/>
      <c r="J13" s="13"/>
      <c r="K13" s="14">
        <f>1/19</f>
        <v>5.2631578947368418E-2</v>
      </c>
      <c r="L13" s="13">
        <f t="shared" ref="L13" si="67">K13*$D13</f>
        <v>30816.089999999997</v>
      </c>
      <c r="M13" s="14">
        <f t="shared" ref="M13" si="68">K13</f>
        <v>5.2631578947368418E-2</v>
      </c>
      <c r="N13" s="13">
        <f t="shared" ref="N13" si="69">M13*$D13</f>
        <v>30816.089999999997</v>
      </c>
      <c r="O13" s="14">
        <f t="shared" si="28"/>
        <v>5.2631578947368418E-2</v>
      </c>
      <c r="P13" s="13">
        <f t="shared" si="29"/>
        <v>30816.089999999997</v>
      </c>
      <c r="Q13" s="14">
        <f t="shared" si="30"/>
        <v>5.2631578947368418E-2</v>
      </c>
      <c r="R13" s="13">
        <f t="shared" si="31"/>
        <v>30816.089999999997</v>
      </c>
      <c r="S13" s="14">
        <f t="shared" si="32"/>
        <v>5.2631578947368418E-2</v>
      </c>
      <c r="T13" s="13">
        <f t="shared" si="33"/>
        <v>30816.089999999997</v>
      </c>
      <c r="U13" s="14">
        <f t="shared" si="34"/>
        <v>5.2631578947368418E-2</v>
      </c>
      <c r="V13" s="13">
        <f t="shared" si="35"/>
        <v>30816.089999999997</v>
      </c>
      <c r="W13" s="14">
        <f t="shared" si="36"/>
        <v>5.2631578947368418E-2</v>
      </c>
      <c r="X13" s="13">
        <f t="shared" si="37"/>
        <v>30816.089999999997</v>
      </c>
      <c r="Y13" s="14">
        <f t="shared" si="38"/>
        <v>5.2631578947368418E-2</v>
      </c>
      <c r="Z13" s="13">
        <f t="shared" si="39"/>
        <v>30816.089999999997</v>
      </c>
      <c r="AA13" s="14">
        <f t="shared" si="40"/>
        <v>5.2631578947368418E-2</v>
      </c>
      <c r="AB13" s="13">
        <f t="shared" si="41"/>
        <v>30816.089999999997</v>
      </c>
      <c r="AC13" s="14">
        <f t="shared" si="42"/>
        <v>5.2631578947368418E-2</v>
      </c>
      <c r="AD13" s="13">
        <f t="shared" si="43"/>
        <v>30816.089999999997</v>
      </c>
      <c r="AE13" s="14">
        <f t="shared" si="44"/>
        <v>5.2631578947368418E-2</v>
      </c>
      <c r="AF13" s="13">
        <f t="shared" si="45"/>
        <v>30816.089999999997</v>
      </c>
      <c r="AG13" s="14">
        <f t="shared" si="46"/>
        <v>5.2631578947368418E-2</v>
      </c>
      <c r="AH13" s="13">
        <f t="shared" si="47"/>
        <v>30816.089999999997</v>
      </c>
      <c r="AI13" s="14">
        <f t="shared" si="48"/>
        <v>5.2631578947368418E-2</v>
      </c>
      <c r="AJ13" s="13">
        <f t="shared" si="49"/>
        <v>30816.089999999997</v>
      </c>
      <c r="AK13" s="14">
        <f t="shared" si="50"/>
        <v>5.2631578947368418E-2</v>
      </c>
      <c r="AL13" s="13">
        <f t="shared" si="51"/>
        <v>30816.089999999997</v>
      </c>
      <c r="AM13" s="14">
        <f t="shared" si="52"/>
        <v>5.2631578947368418E-2</v>
      </c>
      <c r="AN13" s="13">
        <f t="shared" si="53"/>
        <v>30816.089999999997</v>
      </c>
      <c r="AO13" s="14">
        <f t="shared" si="54"/>
        <v>5.2631578947368418E-2</v>
      </c>
      <c r="AP13" s="13">
        <f t="shared" si="55"/>
        <v>30816.089999999997</v>
      </c>
      <c r="AQ13" s="14">
        <f t="shared" si="56"/>
        <v>5.2631578947368418E-2</v>
      </c>
      <c r="AR13" s="13">
        <f t="shared" si="57"/>
        <v>30816.089999999997</v>
      </c>
      <c r="AS13" s="14">
        <f t="shared" si="58"/>
        <v>5.2631578947368418E-2</v>
      </c>
      <c r="AT13" s="13">
        <f t="shared" si="59"/>
        <v>30816.089999999997</v>
      </c>
      <c r="AU13" s="14">
        <f t="shared" si="60"/>
        <v>5.2631578947368418E-2</v>
      </c>
      <c r="AV13" s="13">
        <f t="shared" si="61"/>
        <v>30816.089999999997</v>
      </c>
      <c r="AW13" s="14"/>
      <c r="AX13" s="13">
        <f t="shared" si="62"/>
        <v>0</v>
      </c>
      <c r="AY13" s="14"/>
      <c r="AZ13" s="13">
        <f t="shared" si="63"/>
        <v>0</v>
      </c>
      <c r="BA13" s="14"/>
      <c r="BB13" s="13">
        <f t="shared" si="64"/>
        <v>0</v>
      </c>
      <c r="BC13" s="14">
        <f t="shared" si="65"/>
        <v>0.99999999999999956</v>
      </c>
      <c r="BD13" s="13">
        <f t="shared" si="66"/>
        <v>585505.70999999961</v>
      </c>
    </row>
    <row r="14" spans="2:56" ht="31.5" x14ac:dyDescent="0.25">
      <c r="B14" s="111" t="str">
        <f>'PLANILHA SINTÉTICA'!B13</f>
        <v>2.2</v>
      </c>
      <c r="C14" s="136" t="str">
        <f>VLOOKUP(B14,'PLANILHA SINTÉTICA'!B$6:K$31,4,0)</f>
        <v>RELATÓRIO TÉCNICO MENSAL DE CONTROLE GEOMÉTRICO</v>
      </c>
      <c r="D14" s="135">
        <f>VLOOKUP(B14,'PLANILHA SINTÉTICA'!B$6:K$31,10,0)</f>
        <v>504370.39</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43"/>
      <c r="BD14" s="112"/>
    </row>
    <row r="15" spans="2:56" ht="30" customHeight="1" x14ac:dyDescent="0.25">
      <c r="B15" s="9" t="str">
        <f>'PLANILHA SINTÉTICA'!B14</f>
        <v>2.2.1</v>
      </c>
      <c r="C15" s="11" t="str">
        <f>VLOOKUP(B15,'PLANILHA SINTÉTICA'!B$6:K$31,4,0)</f>
        <v>APOIO À FISCALIZAÇÃO DA OBRA - CONTROLE GEOMÉTRICO</v>
      </c>
      <c r="D15" s="13">
        <f>VLOOKUP(B15,'PLANILHA SINTÉTICA'!B$6:K$31,10,0)</f>
        <v>504370.39</v>
      </c>
      <c r="E15" s="14"/>
      <c r="F15" s="13">
        <f t="shared" si="23"/>
        <v>0</v>
      </c>
      <c r="G15" s="14"/>
      <c r="H15" s="13">
        <f t="shared" ref="H15" si="70">G15*$D15</f>
        <v>0</v>
      </c>
      <c r="I15" s="14"/>
      <c r="J15" s="13">
        <f t="shared" ref="J15" si="71">I15*$D15</f>
        <v>0</v>
      </c>
      <c r="K15" s="14">
        <f>1/19</f>
        <v>5.2631578947368418E-2</v>
      </c>
      <c r="L15" s="13">
        <f t="shared" ref="L12:AP15" si="72">K15*$D15</f>
        <v>26545.809999999998</v>
      </c>
      <c r="M15" s="14">
        <f>K15</f>
        <v>5.2631578947368418E-2</v>
      </c>
      <c r="N15" s="13">
        <f t="shared" si="72"/>
        <v>26545.809999999998</v>
      </c>
      <c r="O15" s="14">
        <f t="shared" ref="O15" si="73">M15</f>
        <v>5.2631578947368418E-2</v>
      </c>
      <c r="P15" s="13">
        <f t="shared" ref="P15" si="74">O15*$D15</f>
        <v>26545.809999999998</v>
      </c>
      <c r="Q15" s="14">
        <f t="shared" ref="Q15" si="75">O15</f>
        <v>5.2631578947368418E-2</v>
      </c>
      <c r="R15" s="13">
        <f t="shared" ref="R15" si="76">Q15*$D15</f>
        <v>26545.809999999998</v>
      </c>
      <c r="S15" s="14">
        <f t="shared" ref="S15" si="77">Q15</f>
        <v>5.2631578947368418E-2</v>
      </c>
      <c r="T15" s="13">
        <f t="shared" ref="T15" si="78">S15*$D15</f>
        <v>26545.809999999998</v>
      </c>
      <c r="U15" s="14">
        <f t="shared" ref="U15" si="79">S15</f>
        <v>5.2631578947368418E-2</v>
      </c>
      <c r="V15" s="13">
        <f t="shared" ref="V15" si="80">U15*$D15</f>
        <v>26545.809999999998</v>
      </c>
      <c r="W15" s="14">
        <f t="shared" ref="W15" si="81">U15</f>
        <v>5.2631578947368418E-2</v>
      </c>
      <c r="X15" s="13">
        <f t="shared" ref="X15" si="82">W15*$D15</f>
        <v>26545.809999999998</v>
      </c>
      <c r="Y15" s="14">
        <f t="shared" ref="Y15" si="83">W15</f>
        <v>5.2631578947368418E-2</v>
      </c>
      <c r="Z15" s="13">
        <f t="shared" ref="Z15" si="84">Y15*$D15</f>
        <v>26545.809999999998</v>
      </c>
      <c r="AA15" s="14">
        <f t="shared" ref="AA15" si="85">Y15</f>
        <v>5.2631578947368418E-2</v>
      </c>
      <c r="AB15" s="13">
        <f t="shared" ref="AB15" si="86">AA15*$D15</f>
        <v>26545.809999999998</v>
      </c>
      <c r="AC15" s="14">
        <f t="shared" ref="AC15" si="87">AA15</f>
        <v>5.2631578947368418E-2</v>
      </c>
      <c r="AD15" s="13">
        <f t="shared" ref="AD15" si="88">AC15*$D15</f>
        <v>26545.809999999998</v>
      </c>
      <c r="AE15" s="14">
        <f t="shared" ref="AE15" si="89">AC15</f>
        <v>5.2631578947368418E-2</v>
      </c>
      <c r="AF15" s="13">
        <f t="shared" ref="AF15" si="90">AE15*$D15</f>
        <v>26545.809999999998</v>
      </c>
      <c r="AG15" s="14">
        <f t="shared" ref="AG15" si="91">AE15</f>
        <v>5.2631578947368418E-2</v>
      </c>
      <c r="AH15" s="13">
        <f t="shared" ref="AH15" si="92">AG15*$D15</f>
        <v>26545.809999999998</v>
      </c>
      <c r="AI15" s="14">
        <f t="shared" ref="AI15" si="93">AG15</f>
        <v>5.2631578947368418E-2</v>
      </c>
      <c r="AJ15" s="13">
        <f t="shared" ref="AJ15" si="94">AI15*$D15</f>
        <v>26545.809999999998</v>
      </c>
      <c r="AK15" s="14">
        <f t="shared" ref="AK15" si="95">AI15</f>
        <v>5.2631578947368418E-2</v>
      </c>
      <c r="AL15" s="13">
        <f t="shared" ref="AL15" si="96">AK15*$D15</f>
        <v>26545.809999999998</v>
      </c>
      <c r="AM15" s="14">
        <f t="shared" ref="AM15" si="97">AK15</f>
        <v>5.2631578947368418E-2</v>
      </c>
      <c r="AN15" s="13">
        <f t="shared" ref="AN15" si="98">AM15*$D15</f>
        <v>26545.809999999998</v>
      </c>
      <c r="AO15" s="14">
        <f t="shared" ref="AO15" si="99">AM15</f>
        <v>5.2631578947368418E-2</v>
      </c>
      <c r="AP15" s="13">
        <f t="shared" ref="AP15" si="100">AO15*$D15</f>
        <v>26545.809999999998</v>
      </c>
      <c r="AQ15" s="14">
        <f t="shared" ref="AQ15" si="101">AO15</f>
        <v>5.2631578947368418E-2</v>
      </c>
      <c r="AR15" s="13">
        <f t="shared" ref="AR15" si="102">AQ15*$D15</f>
        <v>26545.809999999998</v>
      </c>
      <c r="AS15" s="14">
        <f t="shared" ref="AS15" si="103">AQ15</f>
        <v>5.2631578947368418E-2</v>
      </c>
      <c r="AT15" s="13">
        <f t="shared" ref="AT15" si="104">AS15*$D15</f>
        <v>26545.809999999998</v>
      </c>
      <c r="AU15" s="14">
        <f t="shared" ref="AU15" si="105">AS15</f>
        <v>5.2631578947368418E-2</v>
      </c>
      <c r="AV15" s="13">
        <f t="shared" ref="AV15" si="106">AU15*$D15</f>
        <v>26545.809999999998</v>
      </c>
      <c r="AW15" s="14"/>
      <c r="AX15" s="13">
        <f t="shared" ref="AX15" si="107">AW15*$D15</f>
        <v>0</v>
      </c>
      <c r="AY15" s="14"/>
      <c r="AZ15" s="13">
        <f t="shared" ref="AZ15" si="108">AY15*$D15</f>
        <v>0</v>
      </c>
      <c r="BA15" s="14"/>
      <c r="BB15" s="13">
        <f t="shared" ref="BB15" si="109">BA15*$D15</f>
        <v>0</v>
      </c>
      <c r="BC15" s="14">
        <f>E15+G15+I15+K15+M15+O15+Q15+S15+U15+W15+Y15+AA15+AC15+AE15+AG15+AI15+AK15+AM15+AO15+AQ15+AS15+AU15+AW15+AY15+BA15</f>
        <v>0.99999999999999956</v>
      </c>
      <c r="BD15" s="13">
        <f>F15+H15+J15+L15+N15+P15+R15+T15+V15+X15+Z15+AB15+AD15+AF15+AH15+AJ15+AL15+AN15+AP15+AR15+AT15+AV15+AX15+AZ15+BB15</f>
        <v>504370.38999999996</v>
      </c>
    </row>
    <row r="16" spans="2:56" ht="31.5" x14ac:dyDescent="0.25">
      <c r="B16" s="111" t="str">
        <f>'PLANILHA SINTÉTICA'!B15</f>
        <v>2.3</v>
      </c>
      <c r="C16" s="136" t="str">
        <f>VLOOKUP(B16,'PLANILHA SINTÉTICA'!B$6:K$31,4,0)</f>
        <v>RELATÓRIO TÉCNICO MENSAL DE CONTROLE TECNOLÓGICO</v>
      </c>
      <c r="D16" s="135">
        <f>VLOOKUP(B16,'PLANILHA SINTÉTICA'!B$6:K$31,10,0)</f>
        <v>1130263.42</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43"/>
      <c r="BD16" s="112"/>
    </row>
    <row r="17" spans="2:56" ht="30" customHeight="1" x14ac:dyDescent="0.25">
      <c r="B17" s="9" t="str">
        <f>'PLANILHA SINTÉTICA'!B16</f>
        <v>2.3.1</v>
      </c>
      <c r="C17" s="11" t="str">
        <f>VLOOKUP(B17,'PLANILHA SINTÉTICA'!B$6:K$31,4,0)</f>
        <v>APOIO À FISCALIZAÇÃO DA OBRA - CONTROLE TECNOLÓGICO DE CAMPO</v>
      </c>
      <c r="D17" s="13">
        <f>VLOOKUP(B17,'PLANILHA SINTÉTICA'!B$6:K$31,10,0)</f>
        <v>443629.26</v>
      </c>
      <c r="E17" s="14"/>
      <c r="F17" s="13"/>
      <c r="G17" s="14"/>
      <c r="H17" s="13"/>
      <c r="I17" s="14"/>
      <c r="J17" s="13"/>
      <c r="K17" s="14">
        <f>1/18</f>
        <v>5.5555555555555552E-2</v>
      </c>
      <c r="L17" s="13">
        <f t="shared" ref="L17:L18" si="110">K17*$D17</f>
        <v>24646.07</v>
      </c>
      <c r="M17" s="14">
        <f>K17</f>
        <v>5.5555555555555552E-2</v>
      </c>
      <c r="N17" s="13">
        <f t="shared" ref="N17:N18" si="111">M17*$D17</f>
        <v>24646.07</v>
      </c>
      <c r="O17" s="14">
        <f t="shared" ref="O17:O18" si="112">M17</f>
        <v>5.5555555555555552E-2</v>
      </c>
      <c r="P17" s="13">
        <f t="shared" ref="P17:P18" si="113">O17*$D17</f>
        <v>24646.07</v>
      </c>
      <c r="Q17" s="14">
        <f t="shared" ref="Q17:Q18" si="114">O17</f>
        <v>5.5555555555555552E-2</v>
      </c>
      <c r="R17" s="13">
        <f t="shared" ref="R17:R18" si="115">Q17*$D17</f>
        <v>24646.07</v>
      </c>
      <c r="S17" s="14">
        <f t="shared" ref="S17:S18" si="116">Q17</f>
        <v>5.5555555555555552E-2</v>
      </c>
      <c r="T17" s="13">
        <f t="shared" ref="T17:T18" si="117">S17*$D17</f>
        <v>24646.07</v>
      </c>
      <c r="U17" s="14">
        <f t="shared" ref="U17:U18" si="118">S17</f>
        <v>5.5555555555555552E-2</v>
      </c>
      <c r="V17" s="13">
        <f t="shared" ref="V17:V18" si="119">U17*$D17</f>
        <v>24646.07</v>
      </c>
      <c r="W17" s="14">
        <f t="shared" ref="W17:W18" si="120">U17</f>
        <v>5.5555555555555552E-2</v>
      </c>
      <c r="X17" s="13">
        <f t="shared" ref="X17:X18" si="121">W17*$D17</f>
        <v>24646.07</v>
      </c>
      <c r="Y17" s="14">
        <f t="shared" ref="Y17:Y18" si="122">W17</f>
        <v>5.5555555555555552E-2</v>
      </c>
      <c r="Z17" s="13">
        <f t="shared" ref="Z17:Z18" si="123">Y17*$D17</f>
        <v>24646.07</v>
      </c>
      <c r="AA17" s="14">
        <f t="shared" ref="AA17:AA18" si="124">Y17</f>
        <v>5.5555555555555552E-2</v>
      </c>
      <c r="AB17" s="13">
        <f t="shared" ref="AB17:AB18" si="125">AA17*$D17</f>
        <v>24646.07</v>
      </c>
      <c r="AC17" s="14">
        <f t="shared" ref="AC17:AC18" si="126">AA17</f>
        <v>5.5555555555555552E-2</v>
      </c>
      <c r="AD17" s="13">
        <f t="shared" ref="AD17:AD18" si="127">AC17*$D17</f>
        <v>24646.07</v>
      </c>
      <c r="AE17" s="14">
        <f t="shared" ref="AE17:AE18" si="128">AC17</f>
        <v>5.5555555555555552E-2</v>
      </c>
      <c r="AF17" s="13">
        <f t="shared" ref="AF17:AF18" si="129">AE17*$D17</f>
        <v>24646.07</v>
      </c>
      <c r="AG17" s="14">
        <f t="shared" ref="AG17:AG18" si="130">AE17</f>
        <v>5.5555555555555552E-2</v>
      </c>
      <c r="AH17" s="13">
        <f t="shared" ref="AH17:AH18" si="131">AG17*$D17</f>
        <v>24646.07</v>
      </c>
      <c r="AI17" s="14">
        <f t="shared" ref="AI17:AI18" si="132">AG17</f>
        <v>5.5555555555555552E-2</v>
      </c>
      <c r="AJ17" s="13">
        <f t="shared" ref="AJ17:AJ18" si="133">AI17*$D17</f>
        <v>24646.07</v>
      </c>
      <c r="AK17" s="14">
        <f t="shared" ref="AK17:AK18" si="134">AI17</f>
        <v>5.5555555555555552E-2</v>
      </c>
      <c r="AL17" s="13">
        <f t="shared" ref="AL17:AL18" si="135">AK17*$D17</f>
        <v>24646.07</v>
      </c>
      <c r="AM17" s="14">
        <f t="shared" ref="AM17:AM18" si="136">AK17</f>
        <v>5.5555555555555552E-2</v>
      </c>
      <c r="AN17" s="13">
        <f t="shared" ref="AN17:AN18" si="137">AM17*$D17</f>
        <v>24646.07</v>
      </c>
      <c r="AO17" s="14">
        <f t="shared" ref="AO17:AO18" si="138">AM17</f>
        <v>5.5555555555555552E-2</v>
      </c>
      <c r="AP17" s="13">
        <f t="shared" ref="AP17:AP18" si="139">AO17*$D17</f>
        <v>24646.07</v>
      </c>
      <c r="AQ17" s="14">
        <f t="shared" ref="AQ17:AQ18" si="140">AO17</f>
        <v>5.5555555555555552E-2</v>
      </c>
      <c r="AR17" s="13">
        <f t="shared" ref="AR17:AR18" si="141">AQ17*$D17</f>
        <v>24646.07</v>
      </c>
      <c r="AS17" s="14">
        <f t="shared" ref="AS17:AS18" si="142">AQ17</f>
        <v>5.5555555555555552E-2</v>
      </c>
      <c r="AT17" s="13">
        <f t="shared" ref="AT17:AT18" si="143">AS17*$D17</f>
        <v>24646.07</v>
      </c>
      <c r="AU17" s="14"/>
      <c r="AV17" s="13">
        <f t="shared" ref="AV17:AV18" si="144">AU17*$D17</f>
        <v>0</v>
      </c>
      <c r="AW17" s="14"/>
      <c r="AX17" s="13">
        <f t="shared" ref="AX17:AX18" si="145">AW17*$D17</f>
        <v>0</v>
      </c>
      <c r="AY17" s="14"/>
      <c r="AZ17" s="13">
        <f t="shared" ref="AZ17:AZ18" si="146">AY17*$D17</f>
        <v>0</v>
      </c>
      <c r="BA17" s="14"/>
      <c r="BB17" s="13">
        <f t="shared" ref="BB17:BB18" si="147">BA17*$D17</f>
        <v>0</v>
      </c>
      <c r="BC17" s="14">
        <f t="shared" ref="BC17:BC18" si="148">E17+G17+I17+K17+M17+O17+Q17+S17+U17+W17+Y17+AA17+AC17+AE17+AG17+AI17+AK17+AM17+AO17+AQ17+AS17+AU17+AW17+AY17+BA17</f>
        <v>1.0000000000000002</v>
      </c>
      <c r="BD17" s="13">
        <f t="shared" ref="BD17:BD18" si="149">F17+H17+J17+L17+N17+P17+R17+T17+V17+X17+Z17+AB17+AD17+AF17+AH17+AJ17+AL17+AN17+AP17+AR17+AT17+AV17+AX17+AZ17+BB17</f>
        <v>443629.26000000007</v>
      </c>
    </row>
    <row r="18" spans="2:56" ht="30" customHeight="1" x14ac:dyDescent="0.25">
      <c r="B18" s="9" t="str">
        <f>'PLANILHA SINTÉTICA'!B17</f>
        <v>2.3.2</v>
      </c>
      <c r="C18" s="11" t="str">
        <f>VLOOKUP(B18,'PLANILHA SINTÉTICA'!B$6:K$31,4,0)</f>
        <v>APOIO À FISCALIZAÇÃO DA OBRA - CONTROLE TECNOLÓGICO DE LABORATÓRIO</v>
      </c>
      <c r="D18" s="13">
        <f>VLOOKUP(B18,'PLANILHA SINTÉTICA'!B$6:K$31,10,0)</f>
        <v>686634.16</v>
      </c>
      <c r="E18" s="14"/>
      <c r="F18" s="13"/>
      <c r="G18" s="14"/>
      <c r="H18" s="13"/>
      <c r="I18" s="14"/>
      <c r="J18" s="13"/>
      <c r="K18" s="14">
        <f>1/19</f>
        <v>5.2631578947368418E-2</v>
      </c>
      <c r="L18" s="13">
        <f t="shared" si="110"/>
        <v>36138.639999999999</v>
      </c>
      <c r="M18" s="14">
        <f>K18</f>
        <v>5.2631578947368418E-2</v>
      </c>
      <c r="N18" s="13">
        <f t="shared" si="111"/>
        <v>36138.639999999999</v>
      </c>
      <c r="O18" s="14">
        <f t="shared" si="112"/>
        <v>5.2631578947368418E-2</v>
      </c>
      <c r="P18" s="13">
        <f t="shared" si="113"/>
        <v>36138.639999999999</v>
      </c>
      <c r="Q18" s="14">
        <f t="shared" si="114"/>
        <v>5.2631578947368418E-2</v>
      </c>
      <c r="R18" s="13">
        <f t="shared" si="115"/>
        <v>36138.639999999999</v>
      </c>
      <c r="S18" s="14">
        <f t="shared" si="116"/>
        <v>5.2631578947368418E-2</v>
      </c>
      <c r="T18" s="13">
        <f t="shared" si="117"/>
        <v>36138.639999999999</v>
      </c>
      <c r="U18" s="14">
        <f t="shared" si="118"/>
        <v>5.2631578947368418E-2</v>
      </c>
      <c r="V18" s="13">
        <f t="shared" si="119"/>
        <v>36138.639999999999</v>
      </c>
      <c r="W18" s="14">
        <f t="shared" si="120"/>
        <v>5.2631578947368418E-2</v>
      </c>
      <c r="X18" s="13">
        <f t="shared" si="121"/>
        <v>36138.639999999999</v>
      </c>
      <c r="Y18" s="14">
        <f t="shared" si="122"/>
        <v>5.2631578947368418E-2</v>
      </c>
      <c r="Z18" s="13">
        <f t="shared" si="123"/>
        <v>36138.639999999999</v>
      </c>
      <c r="AA18" s="14">
        <f t="shared" si="124"/>
        <v>5.2631578947368418E-2</v>
      </c>
      <c r="AB18" s="13">
        <f t="shared" si="125"/>
        <v>36138.639999999999</v>
      </c>
      <c r="AC18" s="14">
        <f t="shared" si="126"/>
        <v>5.2631578947368418E-2</v>
      </c>
      <c r="AD18" s="13">
        <f t="shared" si="127"/>
        <v>36138.639999999999</v>
      </c>
      <c r="AE18" s="14">
        <f t="shared" si="128"/>
        <v>5.2631578947368418E-2</v>
      </c>
      <c r="AF18" s="13">
        <f t="shared" si="129"/>
        <v>36138.639999999999</v>
      </c>
      <c r="AG18" s="14">
        <f t="shared" si="130"/>
        <v>5.2631578947368418E-2</v>
      </c>
      <c r="AH18" s="13">
        <f t="shared" si="131"/>
        <v>36138.639999999999</v>
      </c>
      <c r="AI18" s="14">
        <f t="shared" si="132"/>
        <v>5.2631578947368418E-2</v>
      </c>
      <c r="AJ18" s="13">
        <f t="shared" si="133"/>
        <v>36138.639999999999</v>
      </c>
      <c r="AK18" s="14">
        <f t="shared" si="134"/>
        <v>5.2631578947368418E-2</v>
      </c>
      <c r="AL18" s="13">
        <f t="shared" si="135"/>
        <v>36138.639999999999</v>
      </c>
      <c r="AM18" s="14">
        <f t="shared" si="136"/>
        <v>5.2631578947368418E-2</v>
      </c>
      <c r="AN18" s="13">
        <f t="shared" si="137"/>
        <v>36138.639999999999</v>
      </c>
      <c r="AO18" s="14">
        <f t="shared" si="138"/>
        <v>5.2631578947368418E-2</v>
      </c>
      <c r="AP18" s="13">
        <f t="shared" si="139"/>
        <v>36138.639999999999</v>
      </c>
      <c r="AQ18" s="14">
        <f t="shared" si="140"/>
        <v>5.2631578947368418E-2</v>
      </c>
      <c r="AR18" s="13">
        <f t="shared" si="141"/>
        <v>36138.639999999999</v>
      </c>
      <c r="AS18" s="14">
        <f t="shared" si="142"/>
        <v>5.2631578947368418E-2</v>
      </c>
      <c r="AT18" s="13">
        <f t="shared" si="143"/>
        <v>36138.639999999999</v>
      </c>
      <c r="AU18" s="14">
        <f t="shared" ref="AU18" si="150">AS18</f>
        <v>5.2631578947368418E-2</v>
      </c>
      <c r="AV18" s="13">
        <f t="shared" si="144"/>
        <v>36138.639999999999</v>
      </c>
      <c r="AW18" s="14"/>
      <c r="AX18" s="13">
        <f t="shared" si="145"/>
        <v>0</v>
      </c>
      <c r="AY18" s="14"/>
      <c r="AZ18" s="13">
        <f t="shared" si="146"/>
        <v>0</v>
      </c>
      <c r="BA18" s="14"/>
      <c r="BB18" s="13">
        <f t="shared" si="147"/>
        <v>0</v>
      </c>
      <c r="BC18" s="14">
        <f t="shared" si="148"/>
        <v>0.99999999999999956</v>
      </c>
      <c r="BD18" s="13">
        <f t="shared" si="149"/>
        <v>686634.16000000015</v>
      </c>
    </row>
    <row r="19" spans="2:56" ht="31.5" x14ac:dyDescent="0.25">
      <c r="B19" s="111" t="str">
        <f>'PLANILHA SINTÉTICA'!B18</f>
        <v>2.4</v>
      </c>
      <c r="C19" s="136" t="str">
        <f>VLOOKUP(B19,'PLANILHA SINTÉTICA'!B$6:K$31,4,0)</f>
        <v>RELATÓRIO TÉCNICO MENSAL DE ACOMPANHAMENTO DE RDU E ILUMINAÇÃO</v>
      </c>
      <c r="D19" s="135">
        <f>VLOOKUP(B19,'PLANILHA SINTÉTICA'!B$6:K$31,10,0)</f>
        <v>45925.08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43"/>
      <c r="BD19" s="112"/>
    </row>
    <row r="20" spans="2:56" ht="30" customHeight="1" x14ac:dyDescent="0.25">
      <c r="B20" s="9" t="str">
        <f>'PLANILHA SINTÉTICA'!B19</f>
        <v>2.4.1</v>
      </c>
      <c r="C20" s="11" t="str">
        <f>VLOOKUP(B20,'PLANILHA SINTÉTICA'!B$6:K$31,4,0)</f>
        <v>APOIO À FISCALIZAÇÃO DA OBRA - ACOMPANHAMENTO E SUPERVISÃO DE RDU E ILUMINAÇÃO PÚBLICA</v>
      </c>
      <c r="D20" s="13">
        <f>VLOOKUP(B20,'PLANILHA SINTÉTICA'!B$6:K$31,10,0)</f>
        <v>45925.08</v>
      </c>
      <c r="E20" s="14"/>
      <c r="F20" s="13"/>
      <c r="G20" s="14"/>
      <c r="H20" s="13"/>
      <c r="I20" s="14"/>
      <c r="J20" s="13"/>
      <c r="K20" s="14"/>
      <c r="L20" s="13">
        <f>K20*$D20</f>
        <v>0</v>
      </c>
      <c r="M20" s="14"/>
      <c r="N20" s="13">
        <f>M20*$D20</f>
        <v>0</v>
      </c>
      <c r="O20" s="14"/>
      <c r="P20" s="13">
        <f>O20*$D20</f>
        <v>0</v>
      </c>
      <c r="Q20" s="14"/>
      <c r="R20" s="13">
        <f>Q20*$D20</f>
        <v>0</v>
      </c>
      <c r="S20" s="14"/>
      <c r="T20" s="13">
        <f>S20*$D20</f>
        <v>0</v>
      </c>
      <c r="U20" s="14"/>
      <c r="V20" s="13">
        <f>U20*$D20</f>
        <v>0</v>
      </c>
      <c r="W20" s="14"/>
      <c r="X20" s="13">
        <f>W20*$D20</f>
        <v>0</v>
      </c>
      <c r="Y20" s="14"/>
      <c r="Z20" s="13">
        <f>Y20*$D20</f>
        <v>0</v>
      </c>
      <c r="AA20" s="14">
        <f>1/6</f>
        <v>0.16666666666666666</v>
      </c>
      <c r="AB20" s="13">
        <f>AA20*$D20</f>
        <v>7654.18</v>
      </c>
      <c r="AC20" s="14">
        <f>1/6</f>
        <v>0.16666666666666666</v>
      </c>
      <c r="AD20" s="13">
        <f>AC20*$D20</f>
        <v>7654.18</v>
      </c>
      <c r="AE20" s="14"/>
      <c r="AF20" s="13">
        <f>AE20*$D20</f>
        <v>0</v>
      </c>
      <c r="AG20" s="14"/>
      <c r="AH20" s="13">
        <f>AG20*$D20</f>
        <v>0</v>
      </c>
      <c r="AI20" s="14">
        <f>1/6</f>
        <v>0.16666666666666666</v>
      </c>
      <c r="AJ20" s="13">
        <f>AI20*$D20</f>
        <v>7654.18</v>
      </c>
      <c r="AK20" s="14">
        <f>1/6</f>
        <v>0.16666666666666666</v>
      </c>
      <c r="AL20" s="13">
        <f>AK20*$D20</f>
        <v>7654.18</v>
      </c>
      <c r="AM20" s="14"/>
      <c r="AN20" s="13">
        <f>AM20*$D20</f>
        <v>0</v>
      </c>
      <c r="AO20" s="14"/>
      <c r="AP20" s="13">
        <f>AO20*$D20</f>
        <v>0</v>
      </c>
      <c r="AQ20" s="14">
        <f>1/6</f>
        <v>0.16666666666666666</v>
      </c>
      <c r="AR20" s="13">
        <f>AQ20*$D20</f>
        <v>7654.18</v>
      </c>
      <c r="AS20" s="14">
        <f>1/6</f>
        <v>0.16666666666666666</v>
      </c>
      <c r="AT20" s="13">
        <f>AS20*$D20</f>
        <v>7654.18</v>
      </c>
      <c r="AU20" s="14"/>
      <c r="AV20" s="13"/>
      <c r="AW20" s="14"/>
      <c r="AX20" s="13"/>
      <c r="AY20" s="14"/>
      <c r="AZ20" s="13"/>
      <c r="BA20" s="14"/>
      <c r="BB20" s="13"/>
      <c r="BC20" s="14">
        <f>E20+G20+I20+K20+M20+O20+Q20+S20+U20+W20+Y20+AA20+AC20+AE20+AG20+AI20+AK20+AM20+AO20+AQ20+AS20+AU20+AW20+AY20+BA20</f>
        <v>0.99999999999999989</v>
      </c>
      <c r="BD20" s="13">
        <f>F20+H20+J20+L20+N20+P20+R20+T20+V20+X20+Z20+AB20+AD20+AF20+AH20+AJ20+AL20+AN20+AP20+AR20+AT20+AV20+AX20+AZ20+BB20</f>
        <v>45925.08</v>
      </c>
    </row>
    <row r="21" spans="2:56" ht="31.5" x14ac:dyDescent="0.25">
      <c r="B21" s="111" t="str">
        <f>'PLANILHA SINTÉTICA'!B20</f>
        <v>2.5</v>
      </c>
      <c r="C21" s="136" t="str">
        <f>VLOOKUP(B21,'PLANILHA SINTÉTICA'!B$6:K$31,4,0)</f>
        <v>RELATÓRIO TÉCNICO MENSAL DE ACOMPANHAMENTO AMBIENTAL</v>
      </c>
      <c r="D21" s="135">
        <f>VLOOKUP(B21,'PLANILHA SINTÉTICA'!B$6:K$31,10,0)</f>
        <v>498608.66</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43"/>
      <c r="BD21" s="112"/>
    </row>
    <row r="22" spans="2:56" ht="30" customHeight="1" x14ac:dyDescent="0.25">
      <c r="B22" s="9" t="str">
        <f>'PLANILHA SINTÉTICA'!B21</f>
        <v>2.5.1</v>
      </c>
      <c r="C22" s="11" t="str">
        <f>VLOOKUP(B22,'PLANILHA SINTÉTICA'!B$6:K$31,4,0)</f>
        <v>APOIO À FISCALIZAÇÃO DA OBRA - ACOMPANHAMENTO E SUPERVISÃO AMBIENTAL</v>
      </c>
      <c r="D22" s="13">
        <f>VLOOKUP(B22,'PLANILHA SINTÉTICA'!B$6:K$31,10,0)</f>
        <v>498608.66</v>
      </c>
      <c r="E22" s="14">
        <f>1/22</f>
        <v>4.5454545454545456E-2</v>
      </c>
      <c r="F22" s="13">
        <f t="shared" si="23"/>
        <v>22664.03</v>
      </c>
      <c r="G22" s="14">
        <f>E22</f>
        <v>4.5454545454545456E-2</v>
      </c>
      <c r="H22" s="13">
        <f>G22*$D22</f>
        <v>22664.03</v>
      </c>
      <c r="I22" s="14">
        <f>G22</f>
        <v>4.5454545454545456E-2</v>
      </c>
      <c r="J22" s="13">
        <f>I22*$D22</f>
        <v>22664.03</v>
      </c>
      <c r="K22" s="14">
        <f t="shared" ref="K22" si="151">I22</f>
        <v>4.5454545454545456E-2</v>
      </c>
      <c r="L22" s="13">
        <f t="shared" ref="L22" si="152">K22*$D22</f>
        <v>22664.03</v>
      </c>
      <c r="M22" s="14">
        <f t="shared" ref="M22" si="153">K22</f>
        <v>4.5454545454545456E-2</v>
      </c>
      <c r="N22" s="13">
        <f t="shared" ref="N22" si="154">M22*$D22</f>
        <v>22664.03</v>
      </c>
      <c r="O22" s="14">
        <f t="shared" ref="O22" si="155">M22</f>
        <v>4.5454545454545456E-2</v>
      </c>
      <c r="P22" s="13">
        <f t="shared" ref="P22" si="156">O22*$D22</f>
        <v>22664.03</v>
      </c>
      <c r="Q22" s="14">
        <f t="shared" ref="Q22" si="157">O22</f>
        <v>4.5454545454545456E-2</v>
      </c>
      <c r="R22" s="13">
        <f t="shared" ref="R22" si="158">Q22*$D22</f>
        <v>22664.03</v>
      </c>
      <c r="S22" s="14">
        <f t="shared" ref="S22" si="159">Q22</f>
        <v>4.5454545454545456E-2</v>
      </c>
      <c r="T22" s="13">
        <f t="shared" ref="T22" si="160">S22*$D22</f>
        <v>22664.03</v>
      </c>
      <c r="U22" s="14">
        <f t="shared" ref="U22" si="161">S22</f>
        <v>4.5454545454545456E-2</v>
      </c>
      <c r="V22" s="13">
        <f t="shared" ref="V22" si="162">U22*$D22</f>
        <v>22664.03</v>
      </c>
      <c r="W22" s="14">
        <f t="shared" ref="W22" si="163">U22</f>
        <v>4.5454545454545456E-2</v>
      </c>
      <c r="X22" s="13">
        <f t="shared" ref="X22" si="164">W22*$D22</f>
        <v>22664.03</v>
      </c>
      <c r="Y22" s="14">
        <f t="shared" ref="Y22" si="165">W22</f>
        <v>4.5454545454545456E-2</v>
      </c>
      <c r="Z22" s="13">
        <f t="shared" ref="Z22" si="166">Y22*$D22</f>
        <v>22664.03</v>
      </c>
      <c r="AA22" s="14">
        <f t="shared" ref="AA22" si="167">Y22</f>
        <v>4.5454545454545456E-2</v>
      </c>
      <c r="AB22" s="13">
        <f t="shared" ref="AB22" si="168">AA22*$D22</f>
        <v>22664.03</v>
      </c>
      <c r="AC22" s="14">
        <f t="shared" ref="AC22" si="169">AA22</f>
        <v>4.5454545454545456E-2</v>
      </c>
      <c r="AD22" s="13">
        <f t="shared" ref="AD22" si="170">AC22*$D22</f>
        <v>22664.03</v>
      </c>
      <c r="AE22" s="14">
        <f t="shared" ref="AE22" si="171">AC22</f>
        <v>4.5454545454545456E-2</v>
      </c>
      <c r="AF22" s="13">
        <f t="shared" ref="AF22" si="172">AE22*$D22</f>
        <v>22664.03</v>
      </c>
      <c r="AG22" s="14">
        <f t="shared" ref="AG22" si="173">AE22</f>
        <v>4.5454545454545456E-2</v>
      </c>
      <c r="AH22" s="13">
        <f t="shared" ref="AH22" si="174">AG22*$D22</f>
        <v>22664.03</v>
      </c>
      <c r="AI22" s="14">
        <f t="shared" ref="AI22" si="175">AG22</f>
        <v>4.5454545454545456E-2</v>
      </c>
      <c r="AJ22" s="13">
        <f t="shared" ref="AJ22" si="176">AI22*$D22</f>
        <v>22664.03</v>
      </c>
      <c r="AK22" s="14">
        <f t="shared" ref="AK22" si="177">AI22</f>
        <v>4.5454545454545456E-2</v>
      </c>
      <c r="AL22" s="13">
        <f t="shared" ref="AL22" si="178">AK22*$D22</f>
        <v>22664.03</v>
      </c>
      <c r="AM22" s="14">
        <f t="shared" ref="AM22" si="179">AK22</f>
        <v>4.5454545454545456E-2</v>
      </c>
      <c r="AN22" s="13">
        <f t="shared" ref="AN22" si="180">AM22*$D22</f>
        <v>22664.03</v>
      </c>
      <c r="AO22" s="14">
        <f t="shared" ref="AO22" si="181">AM22</f>
        <v>4.5454545454545456E-2</v>
      </c>
      <c r="AP22" s="13">
        <f t="shared" ref="AP22" si="182">AO22*$D22</f>
        <v>22664.03</v>
      </c>
      <c r="AQ22" s="14">
        <f t="shared" ref="AQ22" si="183">AO22</f>
        <v>4.5454545454545456E-2</v>
      </c>
      <c r="AR22" s="13">
        <f t="shared" ref="AR22" si="184">AQ22*$D22</f>
        <v>22664.03</v>
      </c>
      <c r="AS22" s="14">
        <f t="shared" ref="AS22" si="185">AQ22</f>
        <v>4.5454545454545456E-2</v>
      </c>
      <c r="AT22" s="13">
        <f t="shared" ref="AT22" si="186">AS22*$D22</f>
        <v>22664.03</v>
      </c>
      <c r="AU22" s="14">
        <f t="shared" ref="AU22" si="187">AS22</f>
        <v>4.5454545454545456E-2</v>
      </c>
      <c r="AV22" s="13">
        <f t="shared" ref="AV22" si="188">AU22*$D22</f>
        <v>22664.03</v>
      </c>
      <c r="AW22" s="14"/>
      <c r="AX22" s="13">
        <f t="shared" ref="AX22" si="189">AW22*$D22</f>
        <v>0</v>
      </c>
      <c r="AY22" s="14"/>
      <c r="AZ22" s="13">
        <f t="shared" ref="AZ22" si="190">AY22*$D22</f>
        <v>0</v>
      </c>
      <c r="BA22" s="14"/>
      <c r="BB22" s="13">
        <f t="shared" ref="BB22" si="191">BA22*$D22</f>
        <v>0</v>
      </c>
      <c r="BC22" s="14">
        <f>E22+G22+I22+K22+M22+O22+Q22+S22+U22+W22+Y22+AA22+AC22+AE22+AG22+AI22+AK22+AM22+AO22+AQ22+AS22+AU22+AW22+AY22+BA22</f>
        <v>0.99999999999999967</v>
      </c>
      <c r="BD22" s="13">
        <f>F22+H22+J22+L22+N22+P22+R22+T22+V22+X22+Z22+AB22+AD22+AF22+AH22+AJ22+AL22+AN22+AP22+AR22+AT22+AV22+AX22+AZ22+BB22</f>
        <v>498608.66000000027</v>
      </c>
    </row>
    <row r="23" spans="2:56" ht="31.5" x14ac:dyDescent="0.25">
      <c r="B23" s="111" t="str">
        <f>'PLANILHA SINTÉTICA'!B22</f>
        <v>2.6</v>
      </c>
      <c r="C23" s="136" t="str">
        <f>VLOOKUP(B23,'PLANILHA SINTÉTICA'!B$6:K$31,4,0)</f>
        <v>RELATÓRIO TÉCNICO DE ACOMPANHAMENTO DA IMPLANTAÇÃO DA USINA DE CONCRETO</v>
      </c>
      <c r="D23" s="135">
        <f>VLOOKUP(B23,'PLANILHA SINTÉTICA'!B$6:K$31,10,0)</f>
        <v>12756.96</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43"/>
      <c r="BD23" s="112"/>
    </row>
    <row r="24" spans="2:56" ht="30" customHeight="1" x14ac:dyDescent="0.25">
      <c r="B24" s="9" t="str">
        <f>'PLANILHA SINTÉTICA'!B23</f>
        <v>2.6.1</v>
      </c>
      <c r="C24" s="11" t="str">
        <f>VLOOKUP(B24,'PLANILHA SINTÉTICA'!B$6:K$31,4,0)</f>
        <v>ACOMPANHAMENTO E APOIO À IMPLANTAÇÃO DA USINA DE CONCRETO</v>
      </c>
      <c r="D24" s="13">
        <f>VLOOKUP(B24,'PLANILHA SINTÉTICA'!B$6:K$31,10,0)</f>
        <v>12756.96</v>
      </c>
      <c r="E24" s="14"/>
      <c r="F24" s="13">
        <f t="shared" ref="F24" si="192">E24*$D24</f>
        <v>0</v>
      </c>
      <c r="G24" s="14"/>
      <c r="H24" s="13">
        <f>G24*$D24</f>
        <v>0</v>
      </c>
      <c r="I24" s="14"/>
      <c r="J24" s="13">
        <f>I24*$D24</f>
        <v>0</v>
      </c>
      <c r="K24" s="14"/>
      <c r="L24" s="13">
        <f t="shared" ref="L24" si="193">K24*$D24</f>
        <v>0</v>
      </c>
      <c r="M24" s="14">
        <v>1</v>
      </c>
      <c r="N24" s="13">
        <f t="shared" ref="N24" si="194">M24*$D24</f>
        <v>12756.96</v>
      </c>
      <c r="O24" s="14"/>
      <c r="P24" s="13">
        <f t="shared" ref="P24" si="195">O24*$D24</f>
        <v>0</v>
      </c>
      <c r="Q24" s="14"/>
      <c r="R24" s="13">
        <f t="shared" ref="R24" si="196">Q24*$D24</f>
        <v>0</v>
      </c>
      <c r="S24" s="14"/>
      <c r="T24" s="13">
        <f t="shared" ref="T24" si="197">S24*$D24</f>
        <v>0</v>
      </c>
      <c r="U24" s="14"/>
      <c r="V24" s="13">
        <f t="shared" ref="V24" si="198">U24*$D24</f>
        <v>0</v>
      </c>
      <c r="W24" s="14"/>
      <c r="X24" s="13">
        <f t="shared" ref="X24" si="199">W24*$D24</f>
        <v>0</v>
      </c>
      <c r="Y24" s="14"/>
      <c r="Z24" s="13">
        <f t="shared" ref="Z24" si="200">Y24*$D24</f>
        <v>0</v>
      </c>
      <c r="AA24" s="14"/>
      <c r="AB24" s="13">
        <f t="shared" ref="AB24" si="201">AA24*$D24</f>
        <v>0</v>
      </c>
      <c r="AC24" s="14"/>
      <c r="AD24" s="13">
        <f t="shared" ref="AD24" si="202">AC24*$D24</f>
        <v>0</v>
      </c>
      <c r="AE24" s="14"/>
      <c r="AF24" s="13">
        <f t="shared" ref="AF24" si="203">AE24*$D24</f>
        <v>0</v>
      </c>
      <c r="AG24" s="14"/>
      <c r="AH24" s="13">
        <f t="shared" ref="AH24" si="204">AG24*$D24</f>
        <v>0</v>
      </c>
      <c r="AI24" s="14"/>
      <c r="AJ24" s="13">
        <f t="shared" ref="AJ24" si="205">AI24*$D24</f>
        <v>0</v>
      </c>
      <c r="AK24" s="14"/>
      <c r="AL24" s="13">
        <f t="shared" ref="AL24" si="206">AK24*$D24</f>
        <v>0</v>
      </c>
      <c r="AM24" s="14"/>
      <c r="AN24" s="13">
        <f t="shared" ref="AN24" si="207">AM24*$D24</f>
        <v>0</v>
      </c>
      <c r="AO24" s="14"/>
      <c r="AP24" s="13">
        <f t="shared" ref="AP24" si="208">AO24*$D24</f>
        <v>0</v>
      </c>
      <c r="AQ24" s="14"/>
      <c r="AR24" s="13">
        <f t="shared" ref="AR24" si="209">AQ24*$D24</f>
        <v>0</v>
      </c>
      <c r="AS24" s="14"/>
      <c r="AT24" s="13">
        <f t="shared" ref="AT24" si="210">AS24*$D24</f>
        <v>0</v>
      </c>
      <c r="AU24" s="14"/>
      <c r="AV24" s="13">
        <f t="shared" ref="AV24" si="211">AU24*$D24</f>
        <v>0</v>
      </c>
      <c r="AW24" s="14"/>
      <c r="AX24" s="13">
        <f t="shared" ref="AX24" si="212">AW24*$D24</f>
        <v>0</v>
      </c>
      <c r="AY24" s="14"/>
      <c r="AZ24" s="13">
        <f t="shared" ref="AZ24" si="213">AY24*$D24</f>
        <v>0</v>
      </c>
      <c r="BA24" s="14"/>
      <c r="BB24" s="13">
        <f t="shared" ref="BB24" si="214">BA24*$D24</f>
        <v>0</v>
      </c>
      <c r="BC24" s="14">
        <f>E24+G24+I24+K24+M24+O24+Q24+S24+U24+W24+Y24+AA24+AC24+AE24+AG24+AI24+AK24+AM24+AO24+AQ24+AS24+AU24+AW24+AY24+BA24</f>
        <v>1</v>
      </c>
      <c r="BD24" s="13">
        <f>F24+H24+J24+L24+N24+P24+R24+T24+V24+X24+Z24+AB24+AD24+AF24+AH24+AJ24+AL24+AN24+AP24+AR24+AT24+AV24+AX24+AZ24+BB24</f>
        <v>12756.96</v>
      </c>
    </row>
    <row r="25" spans="2:56" x14ac:dyDescent="0.25">
      <c r="B25" s="111" t="str">
        <f>'PLANILHA SINTÉTICA'!B24</f>
        <v>2.7</v>
      </c>
      <c r="C25" s="136" t="str">
        <f>VLOOKUP(B25,'PLANILHA SINTÉTICA'!B$6:K$31,4,0)</f>
        <v>MONITORAMENTO E CONTROLE</v>
      </c>
      <c r="D25" s="135">
        <f>VLOOKUP(B25,'PLANILHA SINTÉTICA'!B$6:K$31,10,0)</f>
        <v>95942.849999999991</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43"/>
      <c r="BD25" s="112"/>
    </row>
    <row r="26" spans="2:56" ht="30" customHeight="1" x14ac:dyDescent="0.25">
      <c r="B26" s="9" t="str">
        <f>'PLANILHA SINTÉTICA'!B25</f>
        <v>2.7.1</v>
      </c>
      <c r="C26" s="11" t="str">
        <f>VLOOKUP(B26,'PLANILHA SINTÉTICA'!B$6:K$31,4,0)</f>
        <v>MONITORAMENTO POR DRONE</v>
      </c>
      <c r="D26" s="13">
        <f>VLOOKUP(B26,'PLANILHA SINTÉTICA'!B$6:K$31,10,0)</f>
        <v>70305.7</v>
      </c>
      <c r="E26" s="14"/>
      <c r="F26" s="13"/>
      <c r="G26" s="14"/>
      <c r="H26" s="13">
        <f>G26*$D26</f>
        <v>0</v>
      </c>
      <c r="I26" s="14">
        <f>1/19/2</f>
        <v>2.6315789473684209E-2</v>
      </c>
      <c r="J26" s="13">
        <f>I26*$D26</f>
        <v>1850.1499999999999</v>
      </c>
      <c r="K26" s="14">
        <f>1/19</f>
        <v>5.2631578947368418E-2</v>
      </c>
      <c r="L26" s="13">
        <f t="shared" ref="L26:N26" si="215">K26*$D26</f>
        <v>3700.2999999999997</v>
      </c>
      <c r="M26" s="14">
        <f t="shared" ref="M26:AT26" si="216">1/19</f>
        <v>5.2631578947368418E-2</v>
      </c>
      <c r="N26" s="13">
        <f t="shared" ref="N26" si="217">M26*$D26</f>
        <v>3700.2999999999997</v>
      </c>
      <c r="O26" s="14">
        <f t="shared" ref="O26:AT26" si="218">1/19</f>
        <v>5.2631578947368418E-2</v>
      </c>
      <c r="P26" s="13">
        <f t="shared" ref="P26:P27" si="219">O26*$D26</f>
        <v>3700.2999999999997</v>
      </c>
      <c r="Q26" s="14">
        <f t="shared" ref="Q26:AT26" si="220">1/19</f>
        <v>5.2631578947368418E-2</v>
      </c>
      <c r="R26" s="13">
        <f t="shared" ref="R26:R27" si="221">Q26*$D26</f>
        <v>3700.2999999999997</v>
      </c>
      <c r="S26" s="14">
        <f t="shared" ref="S26:AT26" si="222">1/19</f>
        <v>5.2631578947368418E-2</v>
      </c>
      <c r="T26" s="13">
        <f t="shared" ref="T26:T29" si="223">S26*$D26</f>
        <v>3700.2999999999997</v>
      </c>
      <c r="U26" s="14">
        <f t="shared" ref="U26:AT26" si="224">1/19</f>
        <v>5.2631578947368418E-2</v>
      </c>
      <c r="V26" s="13">
        <f t="shared" ref="V26:V29" si="225">U26*$D26</f>
        <v>3700.2999999999997</v>
      </c>
      <c r="W26" s="14">
        <f t="shared" ref="W26:AT26" si="226">1/19</f>
        <v>5.2631578947368418E-2</v>
      </c>
      <c r="X26" s="13">
        <f t="shared" ref="X26:X29" si="227">W26*$D26</f>
        <v>3700.2999999999997</v>
      </c>
      <c r="Y26" s="14">
        <f t="shared" ref="Y26:AT26" si="228">1/19</f>
        <v>5.2631578947368418E-2</v>
      </c>
      <c r="Z26" s="13">
        <f t="shared" ref="Z26:Z29" si="229">Y26*$D26</f>
        <v>3700.2999999999997</v>
      </c>
      <c r="AA26" s="14">
        <f t="shared" ref="AA26:AT26" si="230">1/19</f>
        <v>5.2631578947368418E-2</v>
      </c>
      <c r="AB26" s="13">
        <f t="shared" ref="AB26:AB29" si="231">AA26*$D26</f>
        <v>3700.2999999999997</v>
      </c>
      <c r="AC26" s="14">
        <f t="shared" ref="AC26:AT26" si="232">1/19</f>
        <v>5.2631578947368418E-2</v>
      </c>
      <c r="AD26" s="13">
        <f t="shared" ref="AD26:AD29" si="233">AC26*$D26</f>
        <v>3700.2999999999997</v>
      </c>
      <c r="AE26" s="14">
        <f t="shared" ref="AE26:AT26" si="234">1/19</f>
        <v>5.2631578947368418E-2</v>
      </c>
      <c r="AF26" s="13">
        <f t="shared" ref="AF26:AF29" si="235">AE26*$D26</f>
        <v>3700.2999999999997</v>
      </c>
      <c r="AG26" s="14">
        <f t="shared" ref="AG26:AT26" si="236">1/19</f>
        <v>5.2631578947368418E-2</v>
      </c>
      <c r="AH26" s="13">
        <f t="shared" ref="AH26:AH29" si="237">AG26*$D26</f>
        <v>3700.2999999999997</v>
      </c>
      <c r="AI26" s="14">
        <f t="shared" ref="AI26:AT26" si="238">1/19</f>
        <v>5.2631578947368418E-2</v>
      </c>
      <c r="AJ26" s="13">
        <f t="shared" ref="AJ26:AJ29" si="239">AI26*$D26</f>
        <v>3700.2999999999997</v>
      </c>
      <c r="AK26" s="14">
        <f t="shared" ref="AK26:AT26" si="240">1/19</f>
        <v>5.2631578947368418E-2</v>
      </c>
      <c r="AL26" s="13">
        <f t="shared" ref="AL26:AL29" si="241">AK26*$D26</f>
        <v>3700.2999999999997</v>
      </c>
      <c r="AM26" s="14">
        <f t="shared" ref="AM26:AT26" si="242">1/19</f>
        <v>5.2631578947368418E-2</v>
      </c>
      <c r="AN26" s="13">
        <f t="shared" ref="AN26:AN29" si="243">AM26*$D26</f>
        <v>3700.2999999999997</v>
      </c>
      <c r="AO26" s="14">
        <f t="shared" ref="AO26:AT26" si="244">1/19</f>
        <v>5.2631578947368418E-2</v>
      </c>
      <c r="AP26" s="13">
        <f t="shared" ref="AP26:AP29" si="245">AO26*$D26</f>
        <v>3700.2999999999997</v>
      </c>
      <c r="AQ26" s="14">
        <f t="shared" ref="AQ26:AT26" si="246">1/19</f>
        <v>5.2631578947368418E-2</v>
      </c>
      <c r="AR26" s="13">
        <f t="shared" ref="AR26:AR29" si="247">AQ26*$D26</f>
        <v>3700.2999999999997</v>
      </c>
      <c r="AS26" s="14">
        <f t="shared" ref="AS26:AT26" si="248">1/19</f>
        <v>5.2631578947368418E-2</v>
      </c>
      <c r="AT26" s="13">
        <f t="shared" ref="AT26:AT27" si="249">AS26*$D26</f>
        <v>3700.2999999999997</v>
      </c>
      <c r="AU26" s="14">
        <f>1/19/2</f>
        <v>2.6315789473684209E-2</v>
      </c>
      <c r="AV26" s="13">
        <f>AU26*$D26</f>
        <v>1850.1499999999999</v>
      </c>
      <c r="AW26" s="14"/>
      <c r="AX26" s="13">
        <f>AW26*$D26</f>
        <v>0</v>
      </c>
      <c r="AY26" s="14"/>
      <c r="AZ26" s="13">
        <f>AY26*$D26</f>
        <v>0</v>
      </c>
      <c r="BA26" s="14"/>
      <c r="BB26" s="13">
        <f>BA26*$D26</f>
        <v>0</v>
      </c>
      <c r="BC26" s="14">
        <f t="shared" ref="BC26:BC29" si="250">E26+G26+I26+K26+M26+O26+Q26+S26+U26+W26+Y26+AA26+AC26+AE26+AG26+AI26+AK26+AM26+AO26+AQ26+AS26+AU26+AW26+AY26+BA26</f>
        <v>0.99999999999999944</v>
      </c>
      <c r="BD26" s="13">
        <f t="shared" ref="BD26:BD29" si="251">F26+H26+J26+L26+N26+P26+R26+T26+V26+X26+Z26+AB26+AD26+AF26+AH26+AJ26+AL26+AN26+AP26+AR26+AT26+AV26+AX26+AZ26+BB26</f>
        <v>70305.700000000012</v>
      </c>
    </row>
    <row r="27" spans="2:56" ht="30" customHeight="1" x14ac:dyDescent="0.25">
      <c r="B27" s="9" t="str">
        <f>'PLANILHA SINTÉTICA'!B26</f>
        <v>2.7.2</v>
      </c>
      <c r="C27" s="11" t="str">
        <f>VLOOKUP(B27,'PLANILHA SINTÉTICA'!B$6:K$31,4,0)</f>
        <v>MONITORAMENTO DO CANTEIRO DE OBRAS</v>
      </c>
      <c r="D27" s="13">
        <f>VLOOKUP(B27,'PLANILHA SINTÉTICA'!B$6:K$31,10,0)</f>
        <v>21185</v>
      </c>
      <c r="E27" s="14"/>
      <c r="F27" s="13"/>
      <c r="G27" s="14"/>
      <c r="H27" s="13"/>
      <c r="I27" s="14"/>
      <c r="J27" s="13"/>
      <c r="K27" s="14">
        <f>1/19</f>
        <v>5.2631578947368418E-2</v>
      </c>
      <c r="L27" s="13">
        <f>K27*$D27</f>
        <v>1115</v>
      </c>
      <c r="M27" s="14">
        <f>K27</f>
        <v>5.2631578947368418E-2</v>
      </c>
      <c r="N27" s="13">
        <f t="shared" ref="N27" si="252">M27*$D27</f>
        <v>1115</v>
      </c>
      <c r="O27" s="14">
        <f t="shared" ref="O27" si="253">M27</f>
        <v>5.2631578947368418E-2</v>
      </c>
      <c r="P27" s="13">
        <f t="shared" si="219"/>
        <v>1115</v>
      </c>
      <c r="Q27" s="14">
        <f t="shared" ref="Q27" si="254">O27</f>
        <v>5.2631578947368418E-2</v>
      </c>
      <c r="R27" s="13">
        <f t="shared" si="221"/>
        <v>1115</v>
      </c>
      <c r="S27" s="14">
        <f t="shared" ref="S27:S29" si="255">Q27</f>
        <v>5.2631578947368418E-2</v>
      </c>
      <c r="T27" s="13">
        <f t="shared" si="223"/>
        <v>1115</v>
      </c>
      <c r="U27" s="14">
        <f t="shared" ref="U27:U29" si="256">S27</f>
        <v>5.2631578947368418E-2</v>
      </c>
      <c r="V27" s="13">
        <f t="shared" si="225"/>
        <v>1115</v>
      </c>
      <c r="W27" s="14">
        <f t="shared" ref="W27:W29" si="257">U27</f>
        <v>5.2631578947368418E-2</v>
      </c>
      <c r="X27" s="13">
        <f t="shared" si="227"/>
        <v>1115</v>
      </c>
      <c r="Y27" s="14">
        <f t="shared" ref="Y27:Y29" si="258">W27</f>
        <v>5.2631578947368418E-2</v>
      </c>
      <c r="Z27" s="13">
        <f t="shared" si="229"/>
        <v>1115</v>
      </c>
      <c r="AA27" s="14">
        <f t="shared" ref="AA27:AA29" si="259">Y27</f>
        <v>5.2631578947368418E-2</v>
      </c>
      <c r="AB27" s="13">
        <f t="shared" si="231"/>
        <v>1115</v>
      </c>
      <c r="AC27" s="14">
        <f t="shared" ref="AC27:AC29" si="260">AA27</f>
        <v>5.2631578947368418E-2</v>
      </c>
      <c r="AD27" s="13">
        <f t="shared" si="233"/>
        <v>1115</v>
      </c>
      <c r="AE27" s="14">
        <f t="shared" ref="AE27:AE29" si="261">AC27</f>
        <v>5.2631578947368418E-2</v>
      </c>
      <c r="AF27" s="13">
        <f t="shared" si="235"/>
        <v>1115</v>
      </c>
      <c r="AG27" s="14">
        <f t="shared" ref="AG27:AG29" si="262">AE27</f>
        <v>5.2631578947368418E-2</v>
      </c>
      <c r="AH27" s="13">
        <f t="shared" si="237"/>
        <v>1115</v>
      </c>
      <c r="AI27" s="14">
        <f t="shared" ref="AI27:AI29" si="263">AG27</f>
        <v>5.2631578947368418E-2</v>
      </c>
      <c r="AJ27" s="13">
        <f t="shared" si="239"/>
        <v>1115</v>
      </c>
      <c r="AK27" s="14">
        <f t="shared" ref="AK27:AK29" si="264">AI27</f>
        <v>5.2631578947368418E-2</v>
      </c>
      <c r="AL27" s="13">
        <f t="shared" si="241"/>
        <v>1115</v>
      </c>
      <c r="AM27" s="14">
        <f t="shared" ref="AM27:AM29" si="265">AK27</f>
        <v>5.2631578947368418E-2</v>
      </c>
      <c r="AN27" s="13">
        <f t="shared" si="243"/>
        <v>1115</v>
      </c>
      <c r="AO27" s="14">
        <f t="shared" ref="AO27:AO29" si="266">AM27</f>
        <v>5.2631578947368418E-2</v>
      </c>
      <c r="AP27" s="13">
        <f t="shared" si="245"/>
        <v>1115</v>
      </c>
      <c r="AQ27" s="14">
        <f t="shared" ref="AQ27:AQ29" si="267">AO27</f>
        <v>5.2631578947368418E-2</v>
      </c>
      <c r="AR27" s="13">
        <f t="shared" si="247"/>
        <v>1115</v>
      </c>
      <c r="AS27" s="14">
        <f t="shared" ref="AS27" si="268">AQ27</f>
        <v>5.2631578947368418E-2</v>
      </c>
      <c r="AT27" s="13">
        <f t="shared" si="249"/>
        <v>1115</v>
      </c>
      <c r="AU27" s="14">
        <f t="shared" ref="AU27" si="269">AS27</f>
        <v>5.2631578947368418E-2</v>
      </c>
      <c r="AV27" s="13">
        <f t="shared" ref="AV27" si="270">AU27*$D27</f>
        <v>1115</v>
      </c>
      <c r="AW27" s="14"/>
      <c r="AX27" s="13">
        <f>AW27*$D27</f>
        <v>0</v>
      </c>
      <c r="AY27" s="14"/>
      <c r="AZ27" s="13">
        <f>AY27*$D27</f>
        <v>0</v>
      </c>
      <c r="BA27" s="14"/>
      <c r="BB27" s="13">
        <f>BA27*$D27</f>
        <v>0</v>
      </c>
      <c r="BC27" s="14">
        <f t="shared" si="250"/>
        <v>0.99999999999999956</v>
      </c>
      <c r="BD27" s="13">
        <f t="shared" si="251"/>
        <v>21185</v>
      </c>
    </row>
    <row r="28" spans="2:56" ht="30" customHeight="1" x14ac:dyDescent="0.25">
      <c r="B28" s="9" t="str">
        <f>'PLANILHA SINTÉTICA'!B27</f>
        <v>2.7.3</v>
      </c>
      <c r="C28" s="11" t="str">
        <f>VLOOKUP(B28,'PLANILHA SINTÉTICA'!B$6:K$31,4,0)</f>
        <v>CONTROLE DEFLECTOMÉTRICO</v>
      </c>
      <c r="D28" s="13">
        <f>VLOOKUP(B28,'PLANILHA SINTÉTICA'!B$6:K$31,10,0)</f>
        <v>2184</v>
      </c>
      <c r="E28" s="14"/>
      <c r="F28" s="13"/>
      <c r="G28" s="14"/>
      <c r="H28" s="13"/>
      <c r="I28" s="14"/>
      <c r="J28" s="13"/>
      <c r="K28" s="14"/>
      <c r="L28" s="13">
        <f>K28*$D28</f>
        <v>0</v>
      </c>
      <c r="M28" s="14"/>
      <c r="N28" s="13">
        <f>M28*$D28</f>
        <v>0</v>
      </c>
      <c r="O28" s="14">
        <f>1/15</f>
        <v>6.6666666666666666E-2</v>
      </c>
      <c r="P28" s="13">
        <f>O28*$D28</f>
        <v>145.6</v>
      </c>
      <c r="Q28" s="14">
        <f t="shared" ref="Q28" si="271">O28</f>
        <v>6.6666666666666666E-2</v>
      </c>
      <c r="R28" s="13">
        <f>Q28*$D28</f>
        <v>145.6</v>
      </c>
      <c r="S28" s="14">
        <f t="shared" si="255"/>
        <v>6.6666666666666666E-2</v>
      </c>
      <c r="T28" s="13">
        <f t="shared" si="223"/>
        <v>145.6</v>
      </c>
      <c r="U28" s="14">
        <f t="shared" si="256"/>
        <v>6.6666666666666666E-2</v>
      </c>
      <c r="V28" s="13">
        <f t="shared" si="225"/>
        <v>145.6</v>
      </c>
      <c r="W28" s="14">
        <f t="shared" si="257"/>
        <v>6.6666666666666666E-2</v>
      </c>
      <c r="X28" s="13">
        <f t="shared" si="227"/>
        <v>145.6</v>
      </c>
      <c r="Y28" s="14">
        <f t="shared" si="258"/>
        <v>6.6666666666666666E-2</v>
      </c>
      <c r="Z28" s="13">
        <f t="shared" si="229"/>
        <v>145.6</v>
      </c>
      <c r="AA28" s="14">
        <f t="shared" si="259"/>
        <v>6.6666666666666666E-2</v>
      </c>
      <c r="AB28" s="13">
        <f t="shared" si="231"/>
        <v>145.6</v>
      </c>
      <c r="AC28" s="14">
        <f t="shared" si="260"/>
        <v>6.6666666666666666E-2</v>
      </c>
      <c r="AD28" s="13">
        <f t="shared" si="233"/>
        <v>145.6</v>
      </c>
      <c r="AE28" s="14">
        <f t="shared" si="261"/>
        <v>6.6666666666666666E-2</v>
      </c>
      <c r="AF28" s="13">
        <f t="shared" si="235"/>
        <v>145.6</v>
      </c>
      <c r="AG28" s="14">
        <f t="shared" si="262"/>
        <v>6.6666666666666666E-2</v>
      </c>
      <c r="AH28" s="13">
        <f t="shared" si="237"/>
        <v>145.6</v>
      </c>
      <c r="AI28" s="14">
        <f t="shared" si="263"/>
        <v>6.6666666666666666E-2</v>
      </c>
      <c r="AJ28" s="13">
        <f t="shared" si="239"/>
        <v>145.6</v>
      </c>
      <c r="AK28" s="14">
        <f t="shared" si="264"/>
        <v>6.6666666666666666E-2</v>
      </c>
      <c r="AL28" s="13">
        <f t="shared" si="241"/>
        <v>145.6</v>
      </c>
      <c r="AM28" s="14">
        <f t="shared" si="265"/>
        <v>6.6666666666666666E-2</v>
      </c>
      <c r="AN28" s="13">
        <f t="shared" si="243"/>
        <v>145.6</v>
      </c>
      <c r="AO28" s="14">
        <f t="shared" si="266"/>
        <v>6.6666666666666666E-2</v>
      </c>
      <c r="AP28" s="13">
        <f t="shared" si="245"/>
        <v>145.6</v>
      </c>
      <c r="AQ28" s="14">
        <f t="shared" si="267"/>
        <v>6.6666666666666666E-2</v>
      </c>
      <c r="AR28" s="13">
        <f t="shared" si="247"/>
        <v>145.6</v>
      </c>
      <c r="AS28" s="14"/>
      <c r="AT28" s="13">
        <f>AS28*$D28</f>
        <v>0</v>
      </c>
      <c r="AU28" s="14"/>
      <c r="AV28" s="13">
        <f>AU28*$D28</f>
        <v>0</v>
      </c>
      <c r="AW28" s="14"/>
      <c r="AX28" s="13">
        <f>AW28*$D28</f>
        <v>0</v>
      </c>
      <c r="AY28" s="14"/>
      <c r="AZ28" s="13">
        <f>AY28*$D28</f>
        <v>0</v>
      </c>
      <c r="BA28" s="14"/>
      <c r="BB28" s="13">
        <f>BA28*$D28</f>
        <v>0</v>
      </c>
      <c r="BC28" s="14">
        <f t="shared" si="250"/>
        <v>0.99999999999999989</v>
      </c>
      <c r="BD28" s="13">
        <f t="shared" si="251"/>
        <v>2183.9999999999995</v>
      </c>
    </row>
    <row r="29" spans="2:56" ht="30" customHeight="1" x14ac:dyDescent="0.25">
      <c r="B29" s="9" t="str">
        <f>'PLANILHA SINTÉTICA'!B28</f>
        <v>2.7.4</v>
      </c>
      <c r="C29" s="11" t="str">
        <f>VLOOKUP(B29,'PLANILHA SINTÉTICA'!B$6:K$31,4,0)</f>
        <v>CONTROLE DE ACABAMENTO LONGITUDINAL (IRI)</v>
      </c>
      <c r="D29" s="13">
        <f>VLOOKUP(B29,'PLANILHA SINTÉTICA'!B$6:K$31,10,0)</f>
        <v>2268.15</v>
      </c>
      <c r="E29" s="14"/>
      <c r="F29" s="13"/>
      <c r="G29" s="14"/>
      <c r="H29" s="13"/>
      <c r="I29" s="14"/>
      <c r="J29" s="13"/>
      <c r="K29" s="14"/>
      <c r="L29" s="13">
        <f>K29*$D29</f>
        <v>0</v>
      </c>
      <c r="M29" s="14"/>
      <c r="N29" s="13">
        <f>M29*$D29</f>
        <v>0</v>
      </c>
      <c r="O29" s="14">
        <f>1/15</f>
        <v>6.6666666666666666E-2</v>
      </c>
      <c r="P29" s="13">
        <f>O29*$D29</f>
        <v>151.21</v>
      </c>
      <c r="Q29" s="14">
        <f t="shared" ref="Q29" si="272">O29</f>
        <v>6.6666666666666666E-2</v>
      </c>
      <c r="R29" s="13">
        <f>Q29*$D29</f>
        <v>151.21</v>
      </c>
      <c r="S29" s="14">
        <f t="shared" si="255"/>
        <v>6.6666666666666666E-2</v>
      </c>
      <c r="T29" s="13">
        <f t="shared" si="223"/>
        <v>151.21</v>
      </c>
      <c r="U29" s="14">
        <f t="shared" si="256"/>
        <v>6.6666666666666666E-2</v>
      </c>
      <c r="V29" s="13">
        <f t="shared" si="225"/>
        <v>151.21</v>
      </c>
      <c r="W29" s="14">
        <f t="shared" si="257"/>
        <v>6.6666666666666666E-2</v>
      </c>
      <c r="X29" s="13">
        <f t="shared" si="227"/>
        <v>151.21</v>
      </c>
      <c r="Y29" s="14">
        <f t="shared" si="258"/>
        <v>6.6666666666666666E-2</v>
      </c>
      <c r="Z29" s="13">
        <f t="shared" si="229"/>
        <v>151.21</v>
      </c>
      <c r="AA29" s="14">
        <f t="shared" si="259"/>
        <v>6.6666666666666666E-2</v>
      </c>
      <c r="AB29" s="13">
        <f t="shared" si="231"/>
        <v>151.21</v>
      </c>
      <c r="AC29" s="14">
        <f t="shared" si="260"/>
        <v>6.6666666666666666E-2</v>
      </c>
      <c r="AD29" s="13">
        <f t="shared" si="233"/>
        <v>151.21</v>
      </c>
      <c r="AE29" s="14">
        <f t="shared" si="261"/>
        <v>6.6666666666666666E-2</v>
      </c>
      <c r="AF29" s="13">
        <f t="shared" si="235"/>
        <v>151.21</v>
      </c>
      <c r="AG29" s="14">
        <f t="shared" si="262"/>
        <v>6.6666666666666666E-2</v>
      </c>
      <c r="AH29" s="13">
        <f t="shared" si="237"/>
        <v>151.21</v>
      </c>
      <c r="AI29" s="14">
        <f t="shared" si="263"/>
        <v>6.6666666666666666E-2</v>
      </c>
      <c r="AJ29" s="13">
        <f t="shared" si="239"/>
        <v>151.21</v>
      </c>
      <c r="AK29" s="14">
        <f t="shared" si="264"/>
        <v>6.6666666666666666E-2</v>
      </c>
      <c r="AL29" s="13">
        <f t="shared" si="241"/>
        <v>151.21</v>
      </c>
      <c r="AM29" s="14">
        <f t="shared" si="265"/>
        <v>6.6666666666666666E-2</v>
      </c>
      <c r="AN29" s="13">
        <f t="shared" si="243"/>
        <v>151.21</v>
      </c>
      <c r="AO29" s="14">
        <f t="shared" si="266"/>
        <v>6.6666666666666666E-2</v>
      </c>
      <c r="AP29" s="13">
        <f t="shared" si="245"/>
        <v>151.21</v>
      </c>
      <c r="AQ29" s="14">
        <f t="shared" si="267"/>
        <v>6.6666666666666666E-2</v>
      </c>
      <c r="AR29" s="13">
        <f t="shared" si="247"/>
        <v>151.21</v>
      </c>
      <c r="AS29" s="14"/>
      <c r="AT29" s="13">
        <f>AS29*$D29</f>
        <v>0</v>
      </c>
      <c r="AU29" s="14"/>
      <c r="AV29" s="13">
        <f>AU29*$D29</f>
        <v>0</v>
      </c>
      <c r="AW29" s="14"/>
      <c r="AX29" s="13">
        <f>AW29*$D29</f>
        <v>0</v>
      </c>
      <c r="AY29" s="14"/>
      <c r="AZ29" s="13">
        <f>AY29*$D29</f>
        <v>0</v>
      </c>
      <c r="BA29" s="14"/>
      <c r="BB29" s="13">
        <f>BA29*$D29</f>
        <v>0</v>
      </c>
      <c r="BC29" s="14">
        <f t="shared" si="250"/>
        <v>0.99999999999999989</v>
      </c>
      <c r="BD29" s="13">
        <f t="shared" si="251"/>
        <v>2268.15</v>
      </c>
    </row>
    <row r="30" spans="2:56" x14ac:dyDescent="0.25">
      <c r="B30" s="107" t="str">
        <f>'PLANILHA SINTÉTICA'!B29</f>
        <v>3.</v>
      </c>
      <c r="C30" s="107" t="str">
        <f>VLOOKUP(B30,'PLANILHA SINTÉTICA'!B$6:K$31,4,0)</f>
        <v>ETAPA DE ENTREGA DE OBRA</v>
      </c>
      <c r="D30" s="134">
        <f>VLOOKUP(B30,'PLANILHA SINTÉTICA'!B$6:K$31,10,0)</f>
        <v>93439.93</v>
      </c>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42"/>
      <c r="BD30" s="107"/>
    </row>
    <row r="31" spans="2:56" x14ac:dyDescent="0.25">
      <c r="B31" s="111" t="str">
        <f>'PLANILHA SINTÉTICA'!B30</f>
        <v>3.1</v>
      </c>
      <c r="C31" s="112" t="str">
        <f>VLOOKUP(B31,'PLANILHA SINTÉTICA'!B$6:K$31,4,0)</f>
        <v>RELATÓRIO TÉCNICO FINAL DE FISCALIZAÇÃO</v>
      </c>
      <c r="D31" s="135">
        <f>VLOOKUP(B31,'PLANILHA SINTÉTICA'!B$6:K$31,10,0)</f>
        <v>93439.93</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43"/>
      <c r="BD31" s="112"/>
    </row>
    <row r="32" spans="2:56" ht="30" customHeight="1" x14ac:dyDescent="0.25">
      <c r="B32" s="9" t="str">
        <f>'PLANILHA SINTÉTICA'!B31</f>
        <v>3.1.1</v>
      </c>
      <c r="C32" s="11" t="str">
        <f>VLOOKUP(B32,'PLANILHA SINTÉTICA'!B$6:K$31,4,0)</f>
        <v>ACOMPANHAMENTO E APOIO AO RECEBIMENTO DA OBRA</v>
      </c>
      <c r="D32" s="13">
        <f>VLOOKUP(B32,'PLANILHA SINTÉTICA'!B$6:K$31,10,0)</f>
        <v>93439.93</v>
      </c>
      <c r="E32" s="14"/>
      <c r="F32" s="13">
        <f t="shared" si="23"/>
        <v>0</v>
      </c>
      <c r="G32" s="14"/>
      <c r="H32" s="13">
        <f t="shared" ref="H32" si="273">G32*$D32</f>
        <v>0</v>
      </c>
      <c r="I32" s="14"/>
      <c r="J32" s="13">
        <f t="shared" ref="J32" si="274">I32*$D32</f>
        <v>0</v>
      </c>
      <c r="K32" s="14"/>
      <c r="L32" s="13">
        <f t="shared" ref="L32" si="275">K32*$D32</f>
        <v>0</v>
      </c>
      <c r="M32" s="14"/>
      <c r="N32" s="13">
        <f t="shared" ref="N32" si="276">M32*$D32</f>
        <v>0</v>
      </c>
      <c r="O32" s="14"/>
      <c r="P32" s="13">
        <f t="shared" ref="P32" si="277">O32*$D32</f>
        <v>0</v>
      </c>
      <c r="Q32" s="14"/>
      <c r="R32" s="13">
        <f t="shared" ref="R32" si="278">Q32*$D32</f>
        <v>0</v>
      </c>
      <c r="S32" s="14"/>
      <c r="T32" s="13">
        <f t="shared" ref="T32" si="279">S32*$D32</f>
        <v>0</v>
      </c>
      <c r="U32" s="14"/>
      <c r="V32" s="13">
        <f t="shared" ref="V32" si="280">U32*$D32</f>
        <v>0</v>
      </c>
      <c r="W32" s="14"/>
      <c r="X32" s="13">
        <f t="shared" ref="X32" si="281">W32*$D32</f>
        <v>0</v>
      </c>
      <c r="Y32" s="14"/>
      <c r="Z32" s="13">
        <f t="shared" ref="Z32" si="282">Y32*$D32</f>
        <v>0</v>
      </c>
      <c r="AA32" s="14"/>
      <c r="AB32" s="13">
        <f t="shared" ref="AB32" si="283">AA32*$D32</f>
        <v>0</v>
      </c>
      <c r="AC32" s="14"/>
      <c r="AD32" s="13">
        <f t="shared" ref="AD32" si="284">AC32*$D32</f>
        <v>0</v>
      </c>
      <c r="AE32" s="14"/>
      <c r="AF32" s="13">
        <f t="shared" ref="AF32" si="285">AE32*$D32</f>
        <v>0</v>
      </c>
      <c r="AG32" s="14"/>
      <c r="AH32" s="13">
        <f t="shared" ref="AH32" si="286">AG32*$D32</f>
        <v>0</v>
      </c>
      <c r="AI32" s="14"/>
      <c r="AJ32" s="13">
        <f t="shared" ref="AJ32" si="287">AI32*$D32</f>
        <v>0</v>
      </c>
      <c r="AK32" s="14"/>
      <c r="AL32" s="13">
        <f t="shared" ref="AL32" si="288">AK32*$D32</f>
        <v>0</v>
      </c>
      <c r="AM32" s="14"/>
      <c r="AN32" s="13">
        <f t="shared" ref="AN32" si="289">AM32*$D32</f>
        <v>0</v>
      </c>
      <c r="AO32" s="14"/>
      <c r="AP32" s="13">
        <f t="shared" ref="AP32" si="290">AO32*$D32</f>
        <v>0</v>
      </c>
      <c r="AQ32" s="14"/>
      <c r="AR32" s="13">
        <f t="shared" ref="AR32" si="291">AQ32*$D32</f>
        <v>0</v>
      </c>
      <c r="AS32" s="14"/>
      <c r="AT32" s="13">
        <f t="shared" ref="AT32" si="292">AS32*$D32</f>
        <v>0</v>
      </c>
      <c r="AU32" s="14"/>
      <c r="AV32" s="13">
        <f t="shared" ref="AV32" si="293">AU32*$D32</f>
        <v>0</v>
      </c>
      <c r="AW32" s="14"/>
      <c r="AX32" s="13">
        <f t="shared" ref="AX32" si="294">AW32*$D32</f>
        <v>0</v>
      </c>
      <c r="AY32" s="14"/>
      <c r="AZ32" s="13">
        <f t="shared" ref="AZ32" si="295">AY32*$D32</f>
        <v>0</v>
      </c>
      <c r="BA32" s="14">
        <v>1</v>
      </c>
      <c r="BB32" s="13">
        <f t="shared" ref="BB32" si="296">BA32*$D32</f>
        <v>93439.93</v>
      </c>
      <c r="BC32" s="14">
        <f>E32+G32+I32+K32+M32+O32+Q32+S32+U32+W32+Y32+AA32+AC32+AE32+AG32+AI32+AK32+AM32+AO32+AQ32+AS32+AU32+AW32+AY32+BA32</f>
        <v>1</v>
      </c>
      <c r="BD32" s="13">
        <f>F32+H32+J32+L32+N32+P32+R32+T32+V32+X32+Z32+AB32+AD32+AF32+AH32+AJ32+AL32+AN32+AP32+AR32+AT32+AV32+AX32+AZ32+BB32</f>
        <v>93439.93</v>
      </c>
    </row>
    <row r="33" spans="2:56" x14ac:dyDescent="0.25">
      <c r="B33" s="208" t="s">
        <v>6948</v>
      </c>
      <c r="C33" s="208"/>
      <c r="D33" s="28">
        <f>D7+D10+D30</f>
        <v>4509549.66</v>
      </c>
      <c r="E33" s="30">
        <f>ROUND(F33/$D$34,5)</f>
        <v>2.256E-2</v>
      </c>
      <c r="F33" s="28">
        <f>SUM(F9:F32)</f>
        <v>101743.95</v>
      </c>
      <c r="G33" s="30">
        <f>ROUND(H33/$D$34,5)</f>
        <v>2.0480000000000002E-2</v>
      </c>
      <c r="H33" s="28">
        <f>SUM(H9:H32)</f>
        <v>92361.97</v>
      </c>
      <c r="I33" s="30">
        <f>ROUND(J33/$D$34,5)</f>
        <v>2.0889999999999999E-2</v>
      </c>
      <c r="J33" s="28">
        <f>SUM(J9:J32)</f>
        <v>94212.12</v>
      </c>
      <c r="K33" s="30">
        <f>ROUND(L33/$D$34,5)</f>
        <v>4.7750000000000001E-2</v>
      </c>
      <c r="L33" s="28">
        <f>SUM(L9:L32)</f>
        <v>215323.87999999998</v>
      </c>
      <c r="M33" s="30">
        <f>ROUND(N33/$D$34,5)</f>
        <v>5.058E-2</v>
      </c>
      <c r="N33" s="28">
        <f>SUM(N9:N32)</f>
        <v>228080.83999999997</v>
      </c>
      <c r="O33" s="30">
        <f>ROUND(P33/$D$34,5)</f>
        <v>4.7809999999999998E-2</v>
      </c>
      <c r="P33" s="28">
        <f>SUM(P9:P32)</f>
        <v>215620.68999999997</v>
      </c>
      <c r="Q33" s="30">
        <f>ROUND(R33/$D$34,5)</f>
        <v>4.7809999999999998E-2</v>
      </c>
      <c r="R33" s="28">
        <f>SUM(R9:R32)</f>
        <v>215620.68999999997</v>
      </c>
      <c r="S33" s="30">
        <f>ROUND(T33/$D$34,5)</f>
        <v>4.7809999999999998E-2</v>
      </c>
      <c r="T33" s="28">
        <f>SUM(T9:T32)</f>
        <v>215620.68999999997</v>
      </c>
      <c r="U33" s="30">
        <f>ROUND(V33/$D$34,5)</f>
        <v>4.7809999999999998E-2</v>
      </c>
      <c r="V33" s="28">
        <f>SUM(V9:V32)</f>
        <v>215620.68999999997</v>
      </c>
      <c r="W33" s="30">
        <f>ROUND(X33/$D$34,5)</f>
        <v>4.7809999999999998E-2</v>
      </c>
      <c r="X33" s="28">
        <f>SUM(X9:X32)</f>
        <v>215620.68999999997</v>
      </c>
      <c r="Y33" s="30">
        <f>ROUND(Z33/$D$34,5)</f>
        <v>4.7809999999999998E-2</v>
      </c>
      <c r="Z33" s="28">
        <f>SUM(Z9:Z32)</f>
        <v>215620.68999999997</v>
      </c>
      <c r="AA33" s="30">
        <f>ROUND(AB33/$D$34,5)</f>
        <v>4.9509999999999998E-2</v>
      </c>
      <c r="AB33" s="28">
        <f>SUM(AB9:AB32)</f>
        <v>223274.86999999997</v>
      </c>
      <c r="AC33" s="30">
        <f>ROUND(AD33/$D$34,5)</f>
        <v>4.9509999999999998E-2</v>
      </c>
      <c r="AD33" s="28">
        <f>SUM(AD9:AD32)</f>
        <v>223274.86999999997</v>
      </c>
      <c r="AE33" s="30">
        <f>ROUND(AF33/$D$34,5)</f>
        <v>4.7809999999999998E-2</v>
      </c>
      <c r="AF33" s="28">
        <f>SUM(AF9:AF32)</f>
        <v>215620.68999999997</v>
      </c>
      <c r="AG33" s="30">
        <f>ROUND(AH33/$D$34,5)</f>
        <v>4.7809999999999998E-2</v>
      </c>
      <c r="AH33" s="28">
        <f>SUM(AH9:AH32)</f>
        <v>215620.68999999997</v>
      </c>
      <c r="AI33" s="30">
        <f>ROUND(AJ33/$D$34,5)</f>
        <v>4.9509999999999998E-2</v>
      </c>
      <c r="AJ33" s="28">
        <f>SUM(AJ9:AJ32)</f>
        <v>223274.86999999997</v>
      </c>
      <c r="AK33" s="30">
        <f>ROUND(AL33/$D$34,5)</f>
        <v>4.9509999999999998E-2</v>
      </c>
      <c r="AL33" s="28">
        <f>SUM(AL9:AL32)</f>
        <v>223274.86999999997</v>
      </c>
      <c r="AM33" s="30">
        <f>ROUND(AN33/$D$34,5)</f>
        <v>4.7809999999999998E-2</v>
      </c>
      <c r="AN33" s="28">
        <f>SUM(AN9:AN32)</f>
        <v>215620.68999999997</v>
      </c>
      <c r="AO33" s="30">
        <f>ROUND(AP33/$D$34,5)</f>
        <v>4.7809999999999998E-2</v>
      </c>
      <c r="AP33" s="28">
        <f>SUM(AP9:AP32)</f>
        <v>215620.68999999997</v>
      </c>
      <c r="AQ33" s="30">
        <f>ROUND(AR33/$D$34,5)</f>
        <v>4.9509999999999998E-2</v>
      </c>
      <c r="AR33" s="28">
        <f>SUM(AR9:AR32)</f>
        <v>223274.86999999997</v>
      </c>
      <c r="AS33" s="30">
        <f>ROUND(AT33/$D$34,5)</f>
        <v>4.9450000000000001E-2</v>
      </c>
      <c r="AT33" s="28">
        <f>SUM(AT9:AT32)</f>
        <v>222978.05999999997</v>
      </c>
      <c r="AU33" s="30">
        <f>ROUND(AV33/$D$34,5)</f>
        <v>4.1869999999999997E-2</v>
      </c>
      <c r="AV33" s="28">
        <f>SUM(AV9:AV32)</f>
        <v>188827.65999999997</v>
      </c>
      <c r="AW33" s="30">
        <f>ROUND(AX33/$D$34,5)</f>
        <v>0</v>
      </c>
      <c r="AX33" s="28">
        <f>SUM(AX9:AX32)</f>
        <v>0</v>
      </c>
      <c r="AY33" s="30">
        <f>ROUND(AZ33/$D$34,5)</f>
        <v>0</v>
      </c>
      <c r="AZ33" s="28">
        <f>SUM(AZ9:AZ32)</f>
        <v>0</v>
      </c>
      <c r="BA33" s="30">
        <f>ROUND(BB33/$D$34,5)</f>
        <v>2.0719999999999999E-2</v>
      </c>
      <c r="BB33" s="28">
        <f>SUM(BB9:BB32)</f>
        <v>93439.93</v>
      </c>
      <c r="BC33" s="144">
        <f>(BD33/$D$34)</f>
        <v>1</v>
      </c>
      <c r="BD33" s="28">
        <f>SUM(BD9:BD32)</f>
        <v>4509549.66</v>
      </c>
    </row>
    <row r="34" spans="2:56" x14ac:dyDescent="0.25">
      <c r="B34" s="208" t="s">
        <v>6949</v>
      </c>
      <c r="C34" s="208"/>
      <c r="D34" s="28">
        <f>D33</f>
        <v>4509549.66</v>
      </c>
      <c r="E34" s="30">
        <f>E33</f>
        <v>2.256E-2</v>
      </c>
      <c r="F34" s="28">
        <f>SUM(F9:F32)</f>
        <v>101743.95</v>
      </c>
      <c r="G34" s="30">
        <f>E34+G33</f>
        <v>4.3040000000000002E-2</v>
      </c>
      <c r="H34" s="28">
        <f>H33+F34</f>
        <v>194105.91999999998</v>
      </c>
      <c r="I34" s="30">
        <f>G34+I33</f>
        <v>6.3930000000000001E-2</v>
      </c>
      <c r="J34" s="28">
        <f>J33+H34</f>
        <v>288318.03999999998</v>
      </c>
      <c r="K34" s="30">
        <f>I34+K33</f>
        <v>0.11168</v>
      </c>
      <c r="L34" s="28">
        <f>L33+J34</f>
        <v>503641.91999999993</v>
      </c>
      <c r="M34" s="30">
        <f>K34+M33</f>
        <v>0.16226000000000002</v>
      </c>
      <c r="N34" s="28">
        <f>N33+L34</f>
        <v>731722.75999999989</v>
      </c>
      <c r="O34" s="30">
        <f>M34+O33</f>
        <v>0.21007000000000001</v>
      </c>
      <c r="P34" s="28">
        <f>P33+N34</f>
        <v>947343.44999999984</v>
      </c>
      <c r="Q34" s="30">
        <f>O34+Q33</f>
        <v>0.25788</v>
      </c>
      <c r="R34" s="28">
        <f>R33+P34</f>
        <v>1162964.1399999999</v>
      </c>
      <c r="S34" s="30">
        <f>Q34+S33</f>
        <v>0.30569000000000002</v>
      </c>
      <c r="T34" s="28">
        <f>T33+R34</f>
        <v>1378584.8299999998</v>
      </c>
      <c r="U34" s="30">
        <f>S34+U33</f>
        <v>0.35350000000000004</v>
      </c>
      <c r="V34" s="28">
        <f>V33+T34</f>
        <v>1594205.5199999998</v>
      </c>
      <c r="W34" s="30">
        <f>U34+W33</f>
        <v>0.40131000000000006</v>
      </c>
      <c r="X34" s="28">
        <f>X33+V34</f>
        <v>1809826.2099999997</v>
      </c>
      <c r="Y34" s="30">
        <f>W34+Y33</f>
        <v>0.44912000000000007</v>
      </c>
      <c r="Z34" s="28">
        <f>Z33+X34</f>
        <v>2025446.8999999997</v>
      </c>
      <c r="AA34" s="30">
        <f>Y34+AA33</f>
        <v>0.49863000000000007</v>
      </c>
      <c r="AB34" s="28">
        <f>AB33+Z34</f>
        <v>2248721.7699999996</v>
      </c>
      <c r="AC34" s="30">
        <f>AA34+AC33</f>
        <v>0.54814000000000007</v>
      </c>
      <c r="AD34" s="28">
        <f>AD33+AB34</f>
        <v>2471996.6399999997</v>
      </c>
      <c r="AE34" s="30">
        <f>AC34+AE33</f>
        <v>0.59595000000000009</v>
      </c>
      <c r="AF34" s="28">
        <f>AF33+AD34</f>
        <v>2687617.3299999996</v>
      </c>
      <c r="AG34" s="30">
        <f>AE34+AG33</f>
        <v>0.64376000000000011</v>
      </c>
      <c r="AH34" s="28">
        <f>AH33+AF34</f>
        <v>2903238.0199999996</v>
      </c>
      <c r="AI34" s="30">
        <f>AG34+AI33</f>
        <v>0.69327000000000005</v>
      </c>
      <c r="AJ34" s="28">
        <f>AJ33+AH34</f>
        <v>3126512.8899999997</v>
      </c>
      <c r="AK34" s="30">
        <f>AI34+AK33</f>
        <v>0.74278</v>
      </c>
      <c r="AL34" s="28">
        <f>AL33+AJ34</f>
        <v>3349787.76</v>
      </c>
      <c r="AM34" s="30">
        <f>AK34+AM33</f>
        <v>0.79059000000000001</v>
      </c>
      <c r="AN34" s="28">
        <f>AN33+AL34</f>
        <v>3565408.4499999997</v>
      </c>
      <c r="AO34" s="30">
        <f>AM34+AO33</f>
        <v>0.83840000000000003</v>
      </c>
      <c r="AP34" s="28">
        <f>AP33+AN34</f>
        <v>3781029.1399999997</v>
      </c>
      <c r="AQ34" s="30">
        <f>AO34+AQ33</f>
        <v>0.88790999999999998</v>
      </c>
      <c r="AR34" s="28">
        <f>AR33+AP34</f>
        <v>4004304.01</v>
      </c>
      <c r="AS34" s="30">
        <f>AQ34+AS33</f>
        <v>0.93735999999999997</v>
      </c>
      <c r="AT34" s="28">
        <f>AT33+AR34</f>
        <v>4227282.0699999994</v>
      </c>
      <c r="AU34" s="30">
        <f>AS34+AU33</f>
        <v>0.97922999999999993</v>
      </c>
      <c r="AV34" s="28">
        <f>AV33+AT34</f>
        <v>4416109.7299999995</v>
      </c>
      <c r="AW34" s="30">
        <f>AU34+AW33</f>
        <v>0.97922999999999993</v>
      </c>
      <c r="AX34" s="28">
        <f>AX33+AV34</f>
        <v>4416109.7299999995</v>
      </c>
      <c r="AY34" s="30">
        <f>AW34+AY33</f>
        <v>0.97922999999999993</v>
      </c>
      <c r="AZ34" s="28">
        <f>AZ33+AX34</f>
        <v>4416109.7299999995</v>
      </c>
      <c r="BA34" s="30">
        <f>AY34+BA33</f>
        <v>0.99994999999999989</v>
      </c>
      <c r="BB34" s="28">
        <f>BB33+AZ34</f>
        <v>4509549.6599999992</v>
      </c>
      <c r="BC34" s="144"/>
      <c r="BD34" s="28"/>
    </row>
    <row r="35" spans="2:56" customFormat="1" ht="15" x14ac:dyDescent="0.25"/>
    <row r="36" spans="2:56" customFormat="1" ht="15" x14ac:dyDescent="0.25"/>
    <row r="37" spans="2:56" customFormat="1" ht="15" x14ac:dyDescent="0.25"/>
    <row r="38" spans="2:56" customFormat="1" ht="15" x14ac:dyDescent="0.25"/>
    <row r="39" spans="2:56" customFormat="1" ht="15" x14ac:dyDescent="0.25"/>
    <row r="40" spans="2:56" customFormat="1" ht="15" x14ac:dyDescent="0.25"/>
    <row r="41" spans="2:56" customFormat="1" ht="15" x14ac:dyDescent="0.25"/>
    <row r="42" spans="2:56" customFormat="1" ht="15" x14ac:dyDescent="0.25"/>
    <row r="43" spans="2:56" customFormat="1" ht="15" x14ac:dyDescent="0.25"/>
  </sheetData>
  <autoFilter ref="B5:BD34" xr:uid="{00000000-0001-0000-0300-000000000000}">
    <filterColumn colId="3" showButton="0"/>
    <filterColumn colId="5" showButton="0"/>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autoFilter>
  <mergeCells count="38">
    <mergeCell ref="AY5:AZ5"/>
    <mergeCell ref="BA5:BB5"/>
    <mergeCell ref="E3:L3"/>
    <mergeCell ref="O3:V3"/>
    <mergeCell ref="Y3:AF3"/>
    <mergeCell ref="AI3:AP3"/>
    <mergeCell ref="AS3:AV3"/>
    <mergeCell ref="BC4:BD4"/>
    <mergeCell ref="I5:J5"/>
    <mergeCell ref="M5:N5"/>
    <mergeCell ref="B4:AV4"/>
    <mergeCell ref="BC5:BD5"/>
    <mergeCell ref="B5:B6"/>
    <mergeCell ref="C5:C6"/>
    <mergeCell ref="D5:D6"/>
    <mergeCell ref="AK5:AL5"/>
    <mergeCell ref="AM5:AN5"/>
    <mergeCell ref="AO5:AP5"/>
    <mergeCell ref="AA5:AB5"/>
    <mergeCell ref="E5:F5"/>
    <mergeCell ref="G5:H5"/>
    <mergeCell ref="AS5:AT5"/>
    <mergeCell ref="S5:T5"/>
    <mergeCell ref="AW5:AX5"/>
    <mergeCell ref="B34:C34"/>
    <mergeCell ref="AI5:AJ5"/>
    <mergeCell ref="AG5:AH5"/>
    <mergeCell ref="AC5:AD5"/>
    <mergeCell ref="AE5:AF5"/>
    <mergeCell ref="U5:V5"/>
    <mergeCell ref="W5:X5"/>
    <mergeCell ref="Y5:Z5"/>
    <mergeCell ref="O5:P5"/>
    <mergeCell ref="Q5:R5"/>
    <mergeCell ref="B33:C33"/>
    <mergeCell ref="K5:L5"/>
    <mergeCell ref="AQ5:AR5"/>
    <mergeCell ref="AU5:AV5"/>
  </mergeCells>
  <phoneticPr fontId="20" type="noConversion"/>
  <conditionalFormatting sqref="E9:BB9 E20:BB20 E24:BB24 E32:BB32 E22:BB22 E12:BB13 E15:BB15 E17:BB18 E26:BB29">
    <cfRule type="cellIs" dxfId="2" priority="1" operator="greaterThan">
      <formula>0</formula>
    </cfRule>
  </conditionalFormatting>
  <printOptions horizontalCentered="1" gridLines="1"/>
  <pageMargins left="0.19685039370078741" right="0.19685039370078741" top="0.59055118110236227" bottom="0.39370078740157483" header="0.39370078740157483" footer="0.59055118110236227"/>
  <pageSetup paperSize="8" scale="86" firstPageNumber="0" fitToWidth="0" orientation="landscape" r:id="rId1"/>
  <headerFooter alignWithMargins="0"/>
  <colBreaks count="4" manualBreakCount="4">
    <brk id="14" min="2" max="28" man="1"/>
    <brk id="24" min="2" max="28" man="1"/>
    <brk id="34" min="2" max="28" man="1"/>
    <brk id="4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8"/>
  <sheetViews>
    <sheetView showGridLines="0" view="pageBreakPreview" zoomScale="55" zoomScaleNormal="100" zoomScaleSheetLayoutView="55" workbookViewId="0">
      <selection activeCell="K56" sqref="K56"/>
    </sheetView>
  </sheetViews>
  <sheetFormatPr defaultRowHeight="15.75" x14ac:dyDescent="0.25"/>
  <cols>
    <col min="1" max="1" width="22.28515625" style="96" customWidth="1"/>
    <col min="2" max="2" width="72.7109375" style="96" customWidth="1"/>
    <col min="3" max="3" width="11.140625" style="96" bestFit="1" customWidth="1"/>
    <col min="4" max="4" width="23.42578125" style="96" customWidth="1"/>
    <col min="5" max="7" width="17.140625" style="96" customWidth="1"/>
    <col min="8" max="8" width="9.140625" style="96" customWidth="1"/>
    <col min="9" max="9" width="25.140625" style="84" customWidth="1"/>
    <col min="10" max="16384" width="9.140625" style="96"/>
  </cols>
  <sheetData>
    <row r="1" spans="1:9" s="83" customFormat="1" ht="120.75" customHeight="1" x14ac:dyDescent="0.25">
      <c r="A1" s="196" t="s">
        <v>11860</v>
      </c>
      <c r="B1" s="196"/>
      <c r="C1" s="196"/>
      <c r="D1" s="196"/>
      <c r="E1" s="196"/>
      <c r="F1" s="196"/>
      <c r="G1" s="196"/>
      <c r="I1" s="84"/>
    </row>
    <row r="2" spans="1:9" s="83" customFormat="1" ht="39" customHeight="1" x14ac:dyDescent="0.2">
      <c r="A2" s="197" t="s">
        <v>11895</v>
      </c>
      <c r="B2" s="197"/>
      <c r="C2" s="197"/>
      <c r="D2" s="197"/>
      <c r="E2" s="197"/>
      <c r="F2" s="197"/>
      <c r="G2" s="197"/>
      <c r="I2" s="84"/>
    </row>
    <row r="3" spans="1:9" s="83" customFormat="1" x14ac:dyDescent="0.2">
      <c r="A3" s="85"/>
      <c r="B3" s="86"/>
      <c r="C3" s="87"/>
      <c r="G3" s="88"/>
      <c r="I3" s="84"/>
    </row>
    <row r="4" spans="1:9" s="89" customFormat="1" ht="21" x14ac:dyDescent="0.2">
      <c r="A4" s="230" t="s">
        <v>11884</v>
      </c>
      <c r="B4" s="230"/>
      <c r="C4" s="230"/>
      <c r="D4" s="230"/>
      <c r="E4" s="230"/>
      <c r="F4" s="230"/>
      <c r="G4" s="230"/>
      <c r="I4" s="84"/>
    </row>
    <row r="5" spans="1:9" s="91" customFormat="1" ht="18" customHeight="1" x14ac:dyDescent="0.2">
      <c r="A5" s="231" t="s">
        <v>59</v>
      </c>
      <c r="B5" s="231" t="s">
        <v>11885</v>
      </c>
      <c r="C5" s="231" t="s">
        <v>6951</v>
      </c>
      <c r="D5" s="232" t="s">
        <v>11886</v>
      </c>
      <c r="E5" s="231" t="s">
        <v>11887</v>
      </c>
      <c r="F5" s="231"/>
      <c r="G5" s="231"/>
      <c r="I5" s="84"/>
    </row>
    <row r="6" spans="1:9" s="91" customFormat="1" ht="30" customHeight="1" x14ac:dyDescent="0.2">
      <c r="A6" s="231"/>
      <c r="B6" s="231"/>
      <c r="C6" s="231"/>
      <c r="D6" s="232"/>
      <c r="E6" s="90" t="s">
        <v>11888</v>
      </c>
      <c r="F6" s="90" t="s">
        <v>11889</v>
      </c>
      <c r="G6" s="90" t="s">
        <v>11890</v>
      </c>
      <c r="I6" s="84"/>
    </row>
    <row r="7" spans="1:9" ht="15.95" customHeight="1" x14ac:dyDescent="0.25">
      <c r="A7" s="92">
        <v>1</v>
      </c>
      <c r="B7" s="93" t="s">
        <v>6952</v>
      </c>
      <c r="C7" s="94">
        <f>G7</f>
        <v>4.6699999999999998E-2</v>
      </c>
      <c r="D7" s="92" t="str">
        <f>IF(AND(C7&gt;=E7,C7&lt;=G7),"OK","DIFERE")</f>
        <v>OK</v>
      </c>
      <c r="E7" s="95">
        <v>3.7999999999999999E-2</v>
      </c>
      <c r="F7" s="95">
        <v>4.0099999999999997E-2</v>
      </c>
      <c r="G7" s="95">
        <v>4.6699999999999998E-2</v>
      </c>
    </row>
    <row r="8" spans="1:9" ht="15.95" customHeight="1" x14ac:dyDescent="0.25">
      <c r="A8" s="92">
        <v>2</v>
      </c>
      <c r="B8" s="93" t="s">
        <v>6953</v>
      </c>
      <c r="C8" s="94">
        <f t="shared" ref="C8:C11" si="0">G8</f>
        <v>7.4000000000000003E-3</v>
      </c>
      <c r="D8" s="92" t="str">
        <f>IF(AND(C8&gt;=E8,C8&lt;=G8),"OK","DIFERE")</f>
        <v>OK</v>
      </c>
      <c r="E8" s="95">
        <v>3.2000000000000002E-3</v>
      </c>
      <c r="F8" s="95">
        <v>4.0000000000000001E-3</v>
      </c>
      <c r="G8" s="95">
        <v>7.4000000000000003E-3</v>
      </c>
    </row>
    <row r="9" spans="1:9" ht="15.95" customHeight="1" x14ac:dyDescent="0.25">
      <c r="A9" s="92">
        <v>3</v>
      </c>
      <c r="B9" s="93" t="s">
        <v>6954</v>
      </c>
      <c r="C9" s="94">
        <f t="shared" si="0"/>
        <v>9.7000000000000003E-3</v>
      </c>
      <c r="D9" s="92" t="str">
        <f>IF(AND(C9&gt;=E9,C9&lt;=G9),"OK","DIFERE")</f>
        <v>OK</v>
      </c>
      <c r="E9" s="95">
        <v>5.0000000000000001E-3</v>
      </c>
      <c r="F9" s="95">
        <v>5.5999999999999999E-3</v>
      </c>
      <c r="G9" s="95">
        <v>9.7000000000000003E-3</v>
      </c>
    </row>
    <row r="10" spans="1:9" ht="15.95" customHeight="1" x14ac:dyDescent="0.25">
      <c r="A10" s="92">
        <v>4</v>
      </c>
      <c r="B10" s="93" t="s">
        <v>6955</v>
      </c>
      <c r="C10" s="94">
        <f t="shared" si="0"/>
        <v>1.21E-2</v>
      </c>
      <c r="D10" s="92" t="str">
        <f>IF(AND(C10&gt;=E10,C10&lt;=G10),"OK","DIFERE")</f>
        <v>OK</v>
      </c>
      <c r="E10" s="95">
        <v>1.0200000000000001E-2</v>
      </c>
      <c r="F10" s="95">
        <v>1.11E-2</v>
      </c>
      <c r="G10" s="95">
        <v>1.21E-2</v>
      </c>
    </row>
    <row r="11" spans="1:9" ht="15.95" customHeight="1" x14ac:dyDescent="0.25">
      <c r="A11" s="92">
        <v>5</v>
      </c>
      <c r="B11" s="93" t="s">
        <v>6956</v>
      </c>
      <c r="C11" s="94">
        <f t="shared" si="0"/>
        <v>8.6900000000000005E-2</v>
      </c>
      <c r="D11" s="92" t="str">
        <f>IF(AND(C11&gt;=E11,C11&lt;=G11),"OK","DIFERE")</f>
        <v>OK</v>
      </c>
      <c r="E11" s="95">
        <v>6.6400000000000001E-2</v>
      </c>
      <c r="F11" s="95">
        <v>7.2999999999999995E-2</v>
      </c>
      <c r="G11" s="95">
        <v>8.6900000000000005E-2</v>
      </c>
    </row>
    <row r="12" spans="1:9" ht="15.95" customHeight="1" x14ac:dyDescent="0.25">
      <c r="A12" s="97">
        <v>6</v>
      </c>
      <c r="B12" s="98" t="s">
        <v>6957</v>
      </c>
      <c r="C12" s="99">
        <f>SUM(C13:C16)</f>
        <v>0.1575</v>
      </c>
      <c r="D12" s="218" t="s">
        <v>6966</v>
      </c>
      <c r="E12" s="219"/>
      <c r="F12" s="219"/>
      <c r="G12" s="220"/>
    </row>
    <row r="13" spans="1:9" ht="15.95" customHeight="1" x14ac:dyDescent="0.25">
      <c r="A13" s="92" t="s">
        <v>6958</v>
      </c>
      <c r="B13" s="100" t="s">
        <v>6959</v>
      </c>
      <c r="C13" s="101">
        <v>1.6500000000000001E-2</v>
      </c>
      <c r="D13" s="102"/>
      <c r="E13" s="102"/>
      <c r="F13" s="102"/>
      <c r="G13" s="103"/>
    </row>
    <row r="14" spans="1:9" ht="15.95" customHeight="1" x14ac:dyDescent="0.25">
      <c r="A14" s="92" t="s">
        <v>6960</v>
      </c>
      <c r="B14" s="100" t="s">
        <v>6961</v>
      </c>
      <c r="C14" s="101">
        <v>7.5999999999999998E-2</v>
      </c>
      <c r="D14" s="102"/>
      <c r="E14" s="102"/>
      <c r="F14" s="102"/>
      <c r="G14" s="103"/>
    </row>
    <row r="15" spans="1:9" ht="15.95" customHeight="1" x14ac:dyDescent="0.25">
      <c r="A15" s="92" t="s">
        <v>6962</v>
      </c>
      <c r="B15" s="100" t="s">
        <v>11904</v>
      </c>
      <c r="C15" s="101">
        <v>0.02</v>
      </c>
      <c r="D15" s="102"/>
      <c r="E15" s="102"/>
      <c r="F15" s="102"/>
      <c r="G15" s="103"/>
    </row>
    <row r="16" spans="1:9" ht="15.95" customHeight="1" x14ac:dyDescent="0.25">
      <c r="A16" s="92" t="s">
        <v>6963</v>
      </c>
      <c r="B16" s="100" t="s">
        <v>6964</v>
      </c>
      <c r="C16" s="101">
        <v>4.4999999999999998E-2</v>
      </c>
      <c r="D16" s="102"/>
      <c r="E16" s="102"/>
      <c r="F16" s="102"/>
      <c r="G16" s="103"/>
    </row>
    <row r="17" spans="1:7" ht="15.95" customHeight="1" x14ac:dyDescent="0.25">
      <c r="A17" s="221" t="s">
        <v>6965</v>
      </c>
      <c r="B17" s="222"/>
      <c r="C17" s="227">
        <f>(((1+$C7+$C8+$C9)*(1+$C10)*(1+$C11)/(1-$C12)))-1</f>
        <v>0.38900270037032625</v>
      </c>
      <c r="D17" s="233"/>
      <c r="E17" s="234"/>
      <c r="F17" s="234"/>
      <c r="G17" s="235"/>
    </row>
    <row r="18" spans="1:7" ht="15.95" customHeight="1" x14ac:dyDescent="0.25">
      <c r="A18" s="223"/>
      <c r="B18" s="224"/>
      <c r="C18" s="228"/>
      <c r="D18" s="236"/>
      <c r="E18" s="237"/>
      <c r="F18" s="237"/>
      <c r="G18" s="238"/>
    </row>
    <row r="19" spans="1:7" ht="15.95" customHeight="1" x14ac:dyDescent="0.25">
      <c r="A19" s="225"/>
      <c r="B19" s="226"/>
      <c r="C19" s="229"/>
      <c r="D19" s="239"/>
      <c r="E19" s="240"/>
      <c r="F19" s="240"/>
      <c r="G19" s="241"/>
    </row>
    <row r="20" spans="1:7" x14ac:dyDescent="0.25">
      <c r="A20" s="102"/>
      <c r="B20" s="102"/>
      <c r="C20" s="102"/>
      <c r="D20" s="140"/>
      <c r="E20" s="140"/>
      <c r="F20" s="140"/>
      <c r="G20" s="140"/>
    </row>
    <row r="21" spans="1:7" x14ac:dyDescent="0.25">
      <c r="A21" s="104" t="s">
        <v>11891</v>
      </c>
      <c r="B21" s="102"/>
      <c r="C21" s="102"/>
      <c r="D21" s="216"/>
      <c r="E21" s="216"/>
      <c r="F21" s="216"/>
      <c r="G21" s="216"/>
    </row>
    <row r="22" spans="1:7" x14ac:dyDescent="0.25">
      <c r="A22" s="102" t="s">
        <v>6967</v>
      </c>
      <c r="B22" s="102"/>
      <c r="C22" s="102"/>
      <c r="D22" s="217"/>
      <c r="E22" s="217"/>
      <c r="F22" s="217"/>
      <c r="G22" s="217"/>
    </row>
    <row r="23" spans="1:7" x14ac:dyDescent="0.25">
      <c r="A23" s="102" t="s">
        <v>6968</v>
      </c>
      <c r="B23" s="102"/>
      <c r="C23" s="102"/>
      <c r="D23" s="217"/>
      <c r="E23" s="217"/>
      <c r="F23" s="217"/>
      <c r="G23" s="217"/>
    </row>
    <row r="24" spans="1:7" x14ac:dyDescent="0.25">
      <c r="A24" s="102" t="s">
        <v>6969</v>
      </c>
      <c r="B24" s="102"/>
      <c r="C24" s="102"/>
      <c r="D24" s="217"/>
      <c r="E24" s="217"/>
      <c r="F24" s="217"/>
      <c r="G24" s="217"/>
    </row>
    <row r="25" spans="1:7" x14ac:dyDescent="0.25">
      <c r="A25" s="102" t="s">
        <v>6970</v>
      </c>
      <c r="B25" s="102"/>
      <c r="C25" s="102"/>
      <c r="D25" s="215"/>
      <c r="E25" s="215"/>
      <c r="F25" s="215"/>
      <c r="G25" s="215"/>
    </row>
    <row r="26" spans="1:7" x14ac:dyDescent="0.25">
      <c r="A26" s="102" t="s">
        <v>6971</v>
      </c>
      <c r="B26" s="102"/>
      <c r="C26" s="102"/>
      <c r="D26" s="215"/>
      <c r="E26" s="215"/>
      <c r="F26" s="215"/>
      <c r="G26" s="215"/>
    </row>
    <row r="27" spans="1:7" x14ac:dyDescent="0.25">
      <c r="A27" s="102" t="s">
        <v>6972</v>
      </c>
      <c r="B27" s="102"/>
      <c r="C27" s="102"/>
      <c r="D27" s="215"/>
      <c r="E27" s="215"/>
      <c r="F27" s="215"/>
      <c r="G27" s="215"/>
    </row>
    <row r="28" spans="1:7" x14ac:dyDescent="0.25">
      <c r="A28" s="102" t="s">
        <v>6973</v>
      </c>
      <c r="B28" s="102"/>
      <c r="C28" s="102"/>
      <c r="D28" s="215"/>
      <c r="E28" s="215"/>
      <c r="F28" s="215"/>
      <c r="G28" s="215"/>
    </row>
  </sheetData>
  <mergeCells count="20">
    <mergeCell ref="D12:G12"/>
    <mergeCell ref="A17:B19"/>
    <mergeCell ref="C17:C19"/>
    <mergeCell ref="A1:G1"/>
    <mergeCell ref="A4:G4"/>
    <mergeCell ref="A5:A6"/>
    <mergeCell ref="B5:B6"/>
    <mergeCell ref="C5:C6"/>
    <mergeCell ref="D5:D6"/>
    <mergeCell ref="E5:G5"/>
    <mergeCell ref="A2:G2"/>
    <mergeCell ref="D17:G19"/>
    <mergeCell ref="D27:G27"/>
    <mergeCell ref="D28:G28"/>
    <mergeCell ref="D21:G21"/>
    <mergeCell ref="D22:G22"/>
    <mergeCell ref="D23:G23"/>
    <mergeCell ref="D24:G24"/>
    <mergeCell ref="D25:G25"/>
    <mergeCell ref="D26:G26"/>
  </mergeCells>
  <printOptions horizontalCentered="1"/>
  <pageMargins left="0.78740157480314965" right="0.39370078740157483" top="0.39370078740157483" bottom="0.59055118110236227" header="0" footer="0.19685039370078741"/>
  <pageSetup paperSize="9" scale="74" orientation="landscape" r:id="rId1"/>
  <headerFooter>
    <oddFooter>&amp;LAGÊNCIA DE ASSUNTOS METROPOLITANOS DO PARANÁ - AMEP
DIRETORIA DE OBRAS&amp;CENGª CIBELE CRISTINE MELLO FRANCZAK
DIRETORA DE OBRAS&amp;RPágina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2:M4947"/>
  <sheetViews>
    <sheetView view="pageBreakPreview" zoomScaleNormal="100" zoomScaleSheetLayoutView="100" workbookViewId="0">
      <selection activeCell="A5" sqref="A5"/>
    </sheetView>
  </sheetViews>
  <sheetFormatPr defaultRowHeight="15.75" x14ac:dyDescent="0.25"/>
  <cols>
    <col min="1" max="1" width="24.42578125" style="190" customWidth="1"/>
    <col min="2" max="2" width="106.140625" style="191" customWidth="1"/>
    <col min="3" max="3" width="21.140625" style="192" customWidth="1"/>
    <col min="4" max="4" width="19.7109375" style="193" customWidth="1"/>
    <col min="5" max="255" width="9.140625" style="180"/>
    <col min="256" max="256" width="10.5703125" style="180" customWidth="1"/>
    <col min="257" max="257" width="78.140625" style="180" customWidth="1"/>
    <col min="258" max="258" width="21.140625" style="180" customWidth="1"/>
    <col min="259" max="259" width="18.7109375" style="180" customWidth="1"/>
    <col min="260" max="260" width="22.28515625" style="180" customWidth="1"/>
    <col min="261" max="511" width="9.140625" style="180"/>
    <col min="512" max="512" width="10.5703125" style="180" customWidth="1"/>
    <col min="513" max="513" width="78.140625" style="180" customWidth="1"/>
    <col min="514" max="514" width="21.140625" style="180" customWidth="1"/>
    <col min="515" max="515" width="18.7109375" style="180" customWidth="1"/>
    <col min="516" max="516" width="22.28515625" style="180" customWidth="1"/>
    <col min="517" max="767" width="9.140625" style="180"/>
    <col min="768" max="768" width="10.5703125" style="180" customWidth="1"/>
    <col min="769" max="769" width="78.140625" style="180" customWidth="1"/>
    <col min="770" max="770" width="21.140625" style="180" customWidth="1"/>
    <col min="771" max="771" width="18.7109375" style="180" customWidth="1"/>
    <col min="772" max="772" width="22.28515625" style="180" customWidth="1"/>
    <col min="773" max="1023" width="9.140625" style="180"/>
    <col min="1024" max="1024" width="10.5703125" style="180" customWidth="1"/>
    <col min="1025" max="1025" width="78.140625" style="180" customWidth="1"/>
    <col min="1026" max="1026" width="21.140625" style="180" customWidth="1"/>
    <col min="1027" max="1027" width="18.7109375" style="180" customWidth="1"/>
    <col min="1028" max="1028" width="22.28515625" style="180" customWidth="1"/>
    <col min="1029" max="1279" width="9.140625" style="180"/>
    <col min="1280" max="1280" width="10.5703125" style="180" customWidth="1"/>
    <col min="1281" max="1281" width="78.140625" style="180" customWidth="1"/>
    <col min="1282" max="1282" width="21.140625" style="180" customWidth="1"/>
    <col min="1283" max="1283" width="18.7109375" style="180" customWidth="1"/>
    <col min="1284" max="1284" width="22.28515625" style="180" customWidth="1"/>
    <col min="1285" max="1535" width="9.140625" style="180"/>
    <col min="1536" max="1536" width="10.5703125" style="180" customWidth="1"/>
    <col min="1537" max="1537" width="78.140625" style="180" customWidth="1"/>
    <col min="1538" max="1538" width="21.140625" style="180" customWidth="1"/>
    <col min="1539" max="1539" width="18.7109375" style="180" customWidth="1"/>
    <col min="1540" max="1540" width="22.28515625" style="180" customWidth="1"/>
    <col min="1541" max="1791" width="9.140625" style="180"/>
    <col min="1792" max="1792" width="10.5703125" style="180" customWidth="1"/>
    <col min="1793" max="1793" width="78.140625" style="180" customWidth="1"/>
    <col min="1794" max="1794" width="21.140625" style="180" customWidth="1"/>
    <col min="1795" max="1795" width="18.7109375" style="180" customWidth="1"/>
    <col min="1796" max="1796" width="22.28515625" style="180" customWidth="1"/>
    <col min="1797" max="2047" width="9.140625" style="180"/>
    <col min="2048" max="2048" width="10.5703125" style="180" customWidth="1"/>
    <col min="2049" max="2049" width="78.140625" style="180" customWidth="1"/>
    <col min="2050" max="2050" width="21.140625" style="180" customWidth="1"/>
    <col min="2051" max="2051" width="18.7109375" style="180" customWidth="1"/>
    <col min="2052" max="2052" width="22.28515625" style="180" customWidth="1"/>
    <col min="2053" max="2303" width="9.140625" style="180"/>
    <col min="2304" max="2304" width="10.5703125" style="180" customWidth="1"/>
    <col min="2305" max="2305" width="78.140625" style="180" customWidth="1"/>
    <col min="2306" max="2306" width="21.140625" style="180" customWidth="1"/>
    <col min="2307" max="2307" width="18.7109375" style="180" customWidth="1"/>
    <col min="2308" max="2308" width="22.28515625" style="180" customWidth="1"/>
    <col min="2309" max="2559" width="9.140625" style="180"/>
    <col min="2560" max="2560" width="10.5703125" style="180" customWidth="1"/>
    <col min="2561" max="2561" width="78.140625" style="180" customWidth="1"/>
    <col min="2562" max="2562" width="21.140625" style="180" customWidth="1"/>
    <col min="2563" max="2563" width="18.7109375" style="180" customWidth="1"/>
    <col min="2564" max="2564" width="22.28515625" style="180" customWidth="1"/>
    <col min="2565" max="2815" width="9.140625" style="180"/>
    <col min="2816" max="2816" width="10.5703125" style="180" customWidth="1"/>
    <col min="2817" max="2817" width="78.140625" style="180" customWidth="1"/>
    <col min="2818" max="2818" width="21.140625" style="180" customWidth="1"/>
    <col min="2819" max="2819" width="18.7109375" style="180" customWidth="1"/>
    <col min="2820" max="2820" width="22.28515625" style="180" customWidth="1"/>
    <col min="2821" max="3071" width="9.140625" style="180"/>
    <col min="3072" max="3072" width="10.5703125" style="180" customWidth="1"/>
    <col min="3073" max="3073" width="78.140625" style="180" customWidth="1"/>
    <col min="3074" max="3074" width="21.140625" style="180" customWidth="1"/>
    <col min="3075" max="3075" width="18.7109375" style="180" customWidth="1"/>
    <col min="3076" max="3076" width="22.28515625" style="180" customWidth="1"/>
    <col min="3077" max="3327" width="9.140625" style="180"/>
    <col min="3328" max="3328" width="10.5703125" style="180" customWidth="1"/>
    <col min="3329" max="3329" width="78.140625" style="180" customWidth="1"/>
    <col min="3330" max="3330" width="21.140625" style="180" customWidth="1"/>
    <col min="3331" max="3331" width="18.7109375" style="180" customWidth="1"/>
    <col min="3332" max="3332" width="22.28515625" style="180" customWidth="1"/>
    <col min="3333" max="3583" width="9.140625" style="180"/>
    <col min="3584" max="3584" width="10.5703125" style="180" customWidth="1"/>
    <col min="3585" max="3585" width="78.140625" style="180" customWidth="1"/>
    <col min="3586" max="3586" width="21.140625" style="180" customWidth="1"/>
    <col min="3587" max="3587" width="18.7109375" style="180" customWidth="1"/>
    <col min="3588" max="3588" width="22.28515625" style="180" customWidth="1"/>
    <col min="3589" max="3839" width="9.140625" style="180"/>
    <col min="3840" max="3840" width="10.5703125" style="180" customWidth="1"/>
    <col min="3841" max="3841" width="78.140625" style="180" customWidth="1"/>
    <col min="3842" max="3842" width="21.140625" style="180" customWidth="1"/>
    <col min="3843" max="3843" width="18.7109375" style="180" customWidth="1"/>
    <col min="3844" max="3844" width="22.28515625" style="180" customWidth="1"/>
    <col min="3845" max="4095" width="9.140625" style="180"/>
    <col min="4096" max="4096" width="10.5703125" style="180" customWidth="1"/>
    <col min="4097" max="4097" width="78.140625" style="180" customWidth="1"/>
    <col min="4098" max="4098" width="21.140625" style="180" customWidth="1"/>
    <col min="4099" max="4099" width="18.7109375" style="180" customWidth="1"/>
    <col min="4100" max="4100" width="22.28515625" style="180" customWidth="1"/>
    <col min="4101" max="4351" width="9.140625" style="180"/>
    <col min="4352" max="4352" width="10.5703125" style="180" customWidth="1"/>
    <col min="4353" max="4353" width="78.140625" style="180" customWidth="1"/>
    <col min="4354" max="4354" width="21.140625" style="180" customWidth="1"/>
    <col min="4355" max="4355" width="18.7109375" style="180" customWidth="1"/>
    <col min="4356" max="4356" width="22.28515625" style="180" customWidth="1"/>
    <col min="4357" max="4607" width="9.140625" style="180"/>
    <col min="4608" max="4608" width="10.5703125" style="180" customWidth="1"/>
    <col min="4609" max="4609" width="78.140625" style="180" customWidth="1"/>
    <col min="4610" max="4610" width="21.140625" style="180" customWidth="1"/>
    <col min="4611" max="4611" width="18.7109375" style="180" customWidth="1"/>
    <col min="4612" max="4612" width="22.28515625" style="180" customWidth="1"/>
    <col min="4613" max="4863" width="9.140625" style="180"/>
    <col min="4864" max="4864" width="10.5703125" style="180" customWidth="1"/>
    <col min="4865" max="4865" width="78.140625" style="180" customWidth="1"/>
    <col min="4866" max="4866" width="21.140625" style="180" customWidth="1"/>
    <col min="4867" max="4867" width="18.7109375" style="180" customWidth="1"/>
    <col min="4868" max="4868" width="22.28515625" style="180" customWidth="1"/>
    <col min="4869" max="5119" width="9.140625" style="180"/>
    <col min="5120" max="5120" width="10.5703125" style="180" customWidth="1"/>
    <col min="5121" max="5121" width="78.140625" style="180" customWidth="1"/>
    <col min="5122" max="5122" width="21.140625" style="180" customWidth="1"/>
    <col min="5123" max="5123" width="18.7109375" style="180" customWidth="1"/>
    <col min="5124" max="5124" width="22.28515625" style="180" customWidth="1"/>
    <col min="5125" max="5375" width="9.140625" style="180"/>
    <col min="5376" max="5376" width="10.5703125" style="180" customWidth="1"/>
    <col min="5377" max="5377" width="78.140625" style="180" customWidth="1"/>
    <col min="5378" max="5378" width="21.140625" style="180" customWidth="1"/>
    <col min="5379" max="5379" width="18.7109375" style="180" customWidth="1"/>
    <col min="5380" max="5380" width="22.28515625" style="180" customWidth="1"/>
    <col min="5381" max="5631" width="9.140625" style="180"/>
    <col min="5632" max="5632" width="10.5703125" style="180" customWidth="1"/>
    <col min="5633" max="5633" width="78.140625" style="180" customWidth="1"/>
    <col min="5634" max="5634" width="21.140625" style="180" customWidth="1"/>
    <col min="5635" max="5635" width="18.7109375" style="180" customWidth="1"/>
    <col min="5636" max="5636" width="22.28515625" style="180" customWidth="1"/>
    <col min="5637" max="5887" width="9.140625" style="180"/>
    <col min="5888" max="5888" width="10.5703125" style="180" customWidth="1"/>
    <col min="5889" max="5889" width="78.140625" style="180" customWidth="1"/>
    <col min="5890" max="5890" width="21.140625" style="180" customWidth="1"/>
    <col min="5891" max="5891" width="18.7109375" style="180" customWidth="1"/>
    <col min="5892" max="5892" width="22.28515625" style="180" customWidth="1"/>
    <col min="5893" max="6143" width="9.140625" style="180"/>
    <col min="6144" max="6144" width="10.5703125" style="180" customWidth="1"/>
    <col min="6145" max="6145" width="78.140625" style="180" customWidth="1"/>
    <col min="6146" max="6146" width="21.140625" style="180" customWidth="1"/>
    <col min="6147" max="6147" width="18.7109375" style="180" customWidth="1"/>
    <col min="6148" max="6148" width="22.28515625" style="180" customWidth="1"/>
    <col min="6149" max="6399" width="9.140625" style="180"/>
    <col min="6400" max="6400" width="10.5703125" style="180" customWidth="1"/>
    <col min="6401" max="6401" width="78.140625" style="180" customWidth="1"/>
    <col min="6402" max="6402" width="21.140625" style="180" customWidth="1"/>
    <col min="6403" max="6403" width="18.7109375" style="180" customWidth="1"/>
    <col min="6404" max="6404" width="22.28515625" style="180" customWidth="1"/>
    <col min="6405" max="6655" width="9.140625" style="180"/>
    <col min="6656" max="6656" width="10.5703125" style="180" customWidth="1"/>
    <col min="6657" max="6657" width="78.140625" style="180" customWidth="1"/>
    <col min="6658" max="6658" width="21.140625" style="180" customWidth="1"/>
    <col min="6659" max="6659" width="18.7109375" style="180" customWidth="1"/>
    <col min="6660" max="6660" width="22.28515625" style="180" customWidth="1"/>
    <col min="6661" max="6911" width="9.140625" style="180"/>
    <col min="6912" max="6912" width="10.5703125" style="180" customWidth="1"/>
    <col min="6913" max="6913" width="78.140625" style="180" customWidth="1"/>
    <col min="6914" max="6914" width="21.140625" style="180" customWidth="1"/>
    <col min="6915" max="6915" width="18.7109375" style="180" customWidth="1"/>
    <col min="6916" max="6916" width="22.28515625" style="180" customWidth="1"/>
    <col min="6917" max="7167" width="9.140625" style="180"/>
    <col min="7168" max="7168" width="10.5703125" style="180" customWidth="1"/>
    <col min="7169" max="7169" width="78.140625" style="180" customWidth="1"/>
    <col min="7170" max="7170" width="21.140625" style="180" customWidth="1"/>
    <col min="7171" max="7171" width="18.7109375" style="180" customWidth="1"/>
    <col min="7172" max="7172" width="22.28515625" style="180" customWidth="1"/>
    <col min="7173" max="7423" width="9.140625" style="180"/>
    <col min="7424" max="7424" width="10.5703125" style="180" customWidth="1"/>
    <col min="7425" max="7425" width="78.140625" style="180" customWidth="1"/>
    <col min="7426" max="7426" width="21.140625" style="180" customWidth="1"/>
    <col min="7427" max="7427" width="18.7109375" style="180" customWidth="1"/>
    <col min="7428" max="7428" width="22.28515625" style="180" customWidth="1"/>
    <col min="7429" max="7679" width="9.140625" style="180"/>
    <col min="7680" max="7680" width="10.5703125" style="180" customWidth="1"/>
    <col min="7681" max="7681" width="78.140625" style="180" customWidth="1"/>
    <col min="7682" max="7682" width="21.140625" style="180" customWidth="1"/>
    <col min="7683" max="7683" width="18.7109375" style="180" customWidth="1"/>
    <col min="7684" max="7684" width="22.28515625" style="180" customWidth="1"/>
    <col min="7685" max="7935" width="9.140625" style="180"/>
    <col min="7936" max="7936" width="10.5703125" style="180" customWidth="1"/>
    <col min="7937" max="7937" width="78.140625" style="180" customWidth="1"/>
    <col min="7938" max="7938" width="21.140625" style="180" customWidth="1"/>
    <col min="7939" max="7939" width="18.7109375" style="180" customWidth="1"/>
    <col min="7940" max="7940" width="22.28515625" style="180" customWidth="1"/>
    <col min="7941" max="8191" width="9.140625" style="180"/>
    <col min="8192" max="8192" width="10.5703125" style="180" customWidth="1"/>
    <col min="8193" max="8193" width="78.140625" style="180" customWidth="1"/>
    <col min="8194" max="8194" width="21.140625" style="180" customWidth="1"/>
    <col min="8195" max="8195" width="18.7109375" style="180" customWidth="1"/>
    <col min="8196" max="8196" width="22.28515625" style="180" customWidth="1"/>
    <col min="8197" max="8447" width="9.140625" style="180"/>
    <col min="8448" max="8448" width="10.5703125" style="180" customWidth="1"/>
    <col min="8449" max="8449" width="78.140625" style="180" customWidth="1"/>
    <col min="8450" max="8450" width="21.140625" style="180" customWidth="1"/>
    <col min="8451" max="8451" width="18.7109375" style="180" customWidth="1"/>
    <col min="8452" max="8452" width="22.28515625" style="180" customWidth="1"/>
    <col min="8453" max="8703" width="9.140625" style="180"/>
    <col min="8704" max="8704" width="10.5703125" style="180" customWidth="1"/>
    <col min="8705" max="8705" width="78.140625" style="180" customWidth="1"/>
    <col min="8706" max="8706" width="21.140625" style="180" customWidth="1"/>
    <col min="8707" max="8707" width="18.7109375" style="180" customWidth="1"/>
    <col min="8708" max="8708" width="22.28515625" style="180" customWidth="1"/>
    <col min="8709" max="8959" width="9.140625" style="180"/>
    <col min="8960" max="8960" width="10.5703125" style="180" customWidth="1"/>
    <col min="8961" max="8961" width="78.140625" style="180" customWidth="1"/>
    <col min="8962" max="8962" width="21.140625" style="180" customWidth="1"/>
    <col min="8963" max="8963" width="18.7109375" style="180" customWidth="1"/>
    <col min="8964" max="8964" width="22.28515625" style="180" customWidth="1"/>
    <col min="8965" max="9215" width="9.140625" style="180"/>
    <col min="9216" max="9216" width="10.5703125" style="180" customWidth="1"/>
    <col min="9217" max="9217" width="78.140625" style="180" customWidth="1"/>
    <col min="9218" max="9218" width="21.140625" style="180" customWidth="1"/>
    <col min="9219" max="9219" width="18.7109375" style="180" customWidth="1"/>
    <col min="9220" max="9220" width="22.28515625" style="180" customWidth="1"/>
    <col min="9221" max="9471" width="9.140625" style="180"/>
    <col min="9472" max="9472" width="10.5703125" style="180" customWidth="1"/>
    <col min="9473" max="9473" width="78.140625" style="180" customWidth="1"/>
    <col min="9474" max="9474" width="21.140625" style="180" customWidth="1"/>
    <col min="9475" max="9475" width="18.7109375" style="180" customWidth="1"/>
    <col min="9476" max="9476" width="22.28515625" style="180" customWidth="1"/>
    <col min="9477" max="9727" width="9.140625" style="180"/>
    <col min="9728" max="9728" width="10.5703125" style="180" customWidth="1"/>
    <col min="9729" max="9729" width="78.140625" style="180" customWidth="1"/>
    <col min="9730" max="9730" width="21.140625" style="180" customWidth="1"/>
    <col min="9731" max="9731" width="18.7109375" style="180" customWidth="1"/>
    <col min="9732" max="9732" width="22.28515625" style="180" customWidth="1"/>
    <col min="9733" max="9983" width="9.140625" style="180"/>
    <col min="9984" max="9984" width="10.5703125" style="180" customWidth="1"/>
    <col min="9985" max="9985" width="78.140625" style="180" customWidth="1"/>
    <col min="9986" max="9986" width="21.140625" style="180" customWidth="1"/>
    <col min="9987" max="9987" width="18.7109375" style="180" customWidth="1"/>
    <col min="9988" max="9988" width="22.28515625" style="180" customWidth="1"/>
    <col min="9989" max="10239" width="9.140625" style="180"/>
    <col min="10240" max="10240" width="10.5703125" style="180" customWidth="1"/>
    <col min="10241" max="10241" width="78.140625" style="180" customWidth="1"/>
    <col min="10242" max="10242" width="21.140625" style="180" customWidth="1"/>
    <col min="10243" max="10243" width="18.7109375" style="180" customWidth="1"/>
    <col min="10244" max="10244" width="22.28515625" style="180" customWidth="1"/>
    <col min="10245" max="10495" width="9.140625" style="180"/>
    <col min="10496" max="10496" width="10.5703125" style="180" customWidth="1"/>
    <col min="10497" max="10497" width="78.140625" style="180" customWidth="1"/>
    <col min="10498" max="10498" width="21.140625" style="180" customWidth="1"/>
    <col min="10499" max="10499" width="18.7109375" style="180" customWidth="1"/>
    <col min="10500" max="10500" width="22.28515625" style="180" customWidth="1"/>
    <col min="10501" max="10751" width="9.140625" style="180"/>
    <col min="10752" max="10752" width="10.5703125" style="180" customWidth="1"/>
    <col min="10753" max="10753" width="78.140625" style="180" customWidth="1"/>
    <col min="10754" max="10754" width="21.140625" style="180" customWidth="1"/>
    <col min="10755" max="10755" width="18.7109375" style="180" customWidth="1"/>
    <col min="10756" max="10756" width="22.28515625" style="180" customWidth="1"/>
    <col min="10757" max="11007" width="9.140625" style="180"/>
    <col min="11008" max="11008" width="10.5703125" style="180" customWidth="1"/>
    <col min="11009" max="11009" width="78.140625" style="180" customWidth="1"/>
    <col min="11010" max="11010" width="21.140625" style="180" customWidth="1"/>
    <col min="11011" max="11011" width="18.7109375" style="180" customWidth="1"/>
    <col min="11012" max="11012" width="22.28515625" style="180" customWidth="1"/>
    <col min="11013" max="11263" width="9.140625" style="180"/>
    <col min="11264" max="11264" width="10.5703125" style="180" customWidth="1"/>
    <col min="11265" max="11265" width="78.140625" style="180" customWidth="1"/>
    <col min="11266" max="11266" width="21.140625" style="180" customWidth="1"/>
    <col min="11267" max="11267" width="18.7109375" style="180" customWidth="1"/>
    <col min="11268" max="11268" width="22.28515625" style="180" customWidth="1"/>
    <col min="11269" max="11519" width="9.140625" style="180"/>
    <col min="11520" max="11520" width="10.5703125" style="180" customWidth="1"/>
    <col min="11521" max="11521" width="78.140625" style="180" customWidth="1"/>
    <col min="11522" max="11522" width="21.140625" style="180" customWidth="1"/>
    <col min="11523" max="11523" width="18.7109375" style="180" customWidth="1"/>
    <col min="11524" max="11524" width="22.28515625" style="180" customWidth="1"/>
    <col min="11525" max="11775" width="9.140625" style="180"/>
    <col min="11776" max="11776" width="10.5703125" style="180" customWidth="1"/>
    <col min="11777" max="11777" width="78.140625" style="180" customWidth="1"/>
    <col min="11778" max="11778" width="21.140625" style="180" customWidth="1"/>
    <col min="11779" max="11779" width="18.7109375" style="180" customWidth="1"/>
    <col min="11780" max="11780" width="22.28515625" style="180" customWidth="1"/>
    <col min="11781" max="12031" width="9.140625" style="180"/>
    <col min="12032" max="12032" width="10.5703125" style="180" customWidth="1"/>
    <col min="12033" max="12033" width="78.140625" style="180" customWidth="1"/>
    <col min="12034" max="12034" width="21.140625" style="180" customWidth="1"/>
    <col min="12035" max="12035" width="18.7109375" style="180" customWidth="1"/>
    <col min="12036" max="12036" width="22.28515625" style="180" customWidth="1"/>
    <col min="12037" max="12287" width="9.140625" style="180"/>
    <col min="12288" max="12288" width="10.5703125" style="180" customWidth="1"/>
    <col min="12289" max="12289" width="78.140625" style="180" customWidth="1"/>
    <col min="12290" max="12290" width="21.140625" style="180" customWidth="1"/>
    <col min="12291" max="12291" width="18.7109375" style="180" customWidth="1"/>
    <col min="12292" max="12292" width="22.28515625" style="180" customWidth="1"/>
    <col min="12293" max="12543" width="9.140625" style="180"/>
    <col min="12544" max="12544" width="10.5703125" style="180" customWidth="1"/>
    <col min="12545" max="12545" width="78.140625" style="180" customWidth="1"/>
    <col min="12546" max="12546" width="21.140625" style="180" customWidth="1"/>
    <col min="12547" max="12547" width="18.7109375" style="180" customWidth="1"/>
    <col min="12548" max="12548" width="22.28515625" style="180" customWidth="1"/>
    <col min="12549" max="12799" width="9.140625" style="180"/>
    <col min="12800" max="12800" width="10.5703125" style="180" customWidth="1"/>
    <col min="12801" max="12801" width="78.140625" style="180" customWidth="1"/>
    <col min="12802" max="12802" width="21.140625" style="180" customWidth="1"/>
    <col min="12803" max="12803" width="18.7109375" style="180" customWidth="1"/>
    <col min="12804" max="12804" width="22.28515625" style="180" customWidth="1"/>
    <col min="12805" max="13055" width="9.140625" style="180"/>
    <col min="13056" max="13056" width="10.5703125" style="180" customWidth="1"/>
    <col min="13057" max="13057" width="78.140625" style="180" customWidth="1"/>
    <col min="13058" max="13058" width="21.140625" style="180" customWidth="1"/>
    <col min="13059" max="13059" width="18.7109375" style="180" customWidth="1"/>
    <col min="13060" max="13060" width="22.28515625" style="180" customWidth="1"/>
    <col min="13061" max="13311" width="9.140625" style="180"/>
    <col min="13312" max="13312" width="10.5703125" style="180" customWidth="1"/>
    <col min="13313" max="13313" width="78.140625" style="180" customWidth="1"/>
    <col min="13314" max="13314" width="21.140625" style="180" customWidth="1"/>
    <col min="13315" max="13315" width="18.7109375" style="180" customWidth="1"/>
    <col min="13316" max="13316" width="22.28515625" style="180" customWidth="1"/>
    <col min="13317" max="13567" width="9.140625" style="180"/>
    <col min="13568" max="13568" width="10.5703125" style="180" customWidth="1"/>
    <col min="13569" max="13569" width="78.140625" style="180" customWidth="1"/>
    <col min="13570" max="13570" width="21.140625" style="180" customWidth="1"/>
    <col min="13571" max="13571" width="18.7109375" style="180" customWidth="1"/>
    <col min="13572" max="13572" width="22.28515625" style="180" customWidth="1"/>
    <col min="13573" max="13823" width="9.140625" style="180"/>
    <col min="13824" max="13824" width="10.5703125" style="180" customWidth="1"/>
    <col min="13825" max="13825" width="78.140625" style="180" customWidth="1"/>
    <col min="13826" max="13826" width="21.140625" style="180" customWidth="1"/>
    <col min="13827" max="13827" width="18.7109375" style="180" customWidth="1"/>
    <col min="13828" max="13828" width="22.28515625" style="180" customWidth="1"/>
    <col min="13829" max="14079" width="9.140625" style="180"/>
    <col min="14080" max="14080" width="10.5703125" style="180" customWidth="1"/>
    <col min="14081" max="14081" width="78.140625" style="180" customWidth="1"/>
    <col min="14082" max="14082" width="21.140625" style="180" customWidth="1"/>
    <col min="14083" max="14083" width="18.7109375" style="180" customWidth="1"/>
    <col min="14084" max="14084" width="22.28515625" style="180" customWidth="1"/>
    <col min="14085" max="14335" width="9.140625" style="180"/>
    <col min="14336" max="14336" width="10.5703125" style="180" customWidth="1"/>
    <col min="14337" max="14337" width="78.140625" style="180" customWidth="1"/>
    <col min="14338" max="14338" width="21.140625" style="180" customWidth="1"/>
    <col min="14339" max="14339" width="18.7109375" style="180" customWidth="1"/>
    <col min="14340" max="14340" width="22.28515625" style="180" customWidth="1"/>
    <col min="14341" max="14591" width="9.140625" style="180"/>
    <col min="14592" max="14592" width="10.5703125" style="180" customWidth="1"/>
    <col min="14593" max="14593" width="78.140625" style="180" customWidth="1"/>
    <col min="14594" max="14594" width="21.140625" style="180" customWidth="1"/>
    <col min="14595" max="14595" width="18.7109375" style="180" customWidth="1"/>
    <col min="14596" max="14596" width="22.28515625" style="180" customWidth="1"/>
    <col min="14597" max="14847" width="9.140625" style="180"/>
    <col min="14848" max="14848" width="10.5703125" style="180" customWidth="1"/>
    <col min="14849" max="14849" width="78.140625" style="180" customWidth="1"/>
    <col min="14850" max="14850" width="21.140625" style="180" customWidth="1"/>
    <col min="14851" max="14851" width="18.7109375" style="180" customWidth="1"/>
    <col min="14852" max="14852" width="22.28515625" style="180" customWidth="1"/>
    <col min="14853" max="15103" width="9.140625" style="180"/>
    <col min="15104" max="15104" width="10.5703125" style="180" customWidth="1"/>
    <col min="15105" max="15105" width="78.140625" style="180" customWidth="1"/>
    <col min="15106" max="15106" width="21.140625" style="180" customWidth="1"/>
    <col min="15107" max="15107" width="18.7109375" style="180" customWidth="1"/>
    <col min="15108" max="15108" width="22.28515625" style="180" customWidth="1"/>
    <col min="15109" max="15359" width="9.140625" style="180"/>
    <col min="15360" max="15360" width="10.5703125" style="180" customWidth="1"/>
    <col min="15361" max="15361" width="78.140625" style="180" customWidth="1"/>
    <col min="15362" max="15362" width="21.140625" style="180" customWidth="1"/>
    <col min="15363" max="15363" width="18.7109375" style="180" customWidth="1"/>
    <col min="15364" max="15364" width="22.28515625" style="180" customWidth="1"/>
    <col min="15365" max="15615" width="9.140625" style="180"/>
    <col min="15616" max="15616" width="10.5703125" style="180" customWidth="1"/>
    <col min="15617" max="15617" width="78.140625" style="180" customWidth="1"/>
    <col min="15618" max="15618" width="21.140625" style="180" customWidth="1"/>
    <col min="15619" max="15619" width="18.7109375" style="180" customWidth="1"/>
    <col min="15620" max="15620" width="22.28515625" style="180" customWidth="1"/>
    <col min="15621" max="15871" width="9.140625" style="180"/>
    <col min="15872" max="15872" width="10.5703125" style="180" customWidth="1"/>
    <col min="15873" max="15873" width="78.140625" style="180" customWidth="1"/>
    <col min="15874" max="15874" width="21.140625" style="180" customWidth="1"/>
    <col min="15875" max="15875" width="18.7109375" style="180" customWidth="1"/>
    <col min="15876" max="15876" width="22.28515625" style="180" customWidth="1"/>
    <col min="15877" max="16127" width="9.140625" style="180"/>
    <col min="16128" max="16128" width="10.5703125" style="180" customWidth="1"/>
    <col min="16129" max="16129" width="78.140625" style="180" customWidth="1"/>
    <col min="16130" max="16130" width="21.140625" style="180" customWidth="1"/>
    <col min="16131" max="16131" width="18.7109375" style="180" customWidth="1"/>
    <col min="16132" max="16132" width="22.28515625" style="180" customWidth="1"/>
    <col min="16133" max="16384" width="9.140625" style="180"/>
  </cols>
  <sheetData>
    <row r="2" spans="1:13" s="45" customFormat="1" x14ac:dyDescent="0.25">
      <c r="A2" s="151"/>
      <c r="B2" s="152"/>
      <c r="C2" s="41"/>
      <c r="D2" s="41"/>
      <c r="E2" s="42"/>
      <c r="F2" s="43"/>
      <c r="G2" s="38"/>
      <c r="H2" s="38"/>
      <c r="I2" s="38"/>
      <c r="J2" s="38"/>
      <c r="K2" s="38"/>
      <c r="L2" s="39"/>
      <c r="M2" s="39"/>
    </row>
    <row r="3" spans="1:13" s="1" customFormat="1" ht="76.5" customHeight="1" x14ac:dyDescent="0.25">
      <c r="A3" s="207" t="s">
        <v>60</v>
      </c>
      <c r="B3" s="207"/>
      <c r="C3" s="207"/>
      <c r="D3" s="207"/>
      <c r="E3" s="138"/>
      <c r="F3" s="138"/>
      <c r="G3" s="138"/>
      <c r="H3" s="138"/>
      <c r="I3" s="138"/>
      <c r="J3" s="138"/>
      <c r="K3" s="138"/>
      <c r="L3" s="138"/>
      <c r="M3" s="138"/>
    </row>
    <row r="4" spans="1:13" x14ac:dyDescent="0.25">
      <c r="A4" s="242" t="s">
        <v>21718</v>
      </c>
      <c r="B4" s="242"/>
      <c r="C4" s="242"/>
      <c r="D4" s="242"/>
    </row>
    <row r="5" spans="1:13" x14ac:dyDescent="0.25">
      <c r="A5" s="29" t="s">
        <v>50</v>
      </c>
      <c r="B5" s="29" t="s">
        <v>51</v>
      </c>
      <c r="C5" s="29" t="s">
        <v>52</v>
      </c>
      <c r="D5" s="181" t="s">
        <v>6917</v>
      </c>
    </row>
    <row r="6" spans="1:13" ht="15" x14ac:dyDescent="0.25">
      <c r="A6">
        <v>38605</v>
      </c>
      <c r="B6" t="s">
        <v>6984</v>
      </c>
      <c r="C6" t="s">
        <v>61</v>
      </c>
      <c r="D6" s="255" t="s">
        <v>18783</v>
      </c>
    </row>
    <row r="7" spans="1:13" ht="15" x14ac:dyDescent="0.25">
      <c r="A7">
        <v>11270</v>
      </c>
      <c r="B7" t="s">
        <v>6985</v>
      </c>
      <c r="C7" t="s">
        <v>61</v>
      </c>
      <c r="D7" s="255" t="s">
        <v>18784</v>
      </c>
    </row>
    <row r="8" spans="1:13" ht="15" x14ac:dyDescent="0.25">
      <c r="A8">
        <v>412</v>
      </c>
      <c r="B8" t="s">
        <v>6986</v>
      </c>
      <c r="C8" t="s">
        <v>61</v>
      </c>
      <c r="D8" s="255" t="s">
        <v>13339</v>
      </c>
    </row>
    <row r="9" spans="1:13" ht="15" x14ac:dyDescent="0.25">
      <c r="A9">
        <v>414</v>
      </c>
      <c r="B9" t="s">
        <v>6987</v>
      </c>
      <c r="C9" t="s">
        <v>61</v>
      </c>
      <c r="D9" s="255" t="s">
        <v>13494</v>
      </c>
    </row>
    <row r="10" spans="1:13" ht="15" x14ac:dyDescent="0.25">
      <c r="A10">
        <v>410</v>
      </c>
      <c r="B10" t="s">
        <v>6988</v>
      </c>
      <c r="C10" t="s">
        <v>61</v>
      </c>
      <c r="D10" s="255" t="s">
        <v>13637</v>
      </c>
    </row>
    <row r="11" spans="1:13" ht="15" x14ac:dyDescent="0.25">
      <c r="A11">
        <v>411</v>
      </c>
      <c r="B11" t="s">
        <v>6989</v>
      </c>
      <c r="C11" t="s">
        <v>61</v>
      </c>
      <c r="D11" s="255" t="s">
        <v>13464</v>
      </c>
    </row>
    <row r="12" spans="1:13" ht="15" x14ac:dyDescent="0.25">
      <c r="A12">
        <v>408</v>
      </c>
      <c r="B12" t="s">
        <v>6990</v>
      </c>
      <c r="C12" t="s">
        <v>61</v>
      </c>
      <c r="D12" s="255" t="s">
        <v>13266</v>
      </c>
    </row>
    <row r="13" spans="1:13" ht="15" x14ac:dyDescent="0.25">
      <c r="A13">
        <v>39131</v>
      </c>
      <c r="B13" t="s">
        <v>6991</v>
      </c>
      <c r="C13" t="s">
        <v>61</v>
      </c>
      <c r="D13" s="255" t="s">
        <v>18785</v>
      </c>
    </row>
    <row r="14" spans="1:13" ht="15" x14ac:dyDescent="0.25">
      <c r="A14">
        <v>394</v>
      </c>
      <c r="B14" t="s">
        <v>6992</v>
      </c>
      <c r="C14" t="s">
        <v>61</v>
      </c>
      <c r="D14" s="255" t="s">
        <v>13756</v>
      </c>
    </row>
    <row r="15" spans="1:13" ht="15" x14ac:dyDescent="0.25">
      <c r="A15">
        <v>39130</v>
      </c>
      <c r="B15" t="s">
        <v>6993</v>
      </c>
      <c r="C15" t="s">
        <v>61</v>
      </c>
      <c r="D15" s="255" t="s">
        <v>13232</v>
      </c>
    </row>
    <row r="16" spans="1:13" ht="15" x14ac:dyDescent="0.25">
      <c r="A16">
        <v>395</v>
      </c>
      <c r="B16" t="s">
        <v>6994</v>
      </c>
      <c r="C16" t="s">
        <v>61</v>
      </c>
      <c r="D16" s="255" t="s">
        <v>15851</v>
      </c>
    </row>
    <row r="17" spans="1:4" ht="15" x14ac:dyDescent="0.25">
      <c r="A17">
        <v>39127</v>
      </c>
      <c r="B17" t="s">
        <v>6995</v>
      </c>
      <c r="C17" t="s">
        <v>61</v>
      </c>
      <c r="D17" s="255" t="s">
        <v>18208</v>
      </c>
    </row>
    <row r="18" spans="1:4" ht="15" x14ac:dyDescent="0.25">
      <c r="A18">
        <v>392</v>
      </c>
      <c r="B18" t="s">
        <v>6996</v>
      </c>
      <c r="C18" t="s">
        <v>61</v>
      </c>
      <c r="D18" s="255" t="s">
        <v>18786</v>
      </c>
    </row>
    <row r="19" spans="1:4" ht="15" x14ac:dyDescent="0.25">
      <c r="A19">
        <v>39129</v>
      </c>
      <c r="B19" t="s">
        <v>6997</v>
      </c>
      <c r="C19" t="s">
        <v>61</v>
      </c>
      <c r="D19" s="255" t="s">
        <v>18787</v>
      </c>
    </row>
    <row r="20" spans="1:4" ht="15" x14ac:dyDescent="0.25">
      <c r="A20">
        <v>393</v>
      </c>
      <c r="B20" t="s">
        <v>6998</v>
      </c>
      <c r="C20" t="s">
        <v>61</v>
      </c>
      <c r="D20" s="255" t="s">
        <v>18788</v>
      </c>
    </row>
    <row r="21" spans="1:4" ht="15" x14ac:dyDescent="0.25">
      <c r="A21">
        <v>39133</v>
      </c>
      <c r="B21" t="s">
        <v>6999</v>
      </c>
      <c r="C21" t="s">
        <v>61</v>
      </c>
      <c r="D21" s="255" t="s">
        <v>17553</v>
      </c>
    </row>
    <row r="22" spans="1:4" ht="15" x14ac:dyDescent="0.25">
      <c r="A22">
        <v>397</v>
      </c>
      <c r="B22" t="s">
        <v>7000</v>
      </c>
      <c r="C22" t="s">
        <v>61</v>
      </c>
      <c r="D22" s="255" t="s">
        <v>18789</v>
      </c>
    </row>
    <row r="23" spans="1:4" ht="15" x14ac:dyDescent="0.25">
      <c r="A23">
        <v>39132</v>
      </c>
      <c r="B23" t="s">
        <v>7001</v>
      </c>
      <c r="C23" t="s">
        <v>61</v>
      </c>
      <c r="D23" s="255" t="s">
        <v>18790</v>
      </c>
    </row>
    <row r="24" spans="1:4" ht="15" x14ac:dyDescent="0.25">
      <c r="A24">
        <v>396</v>
      </c>
      <c r="B24" t="s">
        <v>7002</v>
      </c>
      <c r="C24" t="s">
        <v>61</v>
      </c>
      <c r="D24" s="255" t="s">
        <v>18791</v>
      </c>
    </row>
    <row r="25" spans="1:4" ht="15" x14ac:dyDescent="0.25">
      <c r="A25">
        <v>39135</v>
      </c>
      <c r="B25" t="s">
        <v>7003</v>
      </c>
      <c r="C25" t="s">
        <v>61</v>
      </c>
      <c r="D25" s="255" t="s">
        <v>18792</v>
      </c>
    </row>
    <row r="26" spans="1:4" ht="15" x14ac:dyDescent="0.25">
      <c r="A26">
        <v>39128</v>
      </c>
      <c r="B26" t="s">
        <v>7004</v>
      </c>
      <c r="C26" t="s">
        <v>61</v>
      </c>
      <c r="D26" s="255" t="s">
        <v>18479</v>
      </c>
    </row>
    <row r="27" spans="1:4" ht="15" x14ac:dyDescent="0.25">
      <c r="A27">
        <v>400</v>
      </c>
      <c r="B27" t="s">
        <v>7005</v>
      </c>
      <c r="C27" t="s">
        <v>61</v>
      </c>
      <c r="D27" s="255" t="s">
        <v>15739</v>
      </c>
    </row>
    <row r="28" spans="1:4" ht="15" x14ac:dyDescent="0.25">
      <c r="A28">
        <v>39125</v>
      </c>
      <c r="B28" t="s">
        <v>7006</v>
      </c>
      <c r="C28" t="s">
        <v>61</v>
      </c>
      <c r="D28" s="255" t="s">
        <v>18479</v>
      </c>
    </row>
    <row r="29" spans="1:4" ht="15" x14ac:dyDescent="0.25">
      <c r="A29">
        <v>39134</v>
      </c>
      <c r="B29" t="s">
        <v>7007</v>
      </c>
      <c r="C29" t="s">
        <v>61</v>
      </c>
      <c r="D29" s="255" t="s">
        <v>15742</v>
      </c>
    </row>
    <row r="30" spans="1:4" ht="15" x14ac:dyDescent="0.25">
      <c r="A30">
        <v>398</v>
      </c>
      <c r="B30" t="s">
        <v>7008</v>
      </c>
      <c r="C30" t="s">
        <v>61</v>
      </c>
      <c r="D30" s="255" t="s">
        <v>14970</v>
      </c>
    </row>
    <row r="31" spans="1:4" ht="15" x14ac:dyDescent="0.25">
      <c r="A31">
        <v>39126</v>
      </c>
      <c r="B31" t="s">
        <v>7009</v>
      </c>
      <c r="C31" t="s">
        <v>61</v>
      </c>
      <c r="D31" s="255" t="s">
        <v>13776</v>
      </c>
    </row>
    <row r="32" spans="1:4" ht="15" x14ac:dyDescent="0.25">
      <c r="A32">
        <v>399</v>
      </c>
      <c r="B32" t="s">
        <v>7010</v>
      </c>
      <c r="C32" t="s">
        <v>61</v>
      </c>
      <c r="D32" s="255" t="s">
        <v>18793</v>
      </c>
    </row>
    <row r="33" spans="1:4" ht="15" x14ac:dyDescent="0.25">
      <c r="A33">
        <v>39158</v>
      </c>
      <c r="B33" t="s">
        <v>7011</v>
      </c>
      <c r="C33" t="s">
        <v>61</v>
      </c>
      <c r="D33" s="255" t="s">
        <v>18794</v>
      </c>
    </row>
    <row r="34" spans="1:4" ht="15" x14ac:dyDescent="0.25">
      <c r="A34">
        <v>39141</v>
      </c>
      <c r="B34" t="s">
        <v>7012</v>
      </c>
      <c r="C34" t="s">
        <v>61</v>
      </c>
      <c r="D34" s="255" t="s">
        <v>18795</v>
      </c>
    </row>
    <row r="35" spans="1:4" ht="15" x14ac:dyDescent="0.25">
      <c r="A35">
        <v>39140</v>
      </c>
      <c r="B35" t="s">
        <v>7013</v>
      </c>
      <c r="C35" t="s">
        <v>61</v>
      </c>
      <c r="D35" s="255" t="s">
        <v>17587</v>
      </c>
    </row>
    <row r="36" spans="1:4" ht="15" x14ac:dyDescent="0.25">
      <c r="A36">
        <v>39137</v>
      </c>
      <c r="B36" t="s">
        <v>7014</v>
      </c>
      <c r="C36" t="s">
        <v>61</v>
      </c>
      <c r="D36" s="255" t="s">
        <v>18381</v>
      </c>
    </row>
    <row r="37" spans="1:4" ht="15" x14ac:dyDescent="0.25">
      <c r="A37">
        <v>39139</v>
      </c>
      <c r="B37" t="s">
        <v>7015</v>
      </c>
      <c r="C37" t="s">
        <v>61</v>
      </c>
      <c r="D37" s="255" t="s">
        <v>18796</v>
      </c>
    </row>
    <row r="38" spans="1:4" ht="15" x14ac:dyDescent="0.25">
      <c r="A38">
        <v>39143</v>
      </c>
      <c r="B38" t="s">
        <v>7016</v>
      </c>
      <c r="C38" t="s">
        <v>61</v>
      </c>
      <c r="D38" s="255" t="s">
        <v>18797</v>
      </c>
    </row>
    <row r="39" spans="1:4" ht="15" x14ac:dyDescent="0.25">
      <c r="A39">
        <v>39142</v>
      </c>
      <c r="B39" t="s">
        <v>7017</v>
      </c>
      <c r="C39" t="s">
        <v>61</v>
      </c>
      <c r="D39" s="255" t="s">
        <v>18798</v>
      </c>
    </row>
    <row r="40" spans="1:4" ht="15" x14ac:dyDescent="0.25">
      <c r="A40">
        <v>39138</v>
      </c>
      <c r="B40" t="s">
        <v>7018</v>
      </c>
      <c r="C40" t="s">
        <v>61</v>
      </c>
      <c r="D40" s="255" t="s">
        <v>18799</v>
      </c>
    </row>
    <row r="41" spans="1:4" ht="15" x14ac:dyDescent="0.25">
      <c r="A41">
        <v>39136</v>
      </c>
      <c r="B41" t="s">
        <v>7019</v>
      </c>
      <c r="C41" t="s">
        <v>61</v>
      </c>
      <c r="D41" s="255" t="s">
        <v>13476</v>
      </c>
    </row>
    <row r="42" spans="1:4" ht="15" x14ac:dyDescent="0.25">
      <c r="A42">
        <v>39144</v>
      </c>
      <c r="B42" t="s">
        <v>7020</v>
      </c>
      <c r="C42" t="s">
        <v>61</v>
      </c>
      <c r="D42" s="255" t="s">
        <v>15851</v>
      </c>
    </row>
    <row r="43" spans="1:4" ht="15" x14ac:dyDescent="0.25">
      <c r="A43">
        <v>39145</v>
      </c>
      <c r="B43" t="s">
        <v>7021</v>
      </c>
      <c r="C43" t="s">
        <v>61</v>
      </c>
      <c r="D43" s="255" t="s">
        <v>17821</v>
      </c>
    </row>
    <row r="44" spans="1:4" ht="15" x14ac:dyDescent="0.25">
      <c r="A44">
        <v>12615</v>
      </c>
      <c r="B44" t="s">
        <v>7022</v>
      </c>
      <c r="C44" t="s">
        <v>61</v>
      </c>
      <c r="D44" s="255" t="s">
        <v>13581</v>
      </c>
    </row>
    <row r="45" spans="1:4" ht="15" x14ac:dyDescent="0.25">
      <c r="A45">
        <v>11927</v>
      </c>
      <c r="B45" t="s">
        <v>7023</v>
      </c>
      <c r="C45" t="s">
        <v>61</v>
      </c>
      <c r="D45" s="255" t="s">
        <v>15759</v>
      </c>
    </row>
    <row r="46" spans="1:4" ht="15" x14ac:dyDescent="0.25">
      <c r="A46">
        <v>11928</v>
      </c>
      <c r="B46" t="s">
        <v>7024</v>
      </c>
      <c r="C46" t="s">
        <v>61</v>
      </c>
      <c r="D46" s="255" t="s">
        <v>18800</v>
      </c>
    </row>
    <row r="47" spans="1:4" ht="15" x14ac:dyDescent="0.25">
      <c r="A47">
        <v>11929</v>
      </c>
      <c r="B47" t="s">
        <v>7025</v>
      </c>
      <c r="C47" t="s">
        <v>61</v>
      </c>
      <c r="D47" s="255" t="s">
        <v>16096</v>
      </c>
    </row>
    <row r="48" spans="1:4" ht="15" x14ac:dyDescent="0.25">
      <c r="A48">
        <v>36801</v>
      </c>
      <c r="B48" t="s">
        <v>7026</v>
      </c>
      <c r="C48" t="s">
        <v>61</v>
      </c>
      <c r="D48" s="255" t="s">
        <v>13325</v>
      </c>
    </row>
    <row r="49" spans="1:4" ht="15" x14ac:dyDescent="0.25">
      <c r="A49">
        <v>36246</v>
      </c>
      <c r="B49" t="s">
        <v>7027</v>
      </c>
      <c r="C49" t="s">
        <v>62</v>
      </c>
      <c r="D49" s="255" t="s">
        <v>18801</v>
      </c>
    </row>
    <row r="50" spans="1:4" ht="15" x14ac:dyDescent="0.25">
      <c r="A50">
        <v>37600</v>
      </c>
      <c r="B50" t="s">
        <v>7028</v>
      </c>
      <c r="C50" t="s">
        <v>61</v>
      </c>
      <c r="D50" s="255" t="s">
        <v>18802</v>
      </c>
    </row>
    <row r="51" spans="1:4" ht="15" x14ac:dyDescent="0.25">
      <c r="A51">
        <v>37599</v>
      </c>
      <c r="B51" t="s">
        <v>7029</v>
      </c>
      <c r="C51" t="s">
        <v>61</v>
      </c>
      <c r="D51" s="255" t="s">
        <v>18803</v>
      </c>
    </row>
    <row r="52" spans="1:4" ht="15" x14ac:dyDescent="0.25">
      <c r="A52">
        <v>1</v>
      </c>
      <c r="B52" t="s">
        <v>7030</v>
      </c>
      <c r="C52" t="s">
        <v>63</v>
      </c>
      <c r="D52" s="255" t="s">
        <v>18804</v>
      </c>
    </row>
    <row r="53" spans="1:4" ht="15" x14ac:dyDescent="0.25">
      <c r="A53">
        <v>3</v>
      </c>
      <c r="B53" t="s">
        <v>7031</v>
      </c>
      <c r="C53" t="s">
        <v>64</v>
      </c>
      <c r="D53" s="255" t="s">
        <v>18805</v>
      </c>
    </row>
    <row r="54" spans="1:4" ht="15" x14ac:dyDescent="0.25">
      <c r="A54">
        <v>43054</v>
      </c>
      <c r="B54" t="s">
        <v>7032</v>
      </c>
      <c r="C54" t="s">
        <v>63</v>
      </c>
      <c r="D54" s="255" t="s">
        <v>15003</v>
      </c>
    </row>
    <row r="55" spans="1:4" ht="15" x14ac:dyDescent="0.25">
      <c r="A55">
        <v>42402</v>
      </c>
      <c r="B55" t="s">
        <v>7033</v>
      </c>
      <c r="C55" t="s">
        <v>63</v>
      </c>
      <c r="D55" s="255" t="s">
        <v>18806</v>
      </c>
    </row>
    <row r="56" spans="1:4" ht="15" x14ac:dyDescent="0.25">
      <c r="A56">
        <v>42403</v>
      </c>
      <c r="B56" t="s">
        <v>7034</v>
      </c>
      <c r="C56" t="s">
        <v>63</v>
      </c>
      <c r="D56" s="255" t="s">
        <v>17526</v>
      </c>
    </row>
    <row r="57" spans="1:4" ht="15" x14ac:dyDescent="0.25">
      <c r="A57">
        <v>42404</v>
      </c>
      <c r="B57" t="s">
        <v>7035</v>
      </c>
      <c r="C57" t="s">
        <v>63</v>
      </c>
      <c r="D57" s="255" t="s">
        <v>13201</v>
      </c>
    </row>
    <row r="58" spans="1:4" ht="15" x14ac:dyDescent="0.25">
      <c r="A58">
        <v>42405</v>
      </c>
      <c r="B58" t="s">
        <v>7036</v>
      </c>
      <c r="C58" t="s">
        <v>63</v>
      </c>
      <c r="D58" s="255" t="s">
        <v>16105</v>
      </c>
    </row>
    <row r="59" spans="1:4" ht="15" x14ac:dyDescent="0.25">
      <c r="A59">
        <v>34341</v>
      </c>
      <c r="B59" t="s">
        <v>7037</v>
      </c>
      <c r="C59" t="s">
        <v>63</v>
      </c>
      <c r="D59" s="255" t="s">
        <v>14131</v>
      </c>
    </row>
    <row r="60" spans="1:4" ht="15" x14ac:dyDescent="0.25">
      <c r="A60">
        <v>43053</v>
      </c>
      <c r="B60" t="s">
        <v>7038</v>
      </c>
      <c r="C60" t="s">
        <v>63</v>
      </c>
      <c r="D60" s="255" t="s">
        <v>16920</v>
      </c>
    </row>
    <row r="61" spans="1:4" ht="15" x14ac:dyDescent="0.25">
      <c r="A61">
        <v>43058</v>
      </c>
      <c r="B61" t="s">
        <v>7039</v>
      </c>
      <c r="C61" t="s">
        <v>63</v>
      </c>
      <c r="D61" s="255" t="s">
        <v>17553</v>
      </c>
    </row>
    <row r="62" spans="1:4" ht="15" x14ac:dyDescent="0.25">
      <c r="A62">
        <v>34</v>
      </c>
      <c r="B62" t="s">
        <v>7040</v>
      </c>
      <c r="C62" t="s">
        <v>63</v>
      </c>
      <c r="D62" s="255" t="s">
        <v>13808</v>
      </c>
    </row>
    <row r="63" spans="1:4" ht="15" x14ac:dyDescent="0.25">
      <c r="A63">
        <v>43055</v>
      </c>
      <c r="B63" t="s">
        <v>7041</v>
      </c>
      <c r="C63" t="s">
        <v>63</v>
      </c>
      <c r="D63" s="255" t="s">
        <v>18807</v>
      </c>
    </row>
    <row r="64" spans="1:4" ht="15" x14ac:dyDescent="0.25">
      <c r="A64">
        <v>43056</v>
      </c>
      <c r="B64" t="s">
        <v>7042</v>
      </c>
      <c r="C64" t="s">
        <v>63</v>
      </c>
      <c r="D64" s="255" t="s">
        <v>13557</v>
      </c>
    </row>
    <row r="65" spans="1:4" ht="15" x14ac:dyDescent="0.25">
      <c r="A65">
        <v>43057</v>
      </c>
      <c r="B65" t="s">
        <v>7043</v>
      </c>
      <c r="C65" t="s">
        <v>63</v>
      </c>
      <c r="D65" s="255" t="s">
        <v>14994</v>
      </c>
    </row>
    <row r="66" spans="1:4" ht="15" x14ac:dyDescent="0.25">
      <c r="A66">
        <v>34449</v>
      </c>
      <c r="B66" t="s">
        <v>7044</v>
      </c>
      <c r="C66" t="s">
        <v>63</v>
      </c>
      <c r="D66" s="255" t="s">
        <v>18808</v>
      </c>
    </row>
    <row r="67" spans="1:4" ht="15" x14ac:dyDescent="0.25">
      <c r="A67">
        <v>32</v>
      </c>
      <c r="B67" t="s">
        <v>7045</v>
      </c>
      <c r="C67" t="s">
        <v>63</v>
      </c>
      <c r="D67" s="255" t="s">
        <v>18809</v>
      </c>
    </row>
    <row r="68" spans="1:4" ht="15" x14ac:dyDescent="0.25">
      <c r="A68">
        <v>33</v>
      </c>
      <c r="B68" t="s">
        <v>7046</v>
      </c>
      <c r="C68" t="s">
        <v>63</v>
      </c>
      <c r="D68" s="255" t="s">
        <v>13608</v>
      </c>
    </row>
    <row r="69" spans="1:4" ht="15" x14ac:dyDescent="0.25">
      <c r="A69">
        <v>43061</v>
      </c>
      <c r="B69" t="s">
        <v>7047</v>
      </c>
      <c r="C69" t="s">
        <v>63</v>
      </c>
      <c r="D69" s="255" t="s">
        <v>15005</v>
      </c>
    </row>
    <row r="70" spans="1:4" ht="15" x14ac:dyDescent="0.25">
      <c r="A70">
        <v>43059</v>
      </c>
      <c r="B70" t="s">
        <v>7048</v>
      </c>
      <c r="C70" t="s">
        <v>63</v>
      </c>
      <c r="D70" s="255" t="s">
        <v>15219</v>
      </c>
    </row>
    <row r="71" spans="1:4" ht="15" x14ac:dyDescent="0.25">
      <c r="A71">
        <v>43062</v>
      </c>
      <c r="B71" t="s">
        <v>7049</v>
      </c>
      <c r="C71" t="s">
        <v>63</v>
      </c>
      <c r="D71" s="255" t="s">
        <v>18810</v>
      </c>
    </row>
    <row r="72" spans="1:4" ht="15" x14ac:dyDescent="0.25">
      <c r="A72">
        <v>43060</v>
      </c>
      <c r="B72" t="s">
        <v>7050</v>
      </c>
      <c r="C72" t="s">
        <v>63</v>
      </c>
      <c r="D72" s="255" t="s">
        <v>12739</v>
      </c>
    </row>
    <row r="73" spans="1:4" ht="15" x14ac:dyDescent="0.25">
      <c r="A73">
        <v>40410</v>
      </c>
      <c r="B73" t="s">
        <v>7051</v>
      </c>
      <c r="C73" t="s">
        <v>61</v>
      </c>
      <c r="D73" s="255" t="s">
        <v>18811</v>
      </c>
    </row>
    <row r="74" spans="1:4" ht="15" x14ac:dyDescent="0.25">
      <c r="A74">
        <v>40411</v>
      </c>
      <c r="B74" t="s">
        <v>7052</v>
      </c>
      <c r="C74" t="s">
        <v>61</v>
      </c>
      <c r="D74" s="255" t="s">
        <v>18812</v>
      </c>
    </row>
    <row r="75" spans="1:4" ht="15" x14ac:dyDescent="0.25">
      <c r="A75">
        <v>40412</v>
      </c>
      <c r="B75" t="s">
        <v>7053</v>
      </c>
      <c r="C75" t="s">
        <v>61</v>
      </c>
      <c r="D75" s="255" t="s">
        <v>18813</v>
      </c>
    </row>
    <row r="76" spans="1:4" ht="15" x14ac:dyDescent="0.25">
      <c r="A76">
        <v>44254</v>
      </c>
      <c r="B76" t="s">
        <v>7054</v>
      </c>
      <c r="C76" t="s">
        <v>61</v>
      </c>
      <c r="D76" s="255" t="s">
        <v>13935</v>
      </c>
    </row>
    <row r="77" spans="1:4" ht="15" x14ac:dyDescent="0.25">
      <c r="A77">
        <v>44255</v>
      </c>
      <c r="B77" t="s">
        <v>7055</v>
      </c>
      <c r="C77" t="s">
        <v>61</v>
      </c>
      <c r="D77" s="255" t="s">
        <v>13086</v>
      </c>
    </row>
    <row r="78" spans="1:4" ht="15" x14ac:dyDescent="0.25">
      <c r="A78">
        <v>44256</v>
      </c>
      <c r="B78" t="s">
        <v>7056</v>
      </c>
      <c r="C78" t="s">
        <v>61</v>
      </c>
      <c r="D78" s="255" t="s">
        <v>18814</v>
      </c>
    </row>
    <row r="79" spans="1:4" ht="15" x14ac:dyDescent="0.25">
      <c r="A79">
        <v>44257</v>
      </c>
      <c r="B79" t="s">
        <v>7057</v>
      </c>
      <c r="C79" t="s">
        <v>61</v>
      </c>
      <c r="D79" s="255" t="s">
        <v>18815</v>
      </c>
    </row>
    <row r="80" spans="1:4" ht="15" x14ac:dyDescent="0.25">
      <c r="A80">
        <v>44258</v>
      </c>
      <c r="B80" t="s">
        <v>7058</v>
      </c>
      <c r="C80" t="s">
        <v>61</v>
      </c>
      <c r="D80" s="255" t="s">
        <v>18816</v>
      </c>
    </row>
    <row r="81" spans="1:4" ht="15" x14ac:dyDescent="0.25">
      <c r="A81">
        <v>44259</v>
      </c>
      <c r="B81" t="s">
        <v>7059</v>
      </c>
      <c r="C81" t="s">
        <v>61</v>
      </c>
      <c r="D81" s="255" t="s">
        <v>18817</v>
      </c>
    </row>
    <row r="82" spans="1:4" ht="15" x14ac:dyDescent="0.25">
      <c r="A82">
        <v>37997</v>
      </c>
      <c r="B82" t="s">
        <v>11964</v>
      </c>
      <c r="C82" t="s">
        <v>61</v>
      </c>
      <c r="D82" s="255" t="s">
        <v>18818</v>
      </c>
    </row>
    <row r="83" spans="1:4" ht="15" x14ac:dyDescent="0.25">
      <c r="A83">
        <v>37998</v>
      </c>
      <c r="B83" t="s">
        <v>11965</v>
      </c>
      <c r="C83" t="s">
        <v>61</v>
      </c>
      <c r="D83" s="255" t="s">
        <v>15261</v>
      </c>
    </row>
    <row r="84" spans="1:4" ht="15" x14ac:dyDescent="0.25">
      <c r="A84">
        <v>55</v>
      </c>
      <c r="B84" t="s">
        <v>7060</v>
      </c>
      <c r="C84" t="s">
        <v>61</v>
      </c>
      <c r="D84" s="255" t="s">
        <v>17335</v>
      </c>
    </row>
    <row r="85" spans="1:4" ht="15" x14ac:dyDescent="0.25">
      <c r="A85">
        <v>61</v>
      </c>
      <c r="B85" t="s">
        <v>7061</v>
      </c>
      <c r="C85" t="s">
        <v>61</v>
      </c>
      <c r="D85" s="255" t="s">
        <v>18819</v>
      </c>
    </row>
    <row r="86" spans="1:4" ht="15" x14ac:dyDescent="0.25">
      <c r="A86">
        <v>62</v>
      </c>
      <c r="B86" t="s">
        <v>7062</v>
      </c>
      <c r="C86" t="s">
        <v>61</v>
      </c>
      <c r="D86" s="255" t="s">
        <v>14963</v>
      </c>
    </row>
    <row r="87" spans="1:4" ht="15" x14ac:dyDescent="0.25">
      <c r="A87">
        <v>10899</v>
      </c>
      <c r="B87" t="s">
        <v>11966</v>
      </c>
      <c r="C87" t="s">
        <v>61</v>
      </c>
      <c r="D87" s="255" t="s">
        <v>18820</v>
      </c>
    </row>
    <row r="88" spans="1:4" ht="15" x14ac:dyDescent="0.25">
      <c r="A88">
        <v>10900</v>
      </c>
      <c r="B88" t="s">
        <v>11967</v>
      </c>
      <c r="C88" t="s">
        <v>61</v>
      </c>
      <c r="D88" s="255" t="s">
        <v>18821</v>
      </c>
    </row>
    <row r="89" spans="1:4" ht="15" x14ac:dyDescent="0.25">
      <c r="A89">
        <v>103</v>
      </c>
      <c r="B89" t="s">
        <v>7063</v>
      </c>
      <c r="C89" t="s">
        <v>61</v>
      </c>
      <c r="D89" s="255" t="s">
        <v>18822</v>
      </c>
    </row>
    <row r="90" spans="1:4" ht="15" x14ac:dyDescent="0.25">
      <c r="A90">
        <v>107</v>
      </c>
      <c r="B90" t="s">
        <v>7064</v>
      </c>
      <c r="C90" t="s">
        <v>61</v>
      </c>
      <c r="D90" s="255" t="s">
        <v>17588</v>
      </c>
    </row>
    <row r="91" spans="1:4" ht="15" x14ac:dyDescent="0.25">
      <c r="A91">
        <v>65</v>
      </c>
      <c r="B91" t="s">
        <v>7065</v>
      </c>
      <c r="C91" t="s">
        <v>61</v>
      </c>
      <c r="D91" s="255" t="s">
        <v>13339</v>
      </c>
    </row>
    <row r="92" spans="1:4" ht="15" x14ac:dyDescent="0.25">
      <c r="A92">
        <v>108</v>
      </c>
      <c r="B92" t="s">
        <v>7066</v>
      </c>
      <c r="C92" t="s">
        <v>61</v>
      </c>
      <c r="D92" s="255" t="s">
        <v>18416</v>
      </c>
    </row>
    <row r="93" spans="1:4" ht="15" x14ac:dyDescent="0.25">
      <c r="A93">
        <v>110</v>
      </c>
      <c r="B93" t="s">
        <v>7067</v>
      </c>
      <c r="C93" t="s">
        <v>61</v>
      </c>
      <c r="D93" s="255" t="s">
        <v>18823</v>
      </c>
    </row>
    <row r="94" spans="1:4" ht="15" x14ac:dyDescent="0.25">
      <c r="A94">
        <v>109</v>
      </c>
      <c r="B94" t="s">
        <v>7068</v>
      </c>
      <c r="C94" t="s">
        <v>61</v>
      </c>
      <c r="D94" s="255" t="s">
        <v>13468</v>
      </c>
    </row>
    <row r="95" spans="1:4" ht="15" x14ac:dyDescent="0.25">
      <c r="A95">
        <v>111</v>
      </c>
      <c r="B95" t="s">
        <v>7069</v>
      </c>
      <c r="C95" t="s">
        <v>61</v>
      </c>
      <c r="D95" s="255" t="s">
        <v>14968</v>
      </c>
    </row>
    <row r="96" spans="1:4" ht="15" x14ac:dyDescent="0.25">
      <c r="A96">
        <v>112</v>
      </c>
      <c r="B96" t="s">
        <v>7070</v>
      </c>
      <c r="C96" t="s">
        <v>61</v>
      </c>
      <c r="D96" s="255" t="s">
        <v>18824</v>
      </c>
    </row>
    <row r="97" spans="1:4" ht="15" x14ac:dyDescent="0.25">
      <c r="A97">
        <v>113</v>
      </c>
      <c r="B97" t="s">
        <v>7071</v>
      </c>
      <c r="C97" t="s">
        <v>61</v>
      </c>
      <c r="D97" s="255" t="s">
        <v>17815</v>
      </c>
    </row>
    <row r="98" spans="1:4" ht="15" x14ac:dyDescent="0.25">
      <c r="A98">
        <v>104</v>
      </c>
      <c r="B98" t="s">
        <v>7072</v>
      </c>
      <c r="C98" t="s">
        <v>61</v>
      </c>
      <c r="D98" s="255" t="s">
        <v>17475</v>
      </c>
    </row>
    <row r="99" spans="1:4" ht="15" x14ac:dyDescent="0.25">
      <c r="A99">
        <v>102</v>
      </c>
      <c r="B99" t="s">
        <v>7073</v>
      </c>
      <c r="C99" t="s">
        <v>61</v>
      </c>
      <c r="D99" s="255" t="s">
        <v>17847</v>
      </c>
    </row>
    <row r="100" spans="1:4" ht="15" x14ac:dyDescent="0.25">
      <c r="A100">
        <v>95</v>
      </c>
      <c r="B100" t="s">
        <v>7074</v>
      </c>
      <c r="C100" t="s">
        <v>61</v>
      </c>
      <c r="D100" s="255" t="s">
        <v>18825</v>
      </c>
    </row>
    <row r="101" spans="1:4" ht="15" x14ac:dyDescent="0.25">
      <c r="A101">
        <v>96</v>
      </c>
      <c r="B101" t="s">
        <v>7075</v>
      </c>
      <c r="C101" t="s">
        <v>61</v>
      </c>
      <c r="D101" s="255" t="s">
        <v>17579</v>
      </c>
    </row>
    <row r="102" spans="1:4" ht="15" x14ac:dyDescent="0.25">
      <c r="A102">
        <v>97</v>
      </c>
      <c r="B102" t="s">
        <v>7076</v>
      </c>
      <c r="C102" t="s">
        <v>61</v>
      </c>
      <c r="D102" s="255" t="s">
        <v>16729</v>
      </c>
    </row>
    <row r="103" spans="1:4" ht="15" x14ac:dyDescent="0.25">
      <c r="A103">
        <v>98</v>
      </c>
      <c r="B103" t="s">
        <v>7077</v>
      </c>
      <c r="C103" t="s">
        <v>61</v>
      </c>
      <c r="D103" s="255" t="s">
        <v>18826</v>
      </c>
    </row>
    <row r="104" spans="1:4" ht="15" x14ac:dyDescent="0.25">
      <c r="A104">
        <v>99</v>
      </c>
      <c r="B104" t="s">
        <v>7078</v>
      </c>
      <c r="C104" t="s">
        <v>61</v>
      </c>
      <c r="D104" s="255" t="s">
        <v>18827</v>
      </c>
    </row>
    <row r="105" spans="1:4" ht="15" x14ac:dyDescent="0.25">
      <c r="A105">
        <v>100</v>
      </c>
      <c r="B105" t="s">
        <v>7079</v>
      </c>
      <c r="C105" t="s">
        <v>61</v>
      </c>
      <c r="D105" s="255" t="s">
        <v>16244</v>
      </c>
    </row>
    <row r="106" spans="1:4" ht="15" x14ac:dyDescent="0.25">
      <c r="A106">
        <v>75</v>
      </c>
      <c r="B106" t="s">
        <v>7080</v>
      </c>
      <c r="C106" t="s">
        <v>61</v>
      </c>
      <c r="D106" s="255" t="s">
        <v>18828</v>
      </c>
    </row>
    <row r="107" spans="1:4" ht="15" x14ac:dyDescent="0.25">
      <c r="A107">
        <v>83</v>
      </c>
      <c r="B107" t="s">
        <v>7081</v>
      </c>
      <c r="C107" t="s">
        <v>61</v>
      </c>
      <c r="D107" s="255" t="s">
        <v>18829</v>
      </c>
    </row>
    <row r="108" spans="1:4" ht="15" x14ac:dyDescent="0.25">
      <c r="A108">
        <v>74</v>
      </c>
      <c r="B108" t="s">
        <v>7082</v>
      </c>
      <c r="C108" t="s">
        <v>61</v>
      </c>
      <c r="D108" s="255" t="s">
        <v>14889</v>
      </c>
    </row>
    <row r="109" spans="1:4" ht="15" x14ac:dyDescent="0.25">
      <c r="A109">
        <v>106</v>
      </c>
      <c r="B109" t="s">
        <v>7083</v>
      </c>
      <c r="C109" t="s">
        <v>61</v>
      </c>
      <c r="D109" s="255" t="s">
        <v>18830</v>
      </c>
    </row>
    <row r="110" spans="1:4" ht="15" x14ac:dyDescent="0.25">
      <c r="A110">
        <v>88</v>
      </c>
      <c r="B110" t="s">
        <v>7084</v>
      </c>
      <c r="C110" t="s">
        <v>61</v>
      </c>
      <c r="D110" s="255" t="s">
        <v>13699</v>
      </c>
    </row>
    <row r="111" spans="1:4" ht="15" x14ac:dyDescent="0.25">
      <c r="A111">
        <v>82</v>
      </c>
      <c r="B111" t="s">
        <v>7085</v>
      </c>
      <c r="C111" t="s">
        <v>61</v>
      </c>
      <c r="D111" s="255" t="s">
        <v>18831</v>
      </c>
    </row>
    <row r="112" spans="1:4" ht="15" x14ac:dyDescent="0.25">
      <c r="A112">
        <v>105</v>
      </c>
      <c r="B112" t="s">
        <v>7086</v>
      </c>
      <c r="C112" t="s">
        <v>61</v>
      </c>
      <c r="D112" s="255" t="s">
        <v>18832</v>
      </c>
    </row>
    <row r="113" spans="1:4" ht="15" x14ac:dyDescent="0.25">
      <c r="A113">
        <v>60</v>
      </c>
      <c r="B113" t="s">
        <v>7087</v>
      </c>
      <c r="C113" t="s">
        <v>61</v>
      </c>
      <c r="D113" s="255" t="s">
        <v>18833</v>
      </c>
    </row>
    <row r="114" spans="1:4" ht="15" x14ac:dyDescent="0.25">
      <c r="A114">
        <v>72</v>
      </c>
      <c r="B114" t="s">
        <v>7088</v>
      </c>
      <c r="C114" t="s">
        <v>61</v>
      </c>
      <c r="D114" s="255" t="s">
        <v>18834</v>
      </c>
    </row>
    <row r="115" spans="1:4" ht="15" x14ac:dyDescent="0.25">
      <c r="A115">
        <v>67</v>
      </c>
      <c r="B115" t="s">
        <v>7089</v>
      </c>
      <c r="C115" t="s">
        <v>61</v>
      </c>
      <c r="D115" s="255" t="s">
        <v>18835</v>
      </c>
    </row>
    <row r="116" spans="1:4" ht="15" x14ac:dyDescent="0.25">
      <c r="A116">
        <v>71</v>
      </c>
      <c r="B116" t="s">
        <v>7090</v>
      </c>
      <c r="C116" t="s">
        <v>61</v>
      </c>
      <c r="D116" s="255" t="s">
        <v>18836</v>
      </c>
    </row>
    <row r="117" spans="1:4" ht="15" x14ac:dyDescent="0.25">
      <c r="A117">
        <v>73</v>
      </c>
      <c r="B117" t="s">
        <v>7091</v>
      </c>
      <c r="C117" t="s">
        <v>61</v>
      </c>
      <c r="D117" s="255" t="s">
        <v>15153</v>
      </c>
    </row>
    <row r="118" spans="1:4" ht="15" x14ac:dyDescent="0.25">
      <c r="A118">
        <v>46</v>
      </c>
      <c r="B118" t="s">
        <v>7092</v>
      </c>
      <c r="C118" t="s">
        <v>61</v>
      </c>
      <c r="D118" s="255" t="s">
        <v>18837</v>
      </c>
    </row>
    <row r="119" spans="1:4" ht="15" x14ac:dyDescent="0.25">
      <c r="A119">
        <v>47</v>
      </c>
      <c r="B119" t="s">
        <v>7093</v>
      </c>
      <c r="C119" t="s">
        <v>61</v>
      </c>
      <c r="D119" s="255" t="s">
        <v>13308</v>
      </c>
    </row>
    <row r="120" spans="1:4" ht="15" x14ac:dyDescent="0.25">
      <c r="A120">
        <v>48</v>
      </c>
      <c r="B120" t="s">
        <v>7094</v>
      </c>
      <c r="C120" t="s">
        <v>61</v>
      </c>
      <c r="D120" s="255" t="s">
        <v>16675</v>
      </c>
    </row>
    <row r="121" spans="1:4" ht="15" x14ac:dyDescent="0.25">
      <c r="A121">
        <v>52</v>
      </c>
      <c r="B121" t="s">
        <v>7095</v>
      </c>
      <c r="C121" t="s">
        <v>61</v>
      </c>
      <c r="D121" s="255" t="s">
        <v>13630</v>
      </c>
    </row>
    <row r="122" spans="1:4" ht="15" x14ac:dyDescent="0.25">
      <c r="A122">
        <v>43</v>
      </c>
      <c r="B122" t="s">
        <v>7096</v>
      </c>
      <c r="C122" t="s">
        <v>61</v>
      </c>
      <c r="D122" s="255" t="s">
        <v>12766</v>
      </c>
    </row>
    <row r="123" spans="1:4" ht="15" x14ac:dyDescent="0.25">
      <c r="A123">
        <v>39719</v>
      </c>
      <c r="B123" t="s">
        <v>7097</v>
      </c>
      <c r="C123" t="s">
        <v>64</v>
      </c>
      <c r="D123" s="255" t="s">
        <v>18838</v>
      </c>
    </row>
    <row r="124" spans="1:4" ht="15" x14ac:dyDescent="0.25">
      <c r="A124">
        <v>3410</v>
      </c>
      <c r="B124" t="s">
        <v>7098</v>
      </c>
      <c r="C124" t="s">
        <v>63</v>
      </c>
      <c r="D124" s="255" t="s">
        <v>18839</v>
      </c>
    </row>
    <row r="125" spans="1:4" ht="15" x14ac:dyDescent="0.25">
      <c r="A125">
        <v>4791</v>
      </c>
      <c r="B125" t="s">
        <v>7099</v>
      </c>
      <c r="C125" t="s">
        <v>63</v>
      </c>
      <c r="D125" s="255" t="s">
        <v>18840</v>
      </c>
    </row>
    <row r="126" spans="1:4" ht="15" x14ac:dyDescent="0.25">
      <c r="A126">
        <v>157</v>
      </c>
      <c r="B126" t="s">
        <v>7100</v>
      </c>
      <c r="C126" t="s">
        <v>63</v>
      </c>
      <c r="D126" s="255" t="s">
        <v>17606</v>
      </c>
    </row>
    <row r="127" spans="1:4" ht="15" x14ac:dyDescent="0.25">
      <c r="A127">
        <v>156</v>
      </c>
      <c r="B127" t="s">
        <v>7101</v>
      </c>
      <c r="C127" t="s">
        <v>63</v>
      </c>
      <c r="D127" s="255" t="s">
        <v>18841</v>
      </c>
    </row>
    <row r="128" spans="1:4" ht="15" x14ac:dyDescent="0.25">
      <c r="A128">
        <v>131</v>
      </c>
      <c r="B128" t="s">
        <v>7102</v>
      </c>
      <c r="C128" t="s">
        <v>63</v>
      </c>
      <c r="D128" s="255" t="s">
        <v>18842</v>
      </c>
    </row>
    <row r="129" spans="1:4" ht="15" x14ac:dyDescent="0.25">
      <c r="A129">
        <v>21114</v>
      </c>
      <c r="B129" t="s">
        <v>7103</v>
      </c>
      <c r="C129" t="s">
        <v>61</v>
      </c>
      <c r="D129" s="255" t="s">
        <v>18843</v>
      </c>
    </row>
    <row r="130" spans="1:4" ht="15" x14ac:dyDescent="0.25">
      <c r="A130">
        <v>119</v>
      </c>
      <c r="B130" t="s">
        <v>7104</v>
      </c>
      <c r="C130" t="s">
        <v>61</v>
      </c>
      <c r="D130" s="255" t="s">
        <v>18844</v>
      </c>
    </row>
    <row r="131" spans="1:4" ht="15" x14ac:dyDescent="0.25">
      <c r="A131">
        <v>122</v>
      </c>
      <c r="B131" t="s">
        <v>7105</v>
      </c>
      <c r="C131" t="s">
        <v>61</v>
      </c>
      <c r="D131" s="255" t="s">
        <v>16394</v>
      </c>
    </row>
    <row r="132" spans="1:4" ht="15" x14ac:dyDescent="0.25">
      <c r="A132">
        <v>20080</v>
      </c>
      <c r="B132" t="s">
        <v>7106</v>
      </c>
      <c r="C132" t="s">
        <v>61</v>
      </c>
      <c r="D132" s="255" t="s">
        <v>18845</v>
      </c>
    </row>
    <row r="133" spans="1:4" ht="15" x14ac:dyDescent="0.25">
      <c r="A133">
        <v>124</v>
      </c>
      <c r="B133" t="s">
        <v>7107</v>
      </c>
      <c r="C133" t="s">
        <v>64</v>
      </c>
      <c r="D133" s="255" t="s">
        <v>18846</v>
      </c>
    </row>
    <row r="134" spans="1:4" ht="15" x14ac:dyDescent="0.25">
      <c r="A134">
        <v>7334</v>
      </c>
      <c r="B134" t="s">
        <v>7108</v>
      </c>
      <c r="C134" t="s">
        <v>64</v>
      </c>
      <c r="D134" s="255" t="s">
        <v>16264</v>
      </c>
    </row>
    <row r="135" spans="1:4" ht="15" x14ac:dyDescent="0.25">
      <c r="A135">
        <v>123</v>
      </c>
      <c r="B135" t="s">
        <v>7109</v>
      </c>
      <c r="C135" t="s">
        <v>64</v>
      </c>
      <c r="D135" s="255" t="s">
        <v>18386</v>
      </c>
    </row>
    <row r="136" spans="1:4" ht="15" x14ac:dyDescent="0.25">
      <c r="A136">
        <v>127</v>
      </c>
      <c r="B136" t="s">
        <v>7110</v>
      </c>
      <c r="C136" t="s">
        <v>64</v>
      </c>
      <c r="D136" s="255" t="s">
        <v>15259</v>
      </c>
    </row>
    <row r="137" spans="1:4" ht="15" x14ac:dyDescent="0.25">
      <c r="A137">
        <v>41373</v>
      </c>
      <c r="B137" t="s">
        <v>7111</v>
      </c>
      <c r="C137" t="s">
        <v>64</v>
      </c>
      <c r="D137" s="255" t="s">
        <v>18847</v>
      </c>
    </row>
    <row r="138" spans="1:4" ht="15" x14ac:dyDescent="0.25">
      <c r="A138">
        <v>133</v>
      </c>
      <c r="B138" t="s">
        <v>7112</v>
      </c>
      <c r="C138" t="s">
        <v>64</v>
      </c>
      <c r="D138" s="255" t="s">
        <v>18848</v>
      </c>
    </row>
    <row r="139" spans="1:4" ht="15" x14ac:dyDescent="0.25">
      <c r="A139">
        <v>43617</v>
      </c>
      <c r="B139" t="s">
        <v>7113</v>
      </c>
      <c r="C139" t="s">
        <v>64</v>
      </c>
      <c r="D139" s="255" t="s">
        <v>13641</v>
      </c>
    </row>
    <row r="140" spans="1:4" ht="15" x14ac:dyDescent="0.25">
      <c r="A140">
        <v>132</v>
      </c>
      <c r="B140" t="s">
        <v>7114</v>
      </c>
      <c r="C140" t="s">
        <v>64</v>
      </c>
      <c r="D140" s="255" t="s">
        <v>17551</v>
      </c>
    </row>
    <row r="141" spans="1:4" ht="15" x14ac:dyDescent="0.25">
      <c r="A141">
        <v>43618</v>
      </c>
      <c r="B141" t="s">
        <v>7115</v>
      </c>
      <c r="C141" t="s">
        <v>63</v>
      </c>
      <c r="D141" s="255" t="s">
        <v>18216</v>
      </c>
    </row>
    <row r="142" spans="1:4" ht="15" x14ac:dyDescent="0.25">
      <c r="A142">
        <v>37476</v>
      </c>
      <c r="B142" t="s">
        <v>7116</v>
      </c>
      <c r="C142" t="s">
        <v>61</v>
      </c>
      <c r="D142" s="255" t="s">
        <v>18849</v>
      </c>
    </row>
    <row r="143" spans="1:4" ht="15" x14ac:dyDescent="0.25">
      <c r="A143">
        <v>37478</v>
      </c>
      <c r="B143" t="s">
        <v>7117</v>
      </c>
      <c r="C143" t="s">
        <v>61</v>
      </c>
      <c r="D143" s="255" t="s">
        <v>18850</v>
      </c>
    </row>
    <row r="144" spans="1:4" ht="15" x14ac:dyDescent="0.25">
      <c r="A144">
        <v>37477</v>
      </c>
      <c r="B144" t="s">
        <v>7118</v>
      </c>
      <c r="C144" t="s">
        <v>61</v>
      </c>
      <c r="D144" s="255" t="s">
        <v>18851</v>
      </c>
    </row>
    <row r="145" spans="1:4" ht="15" x14ac:dyDescent="0.25">
      <c r="A145">
        <v>37479</v>
      </c>
      <c r="B145" t="s">
        <v>7119</v>
      </c>
      <c r="C145" t="s">
        <v>61</v>
      </c>
      <c r="D145" s="255" t="s">
        <v>18852</v>
      </c>
    </row>
    <row r="146" spans="1:4" ht="15" x14ac:dyDescent="0.25">
      <c r="A146">
        <v>4319</v>
      </c>
      <c r="B146" t="s">
        <v>7120</v>
      </c>
      <c r="C146" t="s">
        <v>61</v>
      </c>
      <c r="D146" s="255" t="s">
        <v>13481</v>
      </c>
    </row>
    <row r="147" spans="1:4" ht="15" x14ac:dyDescent="0.25">
      <c r="A147">
        <v>42409</v>
      </c>
      <c r="B147" t="s">
        <v>7121</v>
      </c>
      <c r="C147" t="s">
        <v>63</v>
      </c>
      <c r="D147" s="255" t="s">
        <v>17814</v>
      </c>
    </row>
    <row r="148" spans="1:4" ht="15" x14ac:dyDescent="0.25">
      <c r="A148">
        <v>40553</v>
      </c>
      <c r="B148" t="s">
        <v>7122</v>
      </c>
      <c r="C148" t="s">
        <v>65</v>
      </c>
      <c r="D148" s="255" t="s">
        <v>18853</v>
      </c>
    </row>
    <row r="149" spans="1:4" ht="15" x14ac:dyDescent="0.25">
      <c r="A149">
        <v>6114</v>
      </c>
      <c r="B149" t="s">
        <v>7123</v>
      </c>
      <c r="C149" t="s">
        <v>66</v>
      </c>
      <c r="D149" s="255" t="s">
        <v>12811</v>
      </c>
    </row>
    <row r="150" spans="1:4" ht="15" x14ac:dyDescent="0.25">
      <c r="A150">
        <v>40912</v>
      </c>
      <c r="B150" t="s">
        <v>7124</v>
      </c>
      <c r="C150" t="s">
        <v>53</v>
      </c>
      <c r="D150" s="255" t="s">
        <v>18854</v>
      </c>
    </row>
    <row r="151" spans="1:4" ht="15" x14ac:dyDescent="0.25">
      <c r="A151">
        <v>247</v>
      </c>
      <c r="B151" t="s">
        <v>7125</v>
      </c>
      <c r="C151" t="s">
        <v>66</v>
      </c>
      <c r="D151" s="255" t="s">
        <v>12811</v>
      </c>
    </row>
    <row r="152" spans="1:4" ht="15" x14ac:dyDescent="0.25">
      <c r="A152">
        <v>40919</v>
      </c>
      <c r="B152" t="s">
        <v>7126</v>
      </c>
      <c r="C152" t="s">
        <v>53</v>
      </c>
      <c r="D152" s="255" t="s">
        <v>18854</v>
      </c>
    </row>
    <row r="153" spans="1:4" ht="15" x14ac:dyDescent="0.25">
      <c r="A153">
        <v>44499</v>
      </c>
      <c r="B153" t="s">
        <v>11968</v>
      </c>
      <c r="C153" t="s">
        <v>66</v>
      </c>
      <c r="D153" s="255" t="s">
        <v>12811</v>
      </c>
    </row>
    <row r="154" spans="1:4" ht="15" x14ac:dyDescent="0.25">
      <c r="A154">
        <v>40984</v>
      </c>
      <c r="B154" t="s">
        <v>7127</v>
      </c>
      <c r="C154" t="s">
        <v>53</v>
      </c>
      <c r="D154" s="255" t="s">
        <v>18854</v>
      </c>
    </row>
    <row r="155" spans="1:4" ht="15" x14ac:dyDescent="0.25">
      <c r="A155">
        <v>248</v>
      </c>
      <c r="B155" t="s">
        <v>7128</v>
      </c>
      <c r="C155" t="s">
        <v>66</v>
      </c>
      <c r="D155" s="255" t="s">
        <v>16300</v>
      </c>
    </row>
    <row r="156" spans="1:4" ht="15" x14ac:dyDescent="0.25">
      <c r="A156">
        <v>41086</v>
      </c>
      <c r="B156" t="s">
        <v>7129</v>
      </c>
      <c r="C156" t="s">
        <v>53</v>
      </c>
      <c r="D156" s="255" t="s">
        <v>18855</v>
      </c>
    </row>
    <row r="157" spans="1:4" ht="15" x14ac:dyDescent="0.25">
      <c r="A157">
        <v>34466</v>
      </c>
      <c r="B157" t="s">
        <v>7130</v>
      </c>
      <c r="C157" t="s">
        <v>66</v>
      </c>
      <c r="D157" s="255" t="s">
        <v>12811</v>
      </c>
    </row>
    <row r="158" spans="1:4" ht="15" x14ac:dyDescent="0.25">
      <c r="A158">
        <v>41083</v>
      </c>
      <c r="B158" t="s">
        <v>7131</v>
      </c>
      <c r="C158" t="s">
        <v>53</v>
      </c>
      <c r="D158" s="255" t="s">
        <v>18854</v>
      </c>
    </row>
    <row r="159" spans="1:4" ht="15" x14ac:dyDescent="0.25">
      <c r="A159">
        <v>252</v>
      </c>
      <c r="B159" t="s">
        <v>7132</v>
      </c>
      <c r="C159" t="s">
        <v>66</v>
      </c>
      <c r="D159" s="255" t="s">
        <v>12811</v>
      </c>
    </row>
    <row r="160" spans="1:4" ht="15" x14ac:dyDescent="0.25">
      <c r="A160">
        <v>40909</v>
      </c>
      <c r="B160" t="s">
        <v>7133</v>
      </c>
      <c r="C160" t="s">
        <v>53</v>
      </c>
      <c r="D160" s="255" t="s">
        <v>18854</v>
      </c>
    </row>
    <row r="161" spans="1:4" ht="15" x14ac:dyDescent="0.25">
      <c r="A161">
        <v>242</v>
      </c>
      <c r="B161" t="s">
        <v>7134</v>
      </c>
      <c r="C161" t="s">
        <v>66</v>
      </c>
      <c r="D161" s="255" t="s">
        <v>16300</v>
      </c>
    </row>
    <row r="162" spans="1:4" ht="15" x14ac:dyDescent="0.25">
      <c r="A162">
        <v>41085</v>
      </c>
      <c r="B162" t="s">
        <v>7135</v>
      </c>
      <c r="C162" t="s">
        <v>53</v>
      </c>
      <c r="D162" s="255" t="s">
        <v>18855</v>
      </c>
    </row>
    <row r="163" spans="1:4" ht="15" x14ac:dyDescent="0.25">
      <c r="A163">
        <v>427</v>
      </c>
      <c r="B163" t="s">
        <v>7136</v>
      </c>
      <c r="C163" t="s">
        <v>61</v>
      </c>
      <c r="D163" s="255" t="s">
        <v>18856</v>
      </c>
    </row>
    <row r="164" spans="1:4" ht="15" x14ac:dyDescent="0.25">
      <c r="A164">
        <v>417</v>
      </c>
      <c r="B164" t="s">
        <v>7137</v>
      </c>
      <c r="C164" t="s">
        <v>61</v>
      </c>
      <c r="D164" s="255" t="s">
        <v>18786</v>
      </c>
    </row>
    <row r="165" spans="1:4" ht="15" x14ac:dyDescent="0.25">
      <c r="A165">
        <v>11273</v>
      </c>
      <c r="B165" t="s">
        <v>7138</v>
      </c>
      <c r="C165" t="s">
        <v>61</v>
      </c>
      <c r="D165" s="255" t="s">
        <v>17435</v>
      </c>
    </row>
    <row r="166" spans="1:4" ht="15" x14ac:dyDescent="0.25">
      <c r="A166">
        <v>11272</v>
      </c>
      <c r="B166" t="s">
        <v>7139</v>
      </c>
      <c r="C166" t="s">
        <v>61</v>
      </c>
      <c r="D166" s="255" t="s">
        <v>13449</v>
      </c>
    </row>
    <row r="167" spans="1:4" ht="15" x14ac:dyDescent="0.25">
      <c r="A167">
        <v>11275</v>
      </c>
      <c r="B167" t="s">
        <v>7140</v>
      </c>
      <c r="C167" t="s">
        <v>61</v>
      </c>
      <c r="D167" s="255" t="s">
        <v>18857</v>
      </c>
    </row>
    <row r="168" spans="1:4" ht="15" x14ac:dyDescent="0.25">
      <c r="A168">
        <v>11274</v>
      </c>
      <c r="B168" t="s">
        <v>7141</v>
      </c>
      <c r="C168" t="s">
        <v>61</v>
      </c>
      <c r="D168" s="255" t="s">
        <v>18469</v>
      </c>
    </row>
    <row r="169" spans="1:4" ht="15" x14ac:dyDescent="0.25">
      <c r="A169">
        <v>38470</v>
      </c>
      <c r="B169" t="s">
        <v>7142</v>
      </c>
      <c r="C169" t="s">
        <v>61</v>
      </c>
      <c r="D169" s="255" t="s">
        <v>18858</v>
      </c>
    </row>
    <row r="170" spans="1:4" ht="15" x14ac:dyDescent="0.25">
      <c r="A170">
        <v>38547</v>
      </c>
      <c r="B170" t="s">
        <v>7143</v>
      </c>
      <c r="C170" t="s">
        <v>61</v>
      </c>
      <c r="D170" s="255" t="s">
        <v>18859</v>
      </c>
    </row>
    <row r="171" spans="1:4" ht="15" x14ac:dyDescent="0.25">
      <c r="A171">
        <v>38469</v>
      </c>
      <c r="B171" t="s">
        <v>7144</v>
      </c>
      <c r="C171" t="s">
        <v>61</v>
      </c>
      <c r="D171" s="255" t="s">
        <v>18860</v>
      </c>
    </row>
    <row r="172" spans="1:4" ht="15" x14ac:dyDescent="0.25">
      <c r="A172">
        <v>38467</v>
      </c>
      <c r="B172" t="s">
        <v>7145</v>
      </c>
      <c r="C172" t="s">
        <v>61</v>
      </c>
      <c r="D172" s="255" t="s">
        <v>18861</v>
      </c>
    </row>
    <row r="173" spans="1:4" ht="15" x14ac:dyDescent="0.25">
      <c r="A173">
        <v>38468</v>
      </c>
      <c r="B173" t="s">
        <v>7146</v>
      </c>
      <c r="C173" t="s">
        <v>61</v>
      </c>
      <c r="D173" s="255" t="s">
        <v>18862</v>
      </c>
    </row>
    <row r="174" spans="1:4" ht="15" x14ac:dyDescent="0.25">
      <c r="A174">
        <v>38471</v>
      </c>
      <c r="B174" t="s">
        <v>7147</v>
      </c>
      <c r="C174" t="s">
        <v>61</v>
      </c>
      <c r="D174" s="255" t="s">
        <v>18863</v>
      </c>
    </row>
    <row r="175" spans="1:4" ht="15" x14ac:dyDescent="0.25">
      <c r="A175">
        <v>37370</v>
      </c>
      <c r="B175" t="s">
        <v>7148</v>
      </c>
      <c r="C175" t="s">
        <v>66</v>
      </c>
      <c r="D175" s="255" t="s">
        <v>13690</v>
      </c>
    </row>
    <row r="176" spans="1:4" ht="15" x14ac:dyDescent="0.25">
      <c r="A176">
        <v>40862</v>
      </c>
      <c r="B176" t="s">
        <v>7149</v>
      </c>
      <c r="C176" t="s">
        <v>53</v>
      </c>
      <c r="D176" s="255" t="s">
        <v>18864</v>
      </c>
    </row>
    <row r="177" spans="1:4" ht="15" x14ac:dyDescent="0.25">
      <c r="A177">
        <v>10658</v>
      </c>
      <c r="B177" t="s">
        <v>7150</v>
      </c>
      <c r="C177" t="s">
        <v>61</v>
      </c>
      <c r="D177" s="255" t="s">
        <v>18865</v>
      </c>
    </row>
    <row r="178" spans="1:4" ht="15" x14ac:dyDescent="0.25">
      <c r="A178">
        <v>253</v>
      </c>
      <c r="B178" t="s">
        <v>7151</v>
      </c>
      <c r="C178" t="s">
        <v>66</v>
      </c>
      <c r="D178" s="255" t="s">
        <v>18866</v>
      </c>
    </row>
    <row r="179" spans="1:4" ht="15" x14ac:dyDescent="0.25">
      <c r="A179">
        <v>40809</v>
      </c>
      <c r="B179" t="s">
        <v>7152</v>
      </c>
      <c r="C179" t="s">
        <v>53</v>
      </c>
      <c r="D179" s="255" t="s">
        <v>18867</v>
      </c>
    </row>
    <row r="180" spans="1:4" ht="15" x14ac:dyDescent="0.25">
      <c r="A180">
        <v>42428</v>
      </c>
      <c r="B180" t="s">
        <v>7153</v>
      </c>
      <c r="C180" t="s">
        <v>61</v>
      </c>
      <c r="D180" s="255" t="s">
        <v>18868</v>
      </c>
    </row>
    <row r="181" spans="1:4" ht="15" x14ac:dyDescent="0.25">
      <c r="A181">
        <v>301</v>
      </c>
      <c r="B181" t="s">
        <v>7154</v>
      </c>
      <c r="C181" t="s">
        <v>61</v>
      </c>
      <c r="D181" s="255" t="s">
        <v>12815</v>
      </c>
    </row>
    <row r="182" spans="1:4" ht="15" x14ac:dyDescent="0.25">
      <c r="A182">
        <v>296</v>
      </c>
      <c r="B182" t="s">
        <v>7155</v>
      </c>
      <c r="C182" t="s">
        <v>61</v>
      </c>
      <c r="D182" s="255" t="s">
        <v>18869</v>
      </c>
    </row>
    <row r="183" spans="1:4" ht="15" x14ac:dyDescent="0.25">
      <c r="A183">
        <v>297</v>
      </c>
      <c r="B183" t="s">
        <v>7156</v>
      </c>
      <c r="C183" t="s">
        <v>61</v>
      </c>
      <c r="D183" s="255" t="s">
        <v>17764</v>
      </c>
    </row>
    <row r="184" spans="1:4" ht="15" x14ac:dyDescent="0.25">
      <c r="A184">
        <v>299</v>
      </c>
      <c r="B184" t="s">
        <v>7157</v>
      </c>
      <c r="C184" t="s">
        <v>61</v>
      </c>
      <c r="D184" s="255" t="s">
        <v>18486</v>
      </c>
    </row>
    <row r="185" spans="1:4" ht="15" x14ac:dyDescent="0.25">
      <c r="A185">
        <v>300</v>
      </c>
      <c r="B185" t="s">
        <v>7158</v>
      </c>
      <c r="C185" t="s">
        <v>61</v>
      </c>
      <c r="D185" s="255" t="s">
        <v>16112</v>
      </c>
    </row>
    <row r="186" spans="1:4" ht="15" x14ac:dyDescent="0.25">
      <c r="A186">
        <v>20085</v>
      </c>
      <c r="B186" t="s">
        <v>7159</v>
      </c>
      <c r="C186" t="s">
        <v>61</v>
      </c>
      <c r="D186" s="255" t="s">
        <v>18870</v>
      </c>
    </row>
    <row r="187" spans="1:4" ht="15" x14ac:dyDescent="0.25">
      <c r="A187">
        <v>298</v>
      </c>
      <c r="B187" t="s">
        <v>7160</v>
      </c>
      <c r="C187" t="s">
        <v>61</v>
      </c>
      <c r="D187" s="255" t="s">
        <v>18871</v>
      </c>
    </row>
    <row r="188" spans="1:4" ht="15" x14ac:dyDescent="0.25">
      <c r="A188">
        <v>311</v>
      </c>
      <c r="B188" t="s">
        <v>7161</v>
      </c>
      <c r="C188" t="s">
        <v>61</v>
      </c>
      <c r="D188" s="255" t="s">
        <v>18449</v>
      </c>
    </row>
    <row r="189" spans="1:4" ht="15" x14ac:dyDescent="0.25">
      <c r="A189">
        <v>318</v>
      </c>
      <c r="B189" t="s">
        <v>7162</v>
      </c>
      <c r="C189" t="s">
        <v>61</v>
      </c>
      <c r="D189" s="255" t="s">
        <v>18872</v>
      </c>
    </row>
    <row r="190" spans="1:4" ht="15" x14ac:dyDescent="0.25">
      <c r="A190">
        <v>319</v>
      </c>
      <c r="B190" t="s">
        <v>7163</v>
      </c>
      <c r="C190" t="s">
        <v>61</v>
      </c>
      <c r="D190" s="255" t="s">
        <v>18873</v>
      </c>
    </row>
    <row r="191" spans="1:4" ht="15" x14ac:dyDescent="0.25">
      <c r="A191">
        <v>303</v>
      </c>
      <c r="B191" t="s">
        <v>7164</v>
      </c>
      <c r="C191" t="s">
        <v>61</v>
      </c>
      <c r="D191" s="255" t="s">
        <v>18373</v>
      </c>
    </row>
    <row r="192" spans="1:4" ht="15" x14ac:dyDescent="0.25">
      <c r="A192">
        <v>305</v>
      </c>
      <c r="B192" t="s">
        <v>7165</v>
      </c>
      <c r="C192" t="s">
        <v>61</v>
      </c>
      <c r="D192" s="255" t="s">
        <v>14988</v>
      </c>
    </row>
    <row r="193" spans="1:4" ht="15" x14ac:dyDescent="0.25">
      <c r="A193">
        <v>306</v>
      </c>
      <c r="B193" t="s">
        <v>7166</v>
      </c>
      <c r="C193" t="s">
        <v>61</v>
      </c>
      <c r="D193" s="255" t="s">
        <v>18874</v>
      </c>
    </row>
    <row r="194" spans="1:4" ht="15" x14ac:dyDescent="0.25">
      <c r="A194">
        <v>307</v>
      </c>
      <c r="B194" t="s">
        <v>7167</v>
      </c>
      <c r="C194" t="s">
        <v>61</v>
      </c>
      <c r="D194" s="255" t="s">
        <v>18875</v>
      </c>
    </row>
    <row r="195" spans="1:4" ht="15" x14ac:dyDescent="0.25">
      <c r="A195">
        <v>309</v>
      </c>
      <c r="B195" t="s">
        <v>7168</v>
      </c>
      <c r="C195" t="s">
        <v>61</v>
      </c>
      <c r="D195" s="255" t="s">
        <v>18876</v>
      </c>
    </row>
    <row r="196" spans="1:4" ht="15" x14ac:dyDescent="0.25">
      <c r="A196">
        <v>310</v>
      </c>
      <c r="B196" t="s">
        <v>7169</v>
      </c>
      <c r="C196" t="s">
        <v>61</v>
      </c>
      <c r="D196" s="255" t="s">
        <v>18877</v>
      </c>
    </row>
    <row r="197" spans="1:4" ht="15" x14ac:dyDescent="0.25">
      <c r="A197">
        <v>328</v>
      </c>
      <c r="B197" t="s">
        <v>7170</v>
      </c>
      <c r="C197" t="s">
        <v>61</v>
      </c>
      <c r="D197" s="255" t="s">
        <v>18878</v>
      </c>
    </row>
    <row r="198" spans="1:4" ht="15" x14ac:dyDescent="0.25">
      <c r="A198">
        <v>325</v>
      </c>
      <c r="B198" t="s">
        <v>7171</v>
      </c>
      <c r="C198" t="s">
        <v>61</v>
      </c>
      <c r="D198" s="255" t="s">
        <v>18879</v>
      </c>
    </row>
    <row r="199" spans="1:4" ht="15" x14ac:dyDescent="0.25">
      <c r="A199">
        <v>20326</v>
      </c>
      <c r="B199" t="s">
        <v>7172</v>
      </c>
      <c r="C199" t="s">
        <v>61</v>
      </c>
      <c r="D199" s="255" t="s">
        <v>17933</v>
      </c>
    </row>
    <row r="200" spans="1:4" ht="15" x14ac:dyDescent="0.25">
      <c r="A200">
        <v>329</v>
      </c>
      <c r="B200" t="s">
        <v>7173</v>
      </c>
      <c r="C200" t="s">
        <v>61</v>
      </c>
      <c r="D200" s="255" t="s">
        <v>18489</v>
      </c>
    </row>
    <row r="201" spans="1:4" ht="15" x14ac:dyDescent="0.25">
      <c r="A201">
        <v>308</v>
      </c>
      <c r="B201" t="s">
        <v>7174</v>
      </c>
      <c r="C201" t="s">
        <v>61</v>
      </c>
      <c r="D201" s="255" t="s">
        <v>18880</v>
      </c>
    </row>
    <row r="202" spans="1:4" ht="15" x14ac:dyDescent="0.25">
      <c r="A202">
        <v>39642</v>
      </c>
      <c r="B202" t="s">
        <v>7175</v>
      </c>
      <c r="C202" t="s">
        <v>61</v>
      </c>
      <c r="D202" s="255" t="s">
        <v>18881</v>
      </c>
    </row>
    <row r="203" spans="1:4" ht="15" x14ac:dyDescent="0.25">
      <c r="A203">
        <v>39641</v>
      </c>
      <c r="B203" t="s">
        <v>7176</v>
      </c>
      <c r="C203" t="s">
        <v>61</v>
      </c>
      <c r="D203" s="255" t="s">
        <v>13579</v>
      </c>
    </row>
    <row r="204" spans="1:4" ht="15" x14ac:dyDescent="0.25">
      <c r="A204">
        <v>39643</v>
      </c>
      <c r="B204" t="s">
        <v>7177</v>
      </c>
      <c r="C204" t="s">
        <v>61</v>
      </c>
      <c r="D204" s="255" t="s">
        <v>18882</v>
      </c>
    </row>
    <row r="205" spans="1:4" ht="15" x14ac:dyDescent="0.25">
      <c r="A205">
        <v>39644</v>
      </c>
      <c r="B205" t="s">
        <v>7178</v>
      </c>
      <c r="C205" t="s">
        <v>61</v>
      </c>
      <c r="D205" s="255" t="s">
        <v>18491</v>
      </c>
    </row>
    <row r="206" spans="1:4" ht="15" x14ac:dyDescent="0.25">
      <c r="A206">
        <v>39645</v>
      </c>
      <c r="B206" t="s">
        <v>7179</v>
      </c>
      <c r="C206" t="s">
        <v>61</v>
      </c>
      <c r="D206" s="255" t="s">
        <v>13587</v>
      </c>
    </row>
    <row r="207" spans="1:4" ht="15" x14ac:dyDescent="0.25">
      <c r="A207">
        <v>41610</v>
      </c>
      <c r="B207" t="s">
        <v>7180</v>
      </c>
      <c r="C207" t="s">
        <v>61</v>
      </c>
      <c r="D207" s="255" t="s">
        <v>18883</v>
      </c>
    </row>
    <row r="208" spans="1:4" ht="15" x14ac:dyDescent="0.25">
      <c r="A208">
        <v>41611</v>
      </c>
      <c r="B208" t="s">
        <v>7181</v>
      </c>
      <c r="C208" t="s">
        <v>61</v>
      </c>
      <c r="D208" s="255" t="s">
        <v>18884</v>
      </c>
    </row>
    <row r="209" spans="1:4" ht="15" x14ac:dyDescent="0.25">
      <c r="A209">
        <v>41612</v>
      </c>
      <c r="B209" t="s">
        <v>7182</v>
      </c>
      <c r="C209" t="s">
        <v>61</v>
      </c>
      <c r="D209" s="255" t="s">
        <v>18885</v>
      </c>
    </row>
    <row r="210" spans="1:4" ht="15" x14ac:dyDescent="0.25">
      <c r="A210">
        <v>41637</v>
      </c>
      <c r="B210" t="s">
        <v>7183</v>
      </c>
      <c r="C210" t="s">
        <v>61</v>
      </c>
      <c r="D210" s="255" t="s">
        <v>18886</v>
      </c>
    </row>
    <row r="211" spans="1:4" ht="15" x14ac:dyDescent="0.25">
      <c r="A211">
        <v>41638</v>
      </c>
      <c r="B211" t="s">
        <v>7184</v>
      </c>
      <c r="C211" t="s">
        <v>61</v>
      </c>
      <c r="D211" s="255" t="s">
        <v>18887</v>
      </c>
    </row>
    <row r="212" spans="1:4" ht="15" x14ac:dyDescent="0.25">
      <c r="A212">
        <v>41639</v>
      </c>
      <c r="B212" t="s">
        <v>7185</v>
      </c>
      <c r="C212" t="s">
        <v>61</v>
      </c>
      <c r="D212" s="255" t="s">
        <v>18888</v>
      </c>
    </row>
    <row r="213" spans="1:4" ht="15" x14ac:dyDescent="0.25">
      <c r="A213">
        <v>11789</v>
      </c>
      <c r="B213" t="s">
        <v>7186</v>
      </c>
      <c r="C213" t="s">
        <v>61</v>
      </c>
      <c r="D213" s="255" t="s">
        <v>18659</v>
      </c>
    </row>
    <row r="214" spans="1:4" ht="15" x14ac:dyDescent="0.25">
      <c r="A214">
        <v>20975</v>
      </c>
      <c r="B214" t="s">
        <v>7187</v>
      </c>
      <c r="C214" t="s">
        <v>61</v>
      </c>
      <c r="D214" s="255" t="s">
        <v>16210</v>
      </c>
    </row>
    <row r="215" spans="1:4" ht="15" x14ac:dyDescent="0.25">
      <c r="A215">
        <v>20976</v>
      </c>
      <c r="B215" t="s">
        <v>7188</v>
      </c>
      <c r="C215" t="s">
        <v>61</v>
      </c>
      <c r="D215" s="255" t="s">
        <v>18889</v>
      </c>
    </row>
    <row r="216" spans="1:4" ht="15" x14ac:dyDescent="0.25">
      <c r="A216">
        <v>40340</v>
      </c>
      <c r="B216" t="s">
        <v>7189</v>
      </c>
      <c r="C216" t="s">
        <v>61</v>
      </c>
      <c r="D216" s="255" t="s">
        <v>18890</v>
      </c>
    </row>
    <row r="217" spans="1:4" ht="15" x14ac:dyDescent="0.25">
      <c r="A217">
        <v>40341</v>
      </c>
      <c r="B217" t="s">
        <v>7190</v>
      </c>
      <c r="C217" t="s">
        <v>61</v>
      </c>
      <c r="D217" s="255" t="s">
        <v>13020</v>
      </c>
    </row>
    <row r="218" spans="1:4" ht="15" x14ac:dyDescent="0.25">
      <c r="A218">
        <v>40342</v>
      </c>
      <c r="B218" t="s">
        <v>7191</v>
      </c>
      <c r="C218" t="s">
        <v>61</v>
      </c>
      <c r="D218" s="255" t="s">
        <v>16282</v>
      </c>
    </row>
    <row r="219" spans="1:4" ht="15" x14ac:dyDescent="0.25">
      <c r="A219">
        <v>40343</v>
      </c>
      <c r="B219" t="s">
        <v>7192</v>
      </c>
      <c r="C219" t="s">
        <v>61</v>
      </c>
      <c r="D219" s="255" t="s">
        <v>18891</v>
      </c>
    </row>
    <row r="220" spans="1:4" ht="15" x14ac:dyDescent="0.25">
      <c r="A220">
        <v>40344</v>
      </c>
      <c r="B220" t="s">
        <v>7193</v>
      </c>
      <c r="C220" t="s">
        <v>61</v>
      </c>
      <c r="D220" s="255" t="s">
        <v>18892</v>
      </c>
    </row>
    <row r="221" spans="1:4" ht="15" x14ac:dyDescent="0.25">
      <c r="A221">
        <v>40345</v>
      </c>
      <c r="B221" t="s">
        <v>7194</v>
      </c>
      <c r="C221" t="s">
        <v>61</v>
      </c>
      <c r="D221" s="255" t="s">
        <v>18893</v>
      </c>
    </row>
    <row r="222" spans="1:4" ht="15" x14ac:dyDescent="0.25">
      <c r="A222">
        <v>40346</v>
      </c>
      <c r="B222" t="s">
        <v>7195</v>
      </c>
      <c r="C222" t="s">
        <v>61</v>
      </c>
      <c r="D222" s="255" t="s">
        <v>18894</v>
      </c>
    </row>
    <row r="223" spans="1:4" ht="15" x14ac:dyDescent="0.25">
      <c r="A223">
        <v>40347</v>
      </c>
      <c r="B223" t="s">
        <v>7196</v>
      </c>
      <c r="C223" t="s">
        <v>61</v>
      </c>
      <c r="D223" s="255" t="s">
        <v>18895</v>
      </c>
    </row>
    <row r="224" spans="1:4" ht="15" x14ac:dyDescent="0.25">
      <c r="A224">
        <v>6138</v>
      </c>
      <c r="B224" t="s">
        <v>7197</v>
      </c>
      <c r="C224" t="s">
        <v>61</v>
      </c>
      <c r="D224" s="255" t="s">
        <v>13832</v>
      </c>
    </row>
    <row r="225" spans="1:4" ht="15" x14ac:dyDescent="0.25">
      <c r="A225">
        <v>43424</v>
      </c>
      <c r="B225" t="s">
        <v>7198</v>
      </c>
      <c r="C225" t="s">
        <v>61</v>
      </c>
      <c r="D225" s="255" t="s">
        <v>18896</v>
      </c>
    </row>
    <row r="226" spans="1:4" ht="15" x14ac:dyDescent="0.25">
      <c r="A226">
        <v>43426</v>
      </c>
      <c r="B226" t="s">
        <v>7199</v>
      </c>
      <c r="C226" t="s">
        <v>61</v>
      </c>
      <c r="D226" s="255" t="s">
        <v>18897</v>
      </c>
    </row>
    <row r="227" spans="1:4" ht="15" x14ac:dyDescent="0.25">
      <c r="A227">
        <v>12565</v>
      </c>
      <c r="B227" t="s">
        <v>7200</v>
      </c>
      <c r="C227" t="s">
        <v>61</v>
      </c>
      <c r="D227" s="255" t="s">
        <v>18898</v>
      </c>
    </row>
    <row r="228" spans="1:4" ht="15" x14ac:dyDescent="0.25">
      <c r="A228">
        <v>12567</v>
      </c>
      <c r="B228" t="s">
        <v>7201</v>
      </c>
      <c r="C228" t="s">
        <v>61</v>
      </c>
      <c r="D228" s="255" t="s">
        <v>18899</v>
      </c>
    </row>
    <row r="229" spans="1:4" ht="15" x14ac:dyDescent="0.25">
      <c r="A229">
        <v>12568</v>
      </c>
      <c r="B229" t="s">
        <v>7202</v>
      </c>
      <c r="C229" t="s">
        <v>61</v>
      </c>
      <c r="D229" s="255" t="s">
        <v>18900</v>
      </c>
    </row>
    <row r="230" spans="1:4" ht="15" x14ac:dyDescent="0.25">
      <c r="A230">
        <v>43441</v>
      </c>
      <c r="B230" t="s">
        <v>7203</v>
      </c>
      <c r="C230" t="s">
        <v>61</v>
      </c>
      <c r="D230" s="255" t="s">
        <v>18901</v>
      </c>
    </row>
    <row r="231" spans="1:4" ht="15" x14ac:dyDescent="0.25">
      <c r="A231">
        <v>43423</v>
      </c>
      <c r="B231" t="s">
        <v>7204</v>
      </c>
      <c r="C231" t="s">
        <v>61</v>
      </c>
      <c r="D231" s="255" t="s">
        <v>14047</v>
      </c>
    </row>
    <row r="232" spans="1:4" ht="15" x14ac:dyDescent="0.25">
      <c r="A232">
        <v>12532</v>
      </c>
      <c r="B232" t="s">
        <v>7205</v>
      </c>
      <c r="C232" t="s">
        <v>61</v>
      </c>
      <c r="D232" s="255" t="s">
        <v>18902</v>
      </c>
    </row>
    <row r="233" spans="1:4" ht="15" x14ac:dyDescent="0.25">
      <c r="A233">
        <v>43444</v>
      </c>
      <c r="B233" t="s">
        <v>7206</v>
      </c>
      <c r="C233" t="s">
        <v>61</v>
      </c>
      <c r="D233" s="255" t="s">
        <v>18903</v>
      </c>
    </row>
    <row r="234" spans="1:4" ht="15" x14ac:dyDescent="0.25">
      <c r="A234">
        <v>12551</v>
      </c>
      <c r="B234" t="s">
        <v>7207</v>
      </c>
      <c r="C234" t="s">
        <v>61</v>
      </c>
      <c r="D234" s="255" t="s">
        <v>18904</v>
      </c>
    </row>
    <row r="235" spans="1:4" ht="15" x14ac:dyDescent="0.25">
      <c r="A235">
        <v>43442</v>
      </c>
      <c r="B235" t="s">
        <v>7208</v>
      </c>
      <c r="C235" t="s">
        <v>61</v>
      </c>
      <c r="D235" s="255" t="s">
        <v>18905</v>
      </c>
    </row>
    <row r="236" spans="1:4" ht="15" x14ac:dyDescent="0.25">
      <c r="A236">
        <v>43443</v>
      </c>
      <c r="B236" t="s">
        <v>7209</v>
      </c>
      <c r="C236" t="s">
        <v>61</v>
      </c>
      <c r="D236" s="255" t="s">
        <v>16629</v>
      </c>
    </row>
    <row r="237" spans="1:4" ht="15" x14ac:dyDescent="0.25">
      <c r="A237">
        <v>12544</v>
      </c>
      <c r="B237" t="s">
        <v>7210</v>
      </c>
      <c r="C237" t="s">
        <v>61</v>
      </c>
      <c r="D237" s="255" t="s">
        <v>18906</v>
      </c>
    </row>
    <row r="238" spans="1:4" ht="15" x14ac:dyDescent="0.25">
      <c r="A238">
        <v>12547</v>
      </c>
      <c r="B238" t="s">
        <v>7211</v>
      </c>
      <c r="C238" t="s">
        <v>61</v>
      </c>
      <c r="D238" s="255" t="s">
        <v>18907</v>
      </c>
    </row>
    <row r="239" spans="1:4" ht="15" x14ac:dyDescent="0.25">
      <c r="A239">
        <v>43445</v>
      </c>
      <c r="B239" t="s">
        <v>7212</v>
      </c>
      <c r="C239" t="s">
        <v>61</v>
      </c>
      <c r="D239" s="255" t="s">
        <v>18908</v>
      </c>
    </row>
    <row r="240" spans="1:4" ht="15" x14ac:dyDescent="0.25">
      <c r="A240">
        <v>12563</v>
      </c>
      <c r="B240" t="s">
        <v>7213</v>
      </c>
      <c r="C240" t="s">
        <v>61</v>
      </c>
      <c r="D240" s="255" t="s">
        <v>18909</v>
      </c>
    </row>
    <row r="241" spans="1:4" ht="15" x14ac:dyDescent="0.25">
      <c r="A241">
        <v>43425</v>
      </c>
      <c r="B241" t="s">
        <v>7214</v>
      </c>
      <c r="C241" t="s">
        <v>61</v>
      </c>
      <c r="D241" s="255" t="s">
        <v>18910</v>
      </c>
    </row>
    <row r="242" spans="1:4" ht="15" x14ac:dyDescent="0.25">
      <c r="A242">
        <v>43446</v>
      </c>
      <c r="B242" t="s">
        <v>7215</v>
      </c>
      <c r="C242" t="s">
        <v>61</v>
      </c>
      <c r="D242" s="255" t="s">
        <v>18911</v>
      </c>
    </row>
    <row r="243" spans="1:4" ht="15" x14ac:dyDescent="0.25">
      <c r="A243">
        <v>43447</v>
      </c>
      <c r="B243" t="s">
        <v>7216</v>
      </c>
      <c r="C243" t="s">
        <v>61</v>
      </c>
      <c r="D243" s="255" t="s">
        <v>18912</v>
      </c>
    </row>
    <row r="244" spans="1:4" ht="15" x14ac:dyDescent="0.25">
      <c r="A244">
        <v>43448</v>
      </c>
      <c r="B244" t="s">
        <v>7217</v>
      </c>
      <c r="C244" t="s">
        <v>61</v>
      </c>
      <c r="D244" s="255" t="s">
        <v>18913</v>
      </c>
    </row>
    <row r="245" spans="1:4" ht="15" x14ac:dyDescent="0.25">
      <c r="A245">
        <v>13761</v>
      </c>
      <c r="B245" t="s">
        <v>7218</v>
      </c>
      <c r="C245" t="s">
        <v>61</v>
      </c>
      <c r="D245" s="255" t="s">
        <v>18914</v>
      </c>
    </row>
    <row r="246" spans="1:4" ht="15" x14ac:dyDescent="0.25">
      <c r="A246">
        <v>4814</v>
      </c>
      <c r="B246" t="s">
        <v>7219</v>
      </c>
      <c r="C246" t="s">
        <v>61</v>
      </c>
      <c r="D246" s="255" t="s">
        <v>18915</v>
      </c>
    </row>
    <row r="247" spans="1:4" ht="15" x14ac:dyDescent="0.25">
      <c r="A247">
        <v>44473</v>
      </c>
      <c r="B247" t="s">
        <v>7220</v>
      </c>
      <c r="C247" t="s">
        <v>61</v>
      </c>
      <c r="D247" s="255" t="s">
        <v>18916</v>
      </c>
    </row>
    <row r="248" spans="1:4" ht="15" x14ac:dyDescent="0.25">
      <c r="A248">
        <v>6122</v>
      </c>
      <c r="B248" t="s">
        <v>7221</v>
      </c>
      <c r="C248" t="s">
        <v>66</v>
      </c>
      <c r="D248" s="255" t="s">
        <v>12727</v>
      </c>
    </row>
    <row r="249" spans="1:4" ht="15" x14ac:dyDescent="0.25">
      <c r="A249">
        <v>40810</v>
      </c>
      <c r="B249" t="s">
        <v>7222</v>
      </c>
      <c r="C249" t="s">
        <v>53</v>
      </c>
      <c r="D249" s="255" t="s">
        <v>18917</v>
      </c>
    </row>
    <row r="250" spans="1:4" ht="15" x14ac:dyDescent="0.25">
      <c r="A250">
        <v>21100</v>
      </c>
      <c r="B250" t="s">
        <v>7223</v>
      </c>
      <c r="C250" t="s">
        <v>61</v>
      </c>
      <c r="D250" s="255" t="s">
        <v>18918</v>
      </c>
    </row>
    <row r="251" spans="1:4" ht="15" x14ac:dyDescent="0.25">
      <c r="A251">
        <v>11816</v>
      </c>
      <c r="B251" t="s">
        <v>7224</v>
      </c>
      <c r="C251" t="s">
        <v>61</v>
      </c>
      <c r="D251" s="255" t="s">
        <v>18919</v>
      </c>
    </row>
    <row r="252" spans="1:4" ht="15" x14ac:dyDescent="0.25">
      <c r="A252">
        <v>11814</v>
      </c>
      <c r="B252" t="s">
        <v>7225</v>
      </c>
      <c r="C252" t="s">
        <v>61</v>
      </c>
      <c r="D252" s="255" t="s">
        <v>18920</v>
      </c>
    </row>
    <row r="253" spans="1:4" ht="15" x14ac:dyDescent="0.25">
      <c r="A253">
        <v>14186</v>
      </c>
      <c r="B253" t="s">
        <v>7226</v>
      </c>
      <c r="C253" t="s">
        <v>61</v>
      </c>
      <c r="D253" s="255" t="s">
        <v>18921</v>
      </c>
    </row>
    <row r="254" spans="1:4" ht="15" x14ac:dyDescent="0.25">
      <c r="A254">
        <v>14185</v>
      </c>
      <c r="B254" t="s">
        <v>7227</v>
      </c>
      <c r="C254" t="s">
        <v>61</v>
      </c>
      <c r="D254" s="255" t="s">
        <v>18922</v>
      </c>
    </row>
    <row r="255" spans="1:4" ht="15" x14ac:dyDescent="0.25">
      <c r="A255">
        <v>11811</v>
      </c>
      <c r="B255" t="s">
        <v>7228</v>
      </c>
      <c r="C255" t="s">
        <v>61</v>
      </c>
      <c r="D255" s="255" t="s">
        <v>18923</v>
      </c>
    </row>
    <row r="256" spans="1:4" ht="15" x14ac:dyDescent="0.25">
      <c r="A256">
        <v>44498</v>
      </c>
      <c r="B256" t="s">
        <v>7229</v>
      </c>
      <c r="C256" t="s">
        <v>61</v>
      </c>
      <c r="D256" s="255" t="s">
        <v>18924</v>
      </c>
    </row>
    <row r="257" spans="1:4" ht="15" x14ac:dyDescent="0.25">
      <c r="A257">
        <v>34469</v>
      </c>
      <c r="B257" t="s">
        <v>7230</v>
      </c>
      <c r="C257" t="s">
        <v>61</v>
      </c>
      <c r="D257" s="255" t="s">
        <v>18925</v>
      </c>
    </row>
    <row r="258" spans="1:4" ht="15" x14ac:dyDescent="0.25">
      <c r="A258">
        <v>34476</v>
      </c>
      <c r="B258" t="s">
        <v>7231</v>
      </c>
      <c r="C258" t="s">
        <v>61</v>
      </c>
      <c r="D258" s="255" t="s">
        <v>18926</v>
      </c>
    </row>
    <row r="259" spans="1:4" ht="15" x14ac:dyDescent="0.25">
      <c r="A259">
        <v>34477</v>
      </c>
      <c r="B259" t="s">
        <v>7232</v>
      </c>
      <c r="C259" t="s">
        <v>61</v>
      </c>
      <c r="D259" s="255" t="s">
        <v>18927</v>
      </c>
    </row>
    <row r="260" spans="1:4" ht="15" x14ac:dyDescent="0.25">
      <c r="A260">
        <v>34482</v>
      </c>
      <c r="B260" t="s">
        <v>7233</v>
      </c>
      <c r="C260" t="s">
        <v>61</v>
      </c>
      <c r="D260" s="255" t="s">
        <v>18928</v>
      </c>
    </row>
    <row r="261" spans="1:4" ht="15" x14ac:dyDescent="0.25">
      <c r="A261">
        <v>34472</v>
      </c>
      <c r="B261" t="s">
        <v>7234</v>
      </c>
      <c r="C261" t="s">
        <v>61</v>
      </c>
      <c r="D261" s="255" t="s">
        <v>18929</v>
      </c>
    </row>
    <row r="262" spans="1:4" ht="15" x14ac:dyDescent="0.25">
      <c r="A262">
        <v>42425</v>
      </c>
      <c r="B262" t="s">
        <v>7235</v>
      </c>
      <c r="C262" t="s">
        <v>61</v>
      </c>
      <c r="D262" s="255" t="s">
        <v>18930</v>
      </c>
    </row>
    <row r="263" spans="1:4" ht="15" x14ac:dyDescent="0.25">
      <c r="A263">
        <v>42422</v>
      </c>
      <c r="B263" t="s">
        <v>7236</v>
      </c>
      <c r="C263" t="s">
        <v>61</v>
      </c>
      <c r="D263" s="255" t="s">
        <v>18931</v>
      </c>
    </row>
    <row r="264" spans="1:4" ht="15" x14ac:dyDescent="0.25">
      <c r="A264">
        <v>43184</v>
      </c>
      <c r="B264" t="s">
        <v>11969</v>
      </c>
      <c r="C264" t="s">
        <v>61</v>
      </c>
      <c r="D264" s="255" t="s">
        <v>18932</v>
      </c>
    </row>
    <row r="265" spans="1:4" ht="15" x14ac:dyDescent="0.25">
      <c r="A265">
        <v>42424</v>
      </c>
      <c r="B265" t="s">
        <v>7237</v>
      </c>
      <c r="C265" t="s">
        <v>61</v>
      </c>
      <c r="D265" s="255" t="s">
        <v>18933</v>
      </c>
    </row>
    <row r="266" spans="1:4" ht="15" x14ac:dyDescent="0.25">
      <c r="A266">
        <v>42421</v>
      </c>
      <c r="B266" t="s">
        <v>7238</v>
      </c>
      <c r="C266" t="s">
        <v>61</v>
      </c>
      <c r="D266" s="255" t="s">
        <v>18934</v>
      </c>
    </row>
    <row r="267" spans="1:4" ht="15" x14ac:dyDescent="0.25">
      <c r="A267">
        <v>42416</v>
      </c>
      <c r="B267" t="s">
        <v>7239</v>
      </c>
      <c r="C267" t="s">
        <v>61</v>
      </c>
      <c r="D267" s="255" t="s">
        <v>18935</v>
      </c>
    </row>
    <row r="268" spans="1:4" ht="15" x14ac:dyDescent="0.25">
      <c r="A268">
        <v>42417</v>
      </c>
      <c r="B268" t="s">
        <v>7240</v>
      </c>
      <c r="C268" t="s">
        <v>61</v>
      </c>
      <c r="D268" s="255" t="s">
        <v>18936</v>
      </c>
    </row>
    <row r="269" spans="1:4" ht="15" x14ac:dyDescent="0.25">
      <c r="A269">
        <v>42419</v>
      </c>
      <c r="B269" t="s">
        <v>7241</v>
      </c>
      <c r="C269" t="s">
        <v>61</v>
      </c>
      <c r="D269" s="255" t="s">
        <v>18937</v>
      </c>
    </row>
    <row r="270" spans="1:4" ht="15" x14ac:dyDescent="0.25">
      <c r="A270">
        <v>42420</v>
      </c>
      <c r="B270" t="s">
        <v>7242</v>
      </c>
      <c r="C270" t="s">
        <v>61</v>
      </c>
      <c r="D270" s="255" t="s">
        <v>18938</v>
      </c>
    </row>
    <row r="271" spans="1:4" ht="15" x14ac:dyDescent="0.25">
      <c r="A271">
        <v>43195</v>
      </c>
      <c r="B271" t="s">
        <v>7243</v>
      </c>
      <c r="C271" t="s">
        <v>61</v>
      </c>
      <c r="D271" s="255" t="s">
        <v>18939</v>
      </c>
    </row>
    <row r="272" spans="1:4" ht="15" x14ac:dyDescent="0.25">
      <c r="A272">
        <v>43196</v>
      </c>
      <c r="B272" t="s">
        <v>7244</v>
      </c>
      <c r="C272" t="s">
        <v>61</v>
      </c>
      <c r="D272" s="255" t="s">
        <v>18940</v>
      </c>
    </row>
    <row r="273" spans="1:4" ht="15" x14ac:dyDescent="0.25">
      <c r="A273">
        <v>43198</v>
      </c>
      <c r="B273" t="s">
        <v>7245</v>
      </c>
      <c r="C273" t="s">
        <v>61</v>
      </c>
      <c r="D273" s="255" t="s">
        <v>18941</v>
      </c>
    </row>
    <row r="274" spans="1:4" ht="15" x14ac:dyDescent="0.25">
      <c r="A274">
        <v>43199</v>
      </c>
      <c r="B274" t="s">
        <v>7246</v>
      </c>
      <c r="C274" t="s">
        <v>61</v>
      </c>
      <c r="D274" s="255" t="s">
        <v>18942</v>
      </c>
    </row>
    <row r="275" spans="1:4" ht="15" x14ac:dyDescent="0.25">
      <c r="A275">
        <v>43200</v>
      </c>
      <c r="B275" t="s">
        <v>7247</v>
      </c>
      <c r="C275" t="s">
        <v>61</v>
      </c>
      <c r="D275" s="255" t="s">
        <v>18943</v>
      </c>
    </row>
    <row r="276" spans="1:4" ht="15" x14ac:dyDescent="0.25">
      <c r="A276">
        <v>39556</v>
      </c>
      <c r="B276" t="s">
        <v>7248</v>
      </c>
      <c r="C276" t="s">
        <v>61</v>
      </c>
      <c r="D276" s="255" t="s">
        <v>18944</v>
      </c>
    </row>
    <row r="277" spans="1:4" ht="15" x14ac:dyDescent="0.25">
      <c r="A277">
        <v>39557</v>
      </c>
      <c r="B277" t="s">
        <v>7249</v>
      </c>
      <c r="C277" t="s">
        <v>61</v>
      </c>
      <c r="D277" s="255" t="s">
        <v>18945</v>
      </c>
    </row>
    <row r="278" spans="1:4" ht="15" x14ac:dyDescent="0.25">
      <c r="A278">
        <v>39559</v>
      </c>
      <c r="B278" t="s">
        <v>7250</v>
      </c>
      <c r="C278" t="s">
        <v>61</v>
      </c>
      <c r="D278" s="255" t="s">
        <v>18946</v>
      </c>
    </row>
    <row r="279" spans="1:4" ht="15" x14ac:dyDescent="0.25">
      <c r="A279">
        <v>39560</v>
      </c>
      <c r="B279" t="s">
        <v>7251</v>
      </c>
      <c r="C279" t="s">
        <v>61</v>
      </c>
      <c r="D279" s="255" t="s">
        <v>18947</v>
      </c>
    </row>
    <row r="280" spans="1:4" ht="15" x14ac:dyDescent="0.25">
      <c r="A280">
        <v>39561</v>
      </c>
      <c r="B280" t="s">
        <v>7252</v>
      </c>
      <c r="C280" t="s">
        <v>61</v>
      </c>
      <c r="D280" s="255" t="s">
        <v>18948</v>
      </c>
    </row>
    <row r="281" spans="1:4" ht="15" x14ac:dyDescent="0.25">
      <c r="A281">
        <v>43190</v>
      </c>
      <c r="B281" t="s">
        <v>7253</v>
      </c>
      <c r="C281" t="s">
        <v>61</v>
      </c>
      <c r="D281" s="255" t="s">
        <v>18949</v>
      </c>
    </row>
    <row r="282" spans="1:4" ht="15" x14ac:dyDescent="0.25">
      <c r="A282">
        <v>39555</v>
      </c>
      <c r="B282" t="s">
        <v>7254</v>
      </c>
      <c r="C282" t="s">
        <v>61</v>
      </c>
      <c r="D282" s="255" t="s">
        <v>18950</v>
      </c>
    </row>
    <row r="283" spans="1:4" ht="15" x14ac:dyDescent="0.25">
      <c r="A283">
        <v>43191</v>
      </c>
      <c r="B283" t="s">
        <v>7255</v>
      </c>
      <c r="C283" t="s">
        <v>61</v>
      </c>
      <c r="D283" s="255" t="s">
        <v>18951</v>
      </c>
    </row>
    <row r="284" spans="1:4" ht="15" x14ac:dyDescent="0.25">
      <c r="A284">
        <v>39548</v>
      </c>
      <c r="B284" t="s">
        <v>7256</v>
      </c>
      <c r="C284" t="s">
        <v>61</v>
      </c>
      <c r="D284" s="255" t="s">
        <v>18952</v>
      </c>
    </row>
    <row r="285" spans="1:4" ht="15" x14ac:dyDescent="0.25">
      <c r="A285">
        <v>43192</v>
      </c>
      <c r="B285" t="s">
        <v>7257</v>
      </c>
      <c r="C285" t="s">
        <v>61</v>
      </c>
      <c r="D285" s="255" t="s">
        <v>18953</v>
      </c>
    </row>
    <row r="286" spans="1:4" ht="15" x14ac:dyDescent="0.25">
      <c r="A286">
        <v>39554</v>
      </c>
      <c r="B286" t="s">
        <v>7258</v>
      </c>
      <c r="C286" t="s">
        <v>61</v>
      </c>
      <c r="D286" s="255" t="s">
        <v>18954</v>
      </c>
    </row>
    <row r="287" spans="1:4" ht="15" x14ac:dyDescent="0.25">
      <c r="A287">
        <v>43194</v>
      </c>
      <c r="B287" t="s">
        <v>7259</v>
      </c>
      <c r="C287" t="s">
        <v>61</v>
      </c>
      <c r="D287" s="255" t="s">
        <v>18955</v>
      </c>
    </row>
    <row r="288" spans="1:4" ht="15" x14ac:dyDescent="0.25">
      <c r="A288">
        <v>39551</v>
      </c>
      <c r="B288" t="s">
        <v>7260</v>
      </c>
      <c r="C288" t="s">
        <v>61</v>
      </c>
      <c r="D288" s="255" t="s">
        <v>18956</v>
      </c>
    </row>
    <row r="289" spans="1:4" ht="15" x14ac:dyDescent="0.25">
      <c r="A289">
        <v>43185</v>
      </c>
      <c r="B289" t="s">
        <v>7261</v>
      </c>
      <c r="C289" t="s">
        <v>61</v>
      </c>
      <c r="D289" s="255" t="s">
        <v>18957</v>
      </c>
    </row>
    <row r="290" spans="1:4" ht="15" x14ac:dyDescent="0.25">
      <c r="A290">
        <v>43186</v>
      </c>
      <c r="B290" t="s">
        <v>7262</v>
      </c>
      <c r="C290" t="s">
        <v>61</v>
      </c>
      <c r="D290" s="255" t="s">
        <v>18958</v>
      </c>
    </row>
    <row r="291" spans="1:4" ht="15" x14ac:dyDescent="0.25">
      <c r="A291">
        <v>43187</v>
      </c>
      <c r="B291" t="s">
        <v>7263</v>
      </c>
      <c r="C291" t="s">
        <v>61</v>
      </c>
      <c r="D291" s="255" t="s">
        <v>18959</v>
      </c>
    </row>
    <row r="292" spans="1:4" ht="15" x14ac:dyDescent="0.25">
      <c r="A292">
        <v>43188</v>
      </c>
      <c r="B292" t="s">
        <v>7264</v>
      </c>
      <c r="C292" t="s">
        <v>61</v>
      </c>
      <c r="D292" s="255" t="s">
        <v>18960</v>
      </c>
    </row>
    <row r="293" spans="1:4" ht="15" x14ac:dyDescent="0.25">
      <c r="A293">
        <v>43189</v>
      </c>
      <c r="B293" t="s">
        <v>7265</v>
      </c>
      <c r="C293" t="s">
        <v>61</v>
      </c>
      <c r="D293" s="255" t="s">
        <v>18961</v>
      </c>
    </row>
    <row r="294" spans="1:4" ht="15" x14ac:dyDescent="0.25">
      <c r="A294">
        <v>39580</v>
      </c>
      <c r="B294" t="s">
        <v>7266</v>
      </c>
      <c r="C294" t="s">
        <v>61</v>
      </c>
      <c r="D294" s="255" t="s">
        <v>18962</v>
      </c>
    </row>
    <row r="295" spans="1:4" ht="15" x14ac:dyDescent="0.25">
      <c r="A295">
        <v>39577</v>
      </c>
      <c r="B295" t="s">
        <v>7267</v>
      </c>
      <c r="C295" t="s">
        <v>61</v>
      </c>
      <c r="D295" s="255" t="s">
        <v>18963</v>
      </c>
    </row>
    <row r="296" spans="1:4" ht="15" x14ac:dyDescent="0.25">
      <c r="A296">
        <v>39578</v>
      </c>
      <c r="B296" t="s">
        <v>7268</v>
      </c>
      <c r="C296" t="s">
        <v>61</v>
      </c>
      <c r="D296" s="255" t="s">
        <v>18964</v>
      </c>
    </row>
    <row r="297" spans="1:4" ht="15" x14ac:dyDescent="0.25">
      <c r="A297">
        <v>39579</v>
      </c>
      <c r="B297" t="s">
        <v>7269</v>
      </c>
      <c r="C297" t="s">
        <v>61</v>
      </c>
      <c r="D297" s="255" t="s">
        <v>18965</v>
      </c>
    </row>
    <row r="298" spans="1:4" ht="15" x14ac:dyDescent="0.25">
      <c r="A298">
        <v>39826</v>
      </c>
      <c r="B298" t="s">
        <v>7270</v>
      </c>
      <c r="C298" t="s">
        <v>61</v>
      </c>
      <c r="D298" s="255" t="s">
        <v>18966</v>
      </c>
    </row>
    <row r="299" spans="1:4" ht="15" x14ac:dyDescent="0.25">
      <c r="A299">
        <v>10700</v>
      </c>
      <c r="B299" t="s">
        <v>7271</v>
      </c>
      <c r="C299" t="s">
        <v>61</v>
      </c>
      <c r="D299" s="255" t="s">
        <v>18967</v>
      </c>
    </row>
    <row r="300" spans="1:4" ht="15" x14ac:dyDescent="0.25">
      <c r="A300">
        <v>346</v>
      </c>
      <c r="B300" t="s">
        <v>7272</v>
      </c>
      <c r="C300" t="s">
        <v>63</v>
      </c>
      <c r="D300" s="255" t="s">
        <v>16759</v>
      </c>
    </row>
    <row r="301" spans="1:4" ht="15" x14ac:dyDescent="0.25">
      <c r="A301">
        <v>3312</v>
      </c>
      <c r="B301" t="s">
        <v>7273</v>
      </c>
      <c r="C301" t="s">
        <v>63</v>
      </c>
      <c r="D301" s="255" t="s">
        <v>17327</v>
      </c>
    </row>
    <row r="302" spans="1:4" ht="15" x14ac:dyDescent="0.25">
      <c r="A302">
        <v>339</v>
      </c>
      <c r="B302" t="s">
        <v>7274</v>
      </c>
      <c r="C302" t="s">
        <v>62</v>
      </c>
      <c r="D302" s="255" t="s">
        <v>12829</v>
      </c>
    </row>
    <row r="303" spans="1:4" ht="15" x14ac:dyDescent="0.25">
      <c r="A303">
        <v>340</v>
      </c>
      <c r="B303" t="s">
        <v>7275</v>
      </c>
      <c r="C303" t="s">
        <v>62</v>
      </c>
      <c r="D303" s="255" t="s">
        <v>13472</v>
      </c>
    </row>
    <row r="304" spans="1:4" ht="15" x14ac:dyDescent="0.25">
      <c r="A304">
        <v>43130</v>
      </c>
      <c r="B304" t="s">
        <v>7276</v>
      </c>
      <c r="C304" t="s">
        <v>63</v>
      </c>
      <c r="D304" s="255" t="s">
        <v>16025</v>
      </c>
    </row>
    <row r="305" spans="1:4" ht="15" x14ac:dyDescent="0.25">
      <c r="A305">
        <v>344</v>
      </c>
      <c r="B305" t="s">
        <v>7277</v>
      </c>
      <c r="C305" t="s">
        <v>63</v>
      </c>
      <c r="D305" s="255" t="s">
        <v>18968</v>
      </c>
    </row>
    <row r="306" spans="1:4" ht="15" x14ac:dyDescent="0.25">
      <c r="A306">
        <v>345</v>
      </c>
      <c r="B306" t="s">
        <v>7278</v>
      </c>
      <c r="C306" t="s">
        <v>63</v>
      </c>
      <c r="D306" s="255" t="s">
        <v>18969</v>
      </c>
    </row>
    <row r="307" spans="1:4" ht="15" x14ac:dyDescent="0.25">
      <c r="A307">
        <v>43131</v>
      </c>
      <c r="B307" t="s">
        <v>7279</v>
      </c>
      <c r="C307" t="s">
        <v>63</v>
      </c>
      <c r="D307" s="255" t="s">
        <v>13170</v>
      </c>
    </row>
    <row r="308" spans="1:4" ht="15" x14ac:dyDescent="0.25">
      <c r="A308">
        <v>3313</v>
      </c>
      <c r="B308" t="s">
        <v>7280</v>
      </c>
      <c r="C308" t="s">
        <v>63</v>
      </c>
      <c r="D308" s="255" t="s">
        <v>18970</v>
      </c>
    </row>
    <row r="309" spans="1:4" ht="15" x14ac:dyDescent="0.25">
      <c r="A309">
        <v>43132</v>
      </c>
      <c r="B309" t="s">
        <v>7281</v>
      </c>
      <c r="C309" t="s">
        <v>63</v>
      </c>
      <c r="D309" s="255" t="s">
        <v>16025</v>
      </c>
    </row>
    <row r="310" spans="1:4" ht="15" x14ac:dyDescent="0.25">
      <c r="A310">
        <v>366</v>
      </c>
      <c r="B310" t="s">
        <v>7282</v>
      </c>
      <c r="C310" t="s">
        <v>65</v>
      </c>
      <c r="D310" s="255" t="s">
        <v>18971</v>
      </c>
    </row>
    <row r="311" spans="1:4" ht="15" x14ac:dyDescent="0.25">
      <c r="A311">
        <v>367</v>
      </c>
      <c r="B311" t="s">
        <v>7283</v>
      </c>
      <c r="C311" t="s">
        <v>65</v>
      </c>
      <c r="D311" s="255" t="s">
        <v>18972</v>
      </c>
    </row>
    <row r="312" spans="1:4" ht="15" x14ac:dyDescent="0.25">
      <c r="A312">
        <v>370</v>
      </c>
      <c r="B312" t="s">
        <v>7284</v>
      </c>
      <c r="C312" t="s">
        <v>65</v>
      </c>
      <c r="D312" s="255" t="s">
        <v>18971</v>
      </c>
    </row>
    <row r="313" spans="1:4" ht="15" x14ac:dyDescent="0.25">
      <c r="A313">
        <v>368</v>
      </c>
      <c r="B313" t="s">
        <v>7285</v>
      </c>
      <c r="C313" t="s">
        <v>65</v>
      </c>
      <c r="D313" s="255" t="s">
        <v>13532</v>
      </c>
    </row>
    <row r="314" spans="1:4" ht="15" x14ac:dyDescent="0.25">
      <c r="A314">
        <v>11075</v>
      </c>
      <c r="B314" t="s">
        <v>7286</v>
      </c>
      <c r="C314" t="s">
        <v>65</v>
      </c>
      <c r="D314" s="255" t="s">
        <v>18973</v>
      </c>
    </row>
    <row r="315" spans="1:4" ht="15" x14ac:dyDescent="0.25">
      <c r="A315">
        <v>1381</v>
      </c>
      <c r="B315" t="s">
        <v>7287</v>
      </c>
      <c r="C315" t="s">
        <v>63</v>
      </c>
      <c r="D315" s="255" t="s">
        <v>13459</v>
      </c>
    </row>
    <row r="316" spans="1:4" ht="15" x14ac:dyDescent="0.25">
      <c r="A316">
        <v>34353</v>
      </c>
      <c r="B316" t="s">
        <v>7288</v>
      </c>
      <c r="C316" t="s">
        <v>63</v>
      </c>
      <c r="D316" s="255" t="s">
        <v>13560</v>
      </c>
    </row>
    <row r="317" spans="1:4" ht="15" x14ac:dyDescent="0.25">
      <c r="A317">
        <v>37595</v>
      </c>
      <c r="B317" t="s">
        <v>7289</v>
      </c>
      <c r="C317" t="s">
        <v>63</v>
      </c>
      <c r="D317" s="255" t="s">
        <v>18211</v>
      </c>
    </row>
    <row r="318" spans="1:4" ht="15" x14ac:dyDescent="0.25">
      <c r="A318">
        <v>37596</v>
      </c>
      <c r="B318" t="s">
        <v>7290</v>
      </c>
      <c r="C318" t="s">
        <v>63</v>
      </c>
      <c r="D318" s="255" t="s">
        <v>18006</v>
      </c>
    </row>
    <row r="319" spans="1:4" ht="15" x14ac:dyDescent="0.25">
      <c r="A319">
        <v>371</v>
      </c>
      <c r="B319" t="s">
        <v>7291</v>
      </c>
      <c r="C319" t="s">
        <v>63</v>
      </c>
      <c r="D319" s="255" t="s">
        <v>17588</v>
      </c>
    </row>
    <row r="320" spans="1:4" ht="15" x14ac:dyDescent="0.25">
      <c r="A320">
        <v>37553</v>
      </c>
      <c r="B320" t="s">
        <v>7292</v>
      </c>
      <c r="C320" t="s">
        <v>63</v>
      </c>
      <c r="D320" s="255" t="s">
        <v>18974</v>
      </c>
    </row>
    <row r="321" spans="1:4" ht="15" x14ac:dyDescent="0.25">
      <c r="A321">
        <v>37552</v>
      </c>
      <c r="B321" t="s">
        <v>7293</v>
      </c>
      <c r="C321" t="s">
        <v>63</v>
      </c>
      <c r="D321" s="255" t="s">
        <v>18975</v>
      </c>
    </row>
    <row r="322" spans="1:4" ht="15" x14ac:dyDescent="0.25">
      <c r="A322">
        <v>36880</v>
      </c>
      <c r="B322" t="s">
        <v>7294</v>
      </c>
      <c r="C322" t="s">
        <v>63</v>
      </c>
      <c r="D322" s="255" t="s">
        <v>18976</v>
      </c>
    </row>
    <row r="323" spans="1:4" ht="15" x14ac:dyDescent="0.25">
      <c r="A323">
        <v>34355</v>
      </c>
      <c r="B323" t="s">
        <v>7295</v>
      </c>
      <c r="C323" t="s">
        <v>63</v>
      </c>
      <c r="D323" s="255" t="s">
        <v>18480</v>
      </c>
    </row>
    <row r="324" spans="1:4" ht="15" x14ac:dyDescent="0.25">
      <c r="A324">
        <v>130</v>
      </c>
      <c r="B324" t="s">
        <v>7296</v>
      </c>
      <c r="C324" t="s">
        <v>63</v>
      </c>
      <c r="D324" s="255" t="s">
        <v>13704</v>
      </c>
    </row>
    <row r="325" spans="1:4" ht="15" x14ac:dyDescent="0.25">
      <c r="A325">
        <v>135</v>
      </c>
      <c r="B325" t="s">
        <v>11970</v>
      </c>
      <c r="C325" t="s">
        <v>63</v>
      </c>
      <c r="D325" s="255" t="s">
        <v>13515</v>
      </c>
    </row>
    <row r="326" spans="1:4" ht="15" x14ac:dyDescent="0.25">
      <c r="A326">
        <v>36886</v>
      </c>
      <c r="B326" t="s">
        <v>7297</v>
      </c>
      <c r="C326" t="s">
        <v>63</v>
      </c>
      <c r="D326" s="255" t="s">
        <v>18462</v>
      </c>
    </row>
    <row r="327" spans="1:4" ht="15" x14ac:dyDescent="0.25">
      <c r="A327">
        <v>38546</v>
      </c>
      <c r="B327" t="s">
        <v>7298</v>
      </c>
      <c r="C327" t="s">
        <v>65</v>
      </c>
      <c r="D327" s="255" t="s">
        <v>18977</v>
      </c>
    </row>
    <row r="328" spans="1:4" ht="15" x14ac:dyDescent="0.25">
      <c r="A328">
        <v>34549</v>
      </c>
      <c r="B328" t="s">
        <v>7299</v>
      </c>
      <c r="C328" t="s">
        <v>65</v>
      </c>
      <c r="D328" s="255" t="s">
        <v>18978</v>
      </c>
    </row>
    <row r="329" spans="1:4" ht="15" x14ac:dyDescent="0.25">
      <c r="A329">
        <v>6081</v>
      </c>
      <c r="B329" t="s">
        <v>7300</v>
      </c>
      <c r="C329" t="s">
        <v>65</v>
      </c>
      <c r="D329" s="255" t="s">
        <v>18979</v>
      </c>
    </row>
    <row r="330" spans="1:4" ht="15" x14ac:dyDescent="0.25">
      <c r="A330">
        <v>6077</v>
      </c>
      <c r="B330" t="s">
        <v>7301</v>
      </c>
      <c r="C330" t="s">
        <v>65</v>
      </c>
      <c r="D330" s="255" t="s">
        <v>18980</v>
      </c>
    </row>
    <row r="331" spans="1:4" ht="15" x14ac:dyDescent="0.25">
      <c r="A331">
        <v>6079</v>
      </c>
      <c r="B331" t="s">
        <v>7302</v>
      </c>
      <c r="C331" t="s">
        <v>65</v>
      </c>
      <c r="D331" s="255" t="s">
        <v>18980</v>
      </c>
    </row>
    <row r="332" spans="1:4" ht="15" x14ac:dyDescent="0.25">
      <c r="A332">
        <v>1091</v>
      </c>
      <c r="B332" t="s">
        <v>7303</v>
      </c>
      <c r="C332" t="s">
        <v>61</v>
      </c>
      <c r="D332" s="255" t="s">
        <v>18981</v>
      </c>
    </row>
    <row r="333" spans="1:4" ht="15" x14ac:dyDescent="0.25">
      <c r="A333">
        <v>1094</v>
      </c>
      <c r="B333" t="s">
        <v>7304</v>
      </c>
      <c r="C333" t="s">
        <v>61</v>
      </c>
      <c r="D333" s="255" t="s">
        <v>16147</v>
      </c>
    </row>
    <row r="334" spans="1:4" ht="15" x14ac:dyDescent="0.25">
      <c r="A334">
        <v>1095</v>
      </c>
      <c r="B334" t="s">
        <v>7305</v>
      </c>
      <c r="C334" t="s">
        <v>61</v>
      </c>
      <c r="D334" s="255" t="s">
        <v>17990</v>
      </c>
    </row>
    <row r="335" spans="1:4" ht="15" x14ac:dyDescent="0.25">
      <c r="A335">
        <v>1092</v>
      </c>
      <c r="B335" t="s">
        <v>7306</v>
      </c>
      <c r="C335" t="s">
        <v>61</v>
      </c>
      <c r="D335" s="255" t="s">
        <v>16917</v>
      </c>
    </row>
    <row r="336" spans="1:4" ht="15" x14ac:dyDescent="0.25">
      <c r="A336">
        <v>1093</v>
      </c>
      <c r="B336" t="s">
        <v>7307</v>
      </c>
      <c r="C336" t="s">
        <v>61</v>
      </c>
      <c r="D336" s="255" t="s">
        <v>15377</v>
      </c>
    </row>
    <row r="337" spans="1:4" ht="15" x14ac:dyDescent="0.25">
      <c r="A337">
        <v>1090</v>
      </c>
      <c r="B337" t="s">
        <v>7308</v>
      </c>
      <c r="C337" t="s">
        <v>61</v>
      </c>
      <c r="D337" s="255" t="s">
        <v>18982</v>
      </c>
    </row>
    <row r="338" spans="1:4" ht="15" x14ac:dyDescent="0.25">
      <c r="A338">
        <v>1096</v>
      </c>
      <c r="B338" t="s">
        <v>7309</v>
      </c>
      <c r="C338" t="s">
        <v>61</v>
      </c>
      <c r="D338" s="255" t="s">
        <v>18983</v>
      </c>
    </row>
    <row r="339" spans="1:4" ht="15" x14ac:dyDescent="0.25">
      <c r="A339">
        <v>1097</v>
      </c>
      <c r="B339" t="s">
        <v>7310</v>
      </c>
      <c r="C339" t="s">
        <v>61</v>
      </c>
      <c r="D339" s="255" t="s">
        <v>18984</v>
      </c>
    </row>
    <row r="340" spans="1:4" ht="15" x14ac:dyDescent="0.25">
      <c r="A340">
        <v>378</v>
      </c>
      <c r="B340" t="s">
        <v>7311</v>
      </c>
      <c r="C340" t="s">
        <v>66</v>
      </c>
      <c r="D340" s="255" t="s">
        <v>18866</v>
      </c>
    </row>
    <row r="341" spans="1:4" ht="15" x14ac:dyDescent="0.25">
      <c r="A341">
        <v>40911</v>
      </c>
      <c r="B341" t="s">
        <v>7312</v>
      </c>
      <c r="C341" t="s">
        <v>53</v>
      </c>
      <c r="D341" s="255" t="s">
        <v>18867</v>
      </c>
    </row>
    <row r="342" spans="1:4" ht="15" x14ac:dyDescent="0.25">
      <c r="A342">
        <v>33939</v>
      </c>
      <c r="B342" t="s">
        <v>11971</v>
      </c>
      <c r="C342" t="s">
        <v>66</v>
      </c>
      <c r="D342" s="255" t="s">
        <v>18985</v>
      </c>
    </row>
    <row r="343" spans="1:4" ht="15" x14ac:dyDescent="0.25">
      <c r="A343">
        <v>40815</v>
      </c>
      <c r="B343" t="s">
        <v>7313</v>
      </c>
      <c r="C343" t="s">
        <v>53</v>
      </c>
      <c r="D343" s="255" t="s">
        <v>18986</v>
      </c>
    </row>
    <row r="344" spans="1:4" ht="15" x14ac:dyDescent="0.25">
      <c r="A344">
        <v>33952</v>
      </c>
      <c r="B344" t="s">
        <v>11972</v>
      </c>
      <c r="C344" t="s">
        <v>66</v>
      </c>
      <c r="D344" s="255" t="s">
        <v>15905</v>
      </c>
    </row>
    <row r="345" spans="1:4" ht="15" x14ac:dyDescent="0.25">
      <c r="A345">
        <v>40816</v>
      </c>
      <c r="B345" t="s">
        <v>7314</v>
      </c>
      <c r="C345" t="s">
        <v>53</v>
      </c>
      <c r="D345" s="255" t="s">
        <v>18987</v>
      </c>
    </row>
    <row r="346" spans="1:4" ht="15" x14ac:dyDescent="0.25">
      <c r="A346">
        <v>33953</v>
      </c>
      <c r="B346" t="s">
        <v>11973</v>
      </c>
      <c r="C346" t="s">
        <v>66</v>
      </c>
      <c r="D346" s="255" t="s">
        <v>18988</v>
      </c>
    </row>
    <row r="347" spans="1:4" ht="15" x14ac:dyDescent="0.25">
      <c r="A347">
        <v>40817</v>
      </c>
      <c r="B347" t="s">
        <v>7315</v>
      </c>
      <c r="C347" t="s">
        <v>53</v>
      </c>
      <c r="D347" s="255" t="s">
        <v>18989</v>
      </c>
    </row>
    <row r="348" spans="1:4" ht="15" x14ac:dyDescent="0.25">
      <c r="A348">
        <v>13348</v>
      </c>
      <c r="B348" t="s">
        <v>7316</v>
      </c>
      <c r="C348" t="s">
        <v>61</v>
      </c>
      <c r="D348" s="255" t="s">
        <v>18990</v>
      </c>
    </row>
    <row r="349" spans="1:4" ht="15" x14ac:dyDescent="0.25">
      <c r="A349">
        <v>39211</v>
      </c>
      <c r="B349" t="s">
        <v>7317</v>
      </c>
      <c r="C349" t="s">
        <v>61</v>
      </c>
      <c r="D349" s="255" t="s">
        <v>12829</v>
      </c>
    </row>
    <row r="350" spans="1:4" ht="15" x14ac:dyDescent="0.25">
      <c r="A350">
        <v>39212</v>
      </c>
      <c r="B350" t="s">
        <v>7318</v>
      </c>
      <c r="C350" t="s">
        <v>61</v>
      </c>
      <c r="D350" s="255" t="s">
        <v>18990</v>
      </c>
    </row>
    <row r="351" spans="1:4" ht="15" x14ac:dyDescent="0.25">
      <c r="A351">
        <v>39208</v>
      </c>
      <c r="B351" t="s">
        <v>7319</v>
      </c>
      <c r="C351" t="s">
        <v>61</v>
      </c>
      <c r="D351" s="255" t="s">
        <v>13461</v>
      </c>
    </row>
    <row r="352" spans="1:4" ht="15" x14ac:dyDescent="0.25">
      <c r="A352">
        <v>39210</v>
      </c>
      <c r="B352" t="s">
        <v>7320</v>
      </c>
      <c r="C352" t="s">
        <v>61</v>
      </c>
      <c r="D352" s="255" t="s">
        <v>13669</v>
      </c>
    </row>
    <row r="353" spans="1:4" ht="15" x14ac:dyDescent="0.25">
      <c r="A353">
        <v>39214</v>
      </c>
      <c r="B353" t="s">
        <v>7321</v>
      </c>
      <c r="C353" t="s">
        <v>61</v>
      </c>
      <c r="D353" s="255" t="s">
        <v>18991</v>
      </c>
    </row>
    <row r="354" spans="1:4" ht="15" x14ac:dyDescent="0.25">
      <c r="A354">
        <v>39213</v>
      </c>
      <c r="B354" t="s">
        <v>7322</v>
      </c>
      <c r="C354" t="s">
        <v>61</v>
      </c>
      <c r="D354" s="255" t="s">
        <v>17467</v>
      </c>
    </row>
    <row r="355" spans="1:4" ht="15" x14ac:dyDescent="0.25">
      <c r="A355">
        <v>39209</v>
      </c>
      <c r="B355" t="s">
        <v>7323</v>
      </c>
      <c r="C355" t="s">
        <v>61</v>
      </c>
      <c r="D355" s="255" t="s">
        <v>13766</v>
      </c>
    </row>
    <row r="356" spans="1:4" ht="15" x14ac:dyDescent="0.25">
      <c r="A356">
        <v>39207</v>
      </c>
      <c r="B356" t="s">
        <v>7324</v>
      </c>
      <c r="C356" t="s">
        <v>61</v>
      </c>
      <c r="D356" s="255" t="s">
        <v>13669</v>
      </c>
    </row>
    <row r="357" spans="1:4" ht="15" x14ac:dyDescent="0.25">
      <c r="A357">
        <v>39215</v>
      </c>
      <c r="B357" t="s">
        <v>7325</v>
      </c>
      <c r="C357" t="s">
        <v>61</v>
      </c>
      <c r="D357" s="255" t="s">
        <v>15844</v>
      </c>
    </row>
    <row r="358" spans="1:4" ht="15" x14ac:dyDescent="0.25">
      <c r="A358">
        <v>39216</v>
      </c>
      <c r="B358" t="s">
        <v>7326</v>
      </c>
      <c r="C358" t="s">
        <v>61</v>
      </c>
      <c r="D358" s="255" t="s">
        <v>15991</v>
      </c>
    </row>
    <row r="359" spans="1:4" ht="15" x14ac:dyDescent="0.25">
      <c r="A359">
        <v>11267</v>
      </c>
      <c r="B359" t="s">
        <v>7327</v>
      </c>
      <c r="C359" t="s">
        <v>61</v>
      </c>
      <c r="D359" s="255" t="s">
        <v>18992</v>
      </c>
    </row>
    <row r="360" spans="1:4" ht="15" x14ac:dyDescent="0.25">
      <c r="A360">
        <v>379</v>
      </c>
      <c r="B360" t="s">
        <v>7328</v>
      </c>
      <c r="C360" t="s">
        <v>61</v>
      </c>
      <c r="D360" s="255" t="s">
        <v>13407</v>
      </c>
    </row>
    <row r="361" spans="1:4" ht="15" x14ac:dyDescent="0.25">
      <c r="A361">
        <v>510</v>
      </c>
      <c r="B361" t="s">
        <v>7329</v>
      </c>
      <c r="C361" t="s">
        <v>63</v>
      </c>
      <c r="D361" s="255" t="s">
        <v>15286</v>
      </c>
    </row>
    <row r="362" spans="1:4" ht="15" x14ac:dyDescent="0.25">
      <c r="A362">
        <v>516</v>
      </c>
      <c r="B362" t="s">
        <v>7330</v>
      </c>
      <c r="C362" t="s">
        <v>63</v>
      </c>
      <c r="D362" s="255" t="s">
        <v>13188</v>
      </c>
    </row>
    <row r="363" spans="1:4" ht="15" x14ac:dyDescent="0.25">
      <c r="A363">
        <v>509</v>
      </c>
      <c r="B363" t="s">
        <v>7331</v>
      </c>
      <c r="C363" t="s">
        <v>63</v>
      </c>
      <c r="D363" s="255" t="s">
        <v>14846</v>
      </c>
    </row>
    <row r="364" spans="1:4" ht="15" x14ac:dyDescent="0.25">
      <c r="A364">
        <v>40331</v>
      </c>
      <c r="B364" t="s">
        <v>11974</v>
      </c>
      <c r="C364" t="s">
        <v>66</v>
      </c>
      <c r="D364" s="255" t="s">
        <v>16270</v>
      </c>
    </row>
    <row r="365" spans="1:4" ht="15" x14ac:dyDescent="0.25">
      <c r="A365">
        <v>40930</v>
      </c>
      <c r="B365" t="s">
        <v>7332</v>
      </c>
      <c r="C365" t="s">
        <v>53</v>
      </c>
      <c r="D365" s="255" t="s">
        <v>18993</v>
      </c>
    </row>
    <row r="366" spans="1:4" ht="15" x14ac:dyDescent="0.25">
      <c r="A366">
        <v>11761</v>
      </c>
      <c r="B366" t="s">
        <v>7333</v>
      </c>
      <c r="C366" t="s">
        <v>61</v>
      </c>
      <c r="D366" s="255" t="s">
        <v>16914</v>
      </c>
    </row>
    <row r="367" spans="1:4" ht="15" x14ac:dyDescent="0.25">
      <c r="A367">
        <v>377</v>
      </c>
      <c r="B367" t="s">
        <v>7334</v>
      </c>
      <c r="C367" t="s">
        <v>61</v>
      </c>
      <c r="D367" s="255" t="s">
        <v>18994</v>
      </c>
    </row>
    <row r="368" spans="1:4" ht="15" x14ac:dyDescent="0.25">
      <c r="A368">
        <v>7588</v>
      </c>
      <c r="B368" t="s">
        <v>7335</v>
      </c>
      <c r="C368" t="s">
        <v>61</v>
      </c>
      <c r="D368" s="255" t="s">
        <v>18995</v>
      </c>
    </row>
    <row r="369" spans="1:4" ht="15" x14ac:dyDescent="0.25">
      <c r="A369">
        <v>34392</v>
      </c>
      <c r="B369" t="s">
        <v>7336</v>
      </c>
      <c r="C369" t="s">
        <v>66</v>
      </c>
      <c r="D369" s="255" t="s">
        <v>18996</v>
      </c>
    </row>
    <row r="370" spans="1:4" ht="15" x14ac:dyDescent="0.25">
      <c r="A370">
        <v>40908</v>
      </c>
      <c r="B370" t="s">
        <v>7337</v>
      </c>
      <c r="C370" t="s">
        <v>53</v>
      </c>
      <c r="D370" s="255" t="s">
        <v>18997</v>
      </c>
    </row>
    <row r="371" spans="1:4" ht="15" x14ac:dyDescent="0.25">
      <c r="A371">
        <v>34551</v>
      </c>
      <c r="B371" t="s">
        <v>7338</v>
      </c>
      <c r="C371" t="s">
        <v>66</v>
      </c>
      <c r="D371" s="255" t="s">
        <v>15592</v>
      </c>
    </row>
    <row r="372" spans="1:4" ht="15" x14ac:dyDescent="0.25">
      <c r="A372">
        <v>41078</v>
      </c>
      <c r="B372" t="s">
        <v>7339</v>
      </c>
      <c r="C372" t="s">
        <v>53</v>
      </c>
      <c r="D372" s="255" t="s">
        <v>18998</v>
      </c>
    </row>
    <row r="373" spans="1:4" ht="15" x14ac:dyDescent="0.25">
      <c r="A373">
        <v>246</v>
      </c>
      <c r="B373" t="s">
        <v>7340</v>
      </c>
      <c r="C373" t="s">
        <v>66</v>
      </c>
      <c r="D373" s="255" t="s">
        <v>12811</v>
      </c>
    </row>
    <row r="374" spans="1:4" ht="15" x14ac:dyDescent="0.25">
      <c r="A374">
        <v>40927</v>
      </c>
      <c r="B374" t="s">
        <v>7341</v>
      </c>
      <c r="C374" t="s">
        <v>53</v>
      </c>
      <c r="D374" s="255" t="s">
        <v>18854</v>
      </c>
    </row>
    <row r="375" spans="1:4" ht="15" x14ac:dyDescent="0.25">
      <c r="A375">
        <v>2350</v>
      </c>
      <c r="B375" t="s">
        <v>7342</v>
      </c>
      <c r="C375" t="s">
        <v>66</v>
      </c>
      <c r="D375" s="255" t="s">
        <v>18999</v>
      </c>
    </row>
    <row r="376" spans="1:4" ht="15" x14ac:dyDescent="0.25">
      <c r="A376">
        <v>40812</v>
      </c>
      <c r="B376" t="s">
        <v>7343</v>
      </c>
      <c r="C376" t="s">
        <v>53</v>
      </c>
      <c r="D376" s="255" t="s">
        <v>19000</v>
      </c>
    </row>
    <row r="377" spans="1:4" ht="15" x14ac:dyDescent="0.25">
      <c r="A377">
        <v>245</v>
      </c>
      <c r="B377" t="s">
        <v>7344</v>
      </c>
      <c r="C377" t="s">
        <v>66</v>
      </c>
      <c r="D377" s="255" t="s">
        <v>17491</v>
      </c>
    </row>
    <row r="378" spans="1:4" ht="15" x14ac:dyDescent="0.25">
      <c r="A378">
        <v>41090</v>
      </c>
      <c r="B378" t="s">
        <v>7345</v>
      </c>
      <c r="C378" t="s">
        <v>53</v>
      </c>
      <c r="D378" s="255" t="s">
        <v>19001</v>
      </c>
    </row>
    <row r="379" spans="1:4" ht="15" x14ac:dyDescent="0.25">
      <c r="A379">
        <v>251</v>
      </c>
      <c r="B379" t="s">
        <v>11975</v>
      </c>
      <c r="C379" t="s">
        <v>66</v>
      </c>
      <c r="D379" s="255" t="s">
        <v>12811</v>
      </c>
    </row>
    <row r="380" spans="1:4" ht="15" x14ac:dyDescent="0.25">
      <c r="A380">
        <v>40975</v>
      </c>
      <c r="B380" t="s">
        <v>7346</v>
      </c>
      <c r="C380" t="s">
        <v>53</v>
      </c>
      <c r="D380" s="255" t="s">
        <v>18854</v>
      </c>
    </row>
    <row r="381" spans="1:4" ht="15" x14ac:dyDescent="0.25">
      <c r="A381">
        <v>6127</v>
      </c>
      <c r="B381" t="s">
        <v>7347</v>
      </c>
      <c r="C381" t="s">
        <v>66</v>
      </c>
      <c r="D381" s="255" t="s">
        <v>12811</v>
      </c>
    </row>
    <row r="382" spans="1:4" ht="15" x14ac:dyDescent="0.25">
      <c r="A382">
        <v>41072</v>
      </c>
      <c r="B382" t="s">
        <v>7348</v>
      </c>
      <c r="C382" t="s">
        <v>53</v>
      </c>
      <c r="D382" s="255" t="s">
        <v>18854</v>
      </c>
    </row>
    <row r="383" spans="1:4" ht="15" x14ac:dyDescent="0.25">
      <c r="A383">
        <v>6121</v>
      </c>
      <c r="B383" t="s">
        <v>11976</v>
      </c>
      <c r="C383" t="s">
        <v>66</v>
      </c>
      <c r="D383" s="255" t="s">
        <v>19002</v>
      </c>
    </row>
    <row r="384" spans="1:4" ht="15" x14ac:dyDescent="0.25">
      <c r="A384">
        <v>41071</v>
      </c>
      <c r="B384" t="s">
        <v>7349</v>
      </c>
      <c r="C384" t="s">
        <v>53</v>
      </c>
      <c r="D384" s="255" t="s">
        <v>19003</v>
      </c>
    </row>
    <row r="385" spans="1:4" ht="15" x14ac:dyDescent="0.25">
      <c r="A385">
        <v>244</v>
      </c>
      <c r="B385" t="s">
        <v>7350</v>
      </c>
      <c r="C385" t="s">
        <v>66</v>
      </c>
      <c r="D385" s="255" t="s">
        <v>15008</v>
      </c>
    </row>
    <row r="386" spans="1:4" ht="15" x14ac:dyDescent="0.25">
      <c r="A386">
        <v>41093</v>
      </c>
      <c r="B386" t="s">
        <v>7351</v>
      </c>
      <c r="C386" t="s">
        <v>53</v>
      </c>
      <c r="D386" s="255" t="s">
        <v>19004</v>
      </c>
    </row>
    <row r="387" spans="1:4" ht="15" x14ac:dyDescent="0.25">
      <c r="A387">
        <v>532</v>
      </c>
      <c r="B387" t="s">
        <v>11977</v>
      </c>
      <c r="C387" t="s">
        <v>66</v>
      </c>
      <c r="D387" s="255" t="s">
        <v>17515</v>
      </c>
    </row>
    <row r="388" spans="1:4" ht="15" x14ac:dyDescent="0.25">
      <c r="A388">
        <v>40931</v>
      </c>
      <c r="B388" t="s">
        <v>7352</v>
      </c>
      <c r="C388" t="s">
        <v>53</v>
      </c>
      <c r="D388" s="255" t="s">
        <v>19005</v>
      </c>
    </row>
    <row r="389" spans="1:4" ht="15" x14ac:dyDescent="0.25">
      <c r="A389">
        <v>36150</v>
      </c>
      <c r="B389" t="s">
        <v>7353</v>
      </c>
      <c r="C389" t="s">
        <v>61</v>
      </c>
      <c r="D389" s="255" t="s">
        <v>13931</v>
      </c>
    </row>
    <row r="390" spans="1:4" ht="15" x14ac:dyDescent="0.25">
      <c r="A390">
        <v>4760</v>
      </c>
      <c r="B390" t="s">
        <v>7354</v>
      </c>
      <c r="C390" t="s">
        <v>66</v>
      </c>
      <c r="D390" s="255" t="s">
        <v>18866</v>
      </c>
    </row>
    <row r="391" spans="1:4" ht="15" x14ac:dyDescent="0.25">
      <c r="A391">
        <v>41069</v>
      </c>
      <c r="B391" t="s">
        <v>7355</v>
      </c>
      <c r="C391" t="s">
        <v>53</v>
      </c>
      <c r="D391" s="255" t="s">
        <v>18867</v>
      </c>
    </row>
    <row r="392" spans="1:4" ht="15" x14ac:dyDescent="0.25">
      <c r="A392">
        <v>10422</v>
      </c>
      <c r="B392" t="s">
        <v>7356</v>
      </c>
      <c r="C392" t="s">
        <v>61</v>
      </c>
      <c r="D392" s="255" t="s">
        <v>19006</v>
      </c>
    </row>
    <row r="393" spans="1:4" ht="15" x14ac:dyDescent="0.25">
      <c r="A393">
        <v>44019</v>
      </c>
      <c r="B393" t="s">
        <v>7357</v>
      </c>
      <c r="C393" t="s">
        <v>61</v>
      </c>
      <c r="D393" s="255" t="s">
        <v>19007</v>
      </c>
    </row>
    <row r="394" spans="1:4" ht="15" x14ac:dyDescent="0.25">
      <c r="A394">
        <v>36520</v>
      </c>
      <c r="B394" t="s">
        <v>7358</v>
      </c>
      <c r="C394" t="s">
        <v>61</v>
      </c>
      <c r="D394" s="255" t="s">
        <v>19008</v>
      </c>
    </row>
    <row r="395" spans="1:4" ht="15" x14ac:dyDescent="0.25">
      <c r="A395">
        <v>42319</v>
      </c>
      <c r="B395" t="s">
        <v>7359</v>
      </c>
      <c r="C395" t="s">
        <v>61</v>
      </c>
      <c r="D395" s="255" t="s">
        <v>19009</v>
      </c>
    </row>
    <row r="396" spans="1:4" ht="15" x14ac:dyDescent="0.25">
      <c r="A396">
        <v>10420</v>
      </c>
      <c r="B396" t="s">
        <v>7360</v>
      </c>
      <c r="C396" t="s">
        <v>61</v>
      </c>
      <c r="D396" s="255" t="s">
        <v>19010</v>
      </c>
    </row>
    <row r="397" spans="1:4" ht="15" x14ac:dyDescent="0.25">
      <c r="A397">
        <v>10421</v>
      </c>
      <c r="B397" t="s">
        <v>7361</v>
      </c>
      <c r="C397" t="s">
        <v>61</v>
      </c>
      <c r="D397" s="255" t="s">
        <v>19011</v>
      </c>
    </row>
    <row r="398" spans="1:4" ht="15" x14ac:dyDescent="0.25">
      <c r="A398">
        <v>11786</v>
      </c>
      <c r="B398" t="s">
        <v>7362</v>
      </c>
      <c r="C398" t="s">
        <v>61</v>
      </c>
      <c r="D398" s="255" t="s">
        <v>19012</v>
      </c>
    </row>
    <row r="399" spans="1:4" ht="15" x14ac:dyDescent="0.25">
      <c r="A399">
        <v>10</v>
      </c>
      <c r="B399" t="s">
        <v>7363</v>
      </c>
      <c r="C399" t="s">
        <v>61</v>
      </c>
      <c r="D399" s="255" t="s">
        <v>13237</v>
      </c>
    </row>
    <row r="400" spans="1:4" ht="15" x14ac:dyDescent="0.25">
      <c r="A400">
        <v>4815</v>
      </c>
      <c r="B400" t="s">
        <v>7364</v>
      </c>
      <c r="C400" t="s">
        <v>61</v>
      </c>
      <c r="D400" s="255" t="s">
        <v>19013</v>
      </c>
    </row>
    <row r="401" spans="1:4" ht="15" x14ac:dyDescent="0.25">
      <c r="A401">
        <v>541</v>
      </c>
      <c r="B401" t="s">
        <v>7365</v>
      </c>
      <c r="C401" t="s">
        <v>61</v>
      </c>
      <c r="D401" s="255" t="s">
        <v>19014</v>
      </c>
    </row>
    <row r="402" spans="1:4" ht="15" x14ac:dyDescent="0.25">
      <c r="A402">
        <v>542</v>
      </c>
      <c r="B402" t="s">
        <v>7366</v>
      </c>
      <c r="C402" t="s">
        <v>61</v>
      </c>
      <c r="D402" s="255" t="s">
        <v>19015</v>
      </c>
    </row>
    <row r="403" spans="1:4" ht="15" x14ac:dyDescent="0.25">
      <c r="A403">
        <v>540</v>
      </c>
      <c r="B403" t="s">
        <v>7367</v>
      </c>
      <c r="C403" t="s">
        <v>61</v>
      </c>
      <c r="D403" s="255" t="s">
        <v>19016</v>
      </c>
    </row>
    <row r="404" spans="1:4" ht="15" x14ac:dyDescent="0.25">
      <c r="A404">
        <v>38364</v>
      </c>
      <c r="B404" t="s">
        <v>7368</v>
      </c>
      <c r="C404" t="s">
        <v>61</v>
      </c>
      <c r="D404" s="255" t="s">
        <v>19017</v>
      </c>
    </row>
    <row r="405" spans="1:4" ht="15" x14ac:dyDescent="0.25">
      <c r="A405">
        <v>11692</v>
      </c>
      <c r="B405" t="s">
        <v>7369</v>
      </c>
      <c r="C405" t="s">
        <v>67</v>
      </c>
      <c r="D405" s="255" t="s">
        <v>19018</v>
      </c>
    </row>
    <row r="406" spans="1:4" ht="15" x14ac:dyDescent="0.25">
      <c r="A406">
        <v>1746</v>
      </c>
      <c r="B406" t="s">
        <v>7370</v>
      </c>
      <c r="C406" t="s">
        <v>61</v>
      </c>
      <c r="D406" s="255" t="s">
        <v>19019</v>
      </c>
    </row>
    <row r="407" spans="1:4" ht="15" x14ac:dyDescent="0.25">
      <c r="A407">
        <v>1748</v>
      </c>
      <c r="B407" t="s">
        <v>7371</v>
      </c>
      <c r="C407" t="s">
        <v>61</v>
      </c>
      <c r="D407" s="255" t="s">
        <v>19020</v>
      </c>
    </row>
    <row r="408" spans="1:4" ht="15" x14ac:dyDescent="0.25">
      <c r="A408">
        <v>1749</v>
      </c>
      <c r="B408" t="s">
        <v>7372</v>
      </c>
      <c r="C408" t="s">
        <v>61</v>
      </c>
      <c r="D408" s="255" t="s">
        <v>19021</v>
      </c>
    </row>
    <row r="409" spans="1:4" ht="15" x14ac:dyDescent="0.25">
      <c r="A409">
        <v>37412</v>
      </c>
      <c r="B409" t="s">
        <v>7373</v>
      </c>
      <c r="C409" t="s">
        <v>61</v>
      </c>
      <c r="D409" s="255" t="s">
        <v>19022</v>
      </c>
    </row>
    <row r="410" spans="1:4" ht="15" x14ac:dyDescent="0.25">
      <c r="A410">
        <v>1745</v>
      </c>
      <c r="B410" t="s">
        <v>7374</v>
      </c>
      <c r="C410" t="s">
        <v>61</v>
      </c>
      <c r="D410" s="255" t="s">
        <v>19023</v>
      </c>
    </row>
    <row r="411" spans="1:4" ht="15" x14ac:dyDescent="0.25">
      <c r="A411">
        <v>1750</v>
      </c>
      <c r="B411" t="s">
        <v>7375</v>
      </c>
      <c r="C411" t="s">
        <v>61</v>
      </c>
      <c r="D411" s="255" t="s">
        <v>19024</v>
      </c>
    </row>
    <row r="412" spans="1:4" ht="15" x14ac:dyDescent="0.25">
      <c r="A412">
        <v>11687</v>
      </c>
      <c r="B412" t="s">
        <v>7376</v>
      </c>
      <c r="C412" t="s">
        <v>62</v>
      </c>
      <c r="D412" s="255" t="s">
        <v>19025</v>
      </c>
    </row>
    <row r="413" spans="1:4" ht="15" x14ac:dyDescent="0.25">
      <c r="A413">
        <v>11689</v>
      </c>
      <c r="B413" t="s">
        <v>7377</v>
      </c>
      <c r="C413" t="s">
        <v>62</v>
      </c>
      <c r="D413" s="255" t="s">
        <v>19026</v>
      </c>
    </row>
    <row r="414" spans="1:4" ht="15" x14ac:dyDescent="0.25">
      <c r="A414">
        <v>11693</v>
      </c>
      <c r="B414" t="s">
        <v>7378</v>
      </c>
      <c r="C414" t="s">
        <v>67</v>
      </c>
      <c r="D414" s="255" t="s">
        <v>19027</v>
      </c>
    </row>
    <row r="415" spans="1:4" ht="15" x14ac:dyDescent="0.25">
      <c r="A415">
        <v>36215</v>
      </c>
      <c r="B415" t="s">
        <v>7379</v>
      </c>
      <c r="C415" t="s">
        <v>61</v>
      </c>
      <c r="D415" s="255" t="s">
        <v>19028</v>
      </c>
    </row>
    <row r="416" spans="1:4" ht="15" x14ac:dyDescent="0.25">
      <c r="A416">
        <v>42439</v>
      </c>
      <c r="B416" t="s">
        <v>7380</v>
      </c>
      <c r="C416" t="s">
        <v>61</v>
      </c>
      <c r="D416" s="255" t="s">
        <v>19029</v>
      </c>
    </row>
    <row r="417" spans="1:4" ht="15" x14ac:dyDescent="0.25">
      <c r="A417">
        <v>38381</v>
      </c>
      <c r="B417" t="s">
        <v>7381</v>
      </c>
      <c r="C417" t="s">
        <v>61</v>
      </c>
      <c r="D417" s="255" t="s">
        <v>19030</v>
      </c>
    </row>
    <row r="418" spans="1:4" ht="15" x14ac:dyDescent="0.25">
      <c r="A418">
        <v>39621</v>
      </c>
      <c r="B418" t="s">
        <v>7382</v>
      </c>
      <c r="C418" t="s">
        <v>68</v>
      </c>
      <c r="D418" s="255" t="s">
        <v>19031</v>
      </c>
    </row>
    <row r="419" spans="1:4" ht="15" x14ac:dyDescent="0.25">
      <c r="A419">
        <v>39624</v>
      </c>
      <c r="B419" t="s">
        <v>7383</v>
      </c>
      <c r="C419" t="s">
        <v>68</v>
      </c>
      <c r="D419" s="255" t="s">
        <v>19032</v>
      </c>
    </row>
    <row r="420" spans="1:4" ht="15" x14ac:dyDescent="0.25">
      <c r="A420">
        <v>39615</v>
      </c>
      <c r="B420" t="s">
        <v>7384</v>
      </c>
      <c r="C420" t="s">
        <v>61</v>
      </c>
      <c r="D420" s="255" t="s">
        <v>19033</v>
      </c>
    </row>
    <row r="421" spans="1:4" ht="15" x14ac:dyDescent="0.25">
      <c r="A421">
        <v>39620</v>
      </c>
      <c r="B421" t="s">
        <v>7385</v>
      </c>
      <c r="C421" t="s">
        <v>61</v>
      </c>
      <c r="D421" s="255" t="s">
        <v>19034</v>
      </c>
    </row>
    <row r="422" spans="1:4" ht="15" x14ac:dyDescent="0.25">
      <c r="A422">
        <v>39623</v>
      </c>
      <c r="B422" t="s">
        <v>7386</v>
      </c>
      <c r="C422" t="s">
        <v>61</v>
      </c>
      <c r="D422" s="255" t="s">
        <v>19035</v>
      </c>
    </row>
    <row r="423" spans="1:4" ht="15" x14ac:dyDescent="0.25">
      <c r="A423">
        <v>546</v>
      </c>
      <c r="B423" t="s">
        <v>7387</v>
      </c>
      <c r="C423" t="s">
        <v>63</v>
      </c>
      <c r="D423" s="255" t="s">
        <v>19036</v>
      </c>
    </row>
    <row r="424" spans="1:4" ht="15" x14ac:dyDescent="0.25">
      <c r="A424">
        <v>566</v>
      </c>
      <c r="B424" t="s">
        <v>7388</v>
      </c>
      <c r="C424" t="s">
        <v>62</v>
      </c>
      <c r="D424" s="255" t="s">
        <v>13690</v>
      </c>
    </row>
    <row r="425" spans="1:4" ht="15" x14ac:dyDescent="0.25">
      <c r="A425">
        <v>565</v>
      </c>
      <c r="B425" t="s">
        <v>7389</v>
      </c>
      <c r="C425" t="s">
        <v>62</v>
      </c>
      <c r="D425" s="255" t="s">
        <v>15421</v>
      </c>
    </row>
    <row r="426" spans="1:4" ht="15" x14ac:dyDescent="0.25">
      <c r="A426">
        <v>555</v>
      </c>
      <c r="B426" t="s">
        <v>7390</v>
      </c>
      <c r="C426" t="s">
        <v>62</v>
      </c>
      <c r="D426" s="255" t="s">
        <v>12809</v>
      </c>
    </row>
    <row r="427" spans="1:4" ht="15" x14ac:dyDescent="0.25">
      <c r="A427">
        <v>557</v>
      </c>
      <c r="B427" t="s">
        <v>7391</v>
      </c>
      <c r="C427" t="s">
        <v>62</v>
      </c>
      <c r="D427" s="255" t="s">
        <v>19037</v>
      </c>
    </row>
    <row r="428" spans="1:4" ht="15" x14ac:dyDescent="0.25">
      <c r="A428">
        <v>552</v>
      </c>
      <c r="B428" t="s">
        <v>7392</v>
      </c>
      <c r="C428" t="s">
        <v>62</v>
      </c>
      <c r="D428" s="255" t="s">
        <v>16274</v>
      </c>
    </row>
    <row r="429" spans="1:4" ht="15" x14ac:dyDescent="0.25">
      <c r="A429">
        <v>563</v>
      </c>
      <c r="B429" t="s">
        <v>7393</v>
      </c>
      <c r="C429" t="s">
        <v>62</v>
      </c>
      <c r="D429" s="255" t="s">
        <v>16950</v>
      </c>
    </row>
    <row r="430" spans="1:4" ht="15" x14ac:dyDescent="0.25">
      <c r="A430">
        <v>549</v>
      </c>
      <c r="B430" t="s">
        <v>7394</v>
      </c>
      <c r="C430" t="s">
        <v>62</v>
      </c>
      <c r="D430" s="255" t="s">
        <v>19038</v>
      </c>
    </row>
    <row r="431" spans="1:4" ht="15" x14ac:dyDescent="0.25">
      <c r="A431">
        <v>551</v>
      </c>
      <c r="B431" t="s">
        <v>7395</v>
      </c>
      <c r="C431" t="s">
        <v>62</v>
      </c>
      <c r="D431" s="255" t="s">
        <v>19039</v>
      </c>
    </row>
    <row r="432" spans="1:4" ht="15" x14ac:dyDescent="0.25">
      <c r="A432">
        <v>559</v>
      </c>
      <c r="B432" t="s">
        <v>7396</v>
      </c>
      <c r="C432" t="s">
        <v>62</v>
      </c>
      <c r="D432" s="255" t="s">
        <v>15771</v>
      </c>
    </row>
    <row r="433" spans="1:4" ht="15" x14ac:dyDescent="0.25">
      <c r="A433">
        <v>560</v>
      </c>
      <c r="B433" t="s">
        <v>7397</v>
      </c>
      <c r="C433" t="s">
        <v>62</v>
      </c>
      <c r="D433" s="255" t="s">
        <v>17357</v>
      </c>
    </row>
    <row r="434" spans="1:4" ht="15" x14ac:dyDescent="0.25">
      <c r="A434">
        <v>547</v>
      </c>
      <c r="B434" t="s">
        <v>7398</v>
      </c>
      <c r="C434" t="s">
        <v>62</v>
      </c>
      <c r="D434" s="255" t="s">
        <v>19040</v>
      </c>
    </row>
    <row r="435" spans="1:4" ht="15" x14ac:dyDescent="0.25">
      <c r="A435">
        <v>36207</v>
      </c>
      <c r="B435" t="s">
        <v>7399</v>
      </c>
      <c r="C435" t="s">
        <v>61</v>
      </c>
      <c r="D435" s="255" t="s">
        <v>19041</v>
      </c>
    </row>
    <row r="436" spans="1:4" ht="15" x14ac:dyDescent="0.25">
      <c r="A436">
        <v>36209</v>
      </c>
      <c r="B436" t="s">
        <v>7400</v>
      </c>
      <c r="C436" t="s">
        <v>61</v>
      </c>
      <c r="D436" s="255" t="s">
        <v>19042</v>
      </c>
    </row>
    <row r="437" spans="1:4" ht="15" x14ac:dyDescent="0.25">
      <c r="A437">
        <v>36210</v>
      </c>
      <c r="B437" t="s">
        <v>7401</v>
      </c>
      <c r="C437" t="s">
        <v>61</v>
      </c>
      <c r="D437" s="255" t="s">
        <v>19043</v>
      </c>
    </row>
    <row r="438" spans="1:4" ht="15" x14ac:dyDescent="0.25">
      <c r="A438">
        <v>36204</v>
      </c>
      <c r="B438" t="s">
        <v>7402</v>
      </c>
      <c r="C438" t="s">
        <v>61</v>
      </c>
      <c r="D438" s="255" t="s">
        <v>19044</v>
      </c>
    </row>
    <row r="439" spans="1:4" ht="15" x14ac:dyDescent="0.25">
      <c r="A439">
        <v>36205</v>
      </c>
      <c r="B439" t="s">
        <v>7403</v>
      </c>
      <c r="C439" t="s">
        <v>61</v>
      </c>
      <c r="D439" s="255" t="s">
        <v>19045</v>
      </c>
    </row>
    <row r="440" spans="1:4" ht="15" x14ac:dyDescent="0.25">
      <c r="A440">
        <v>36081</v>
      </c>
      <c r="B440" t="s">
        <v>7404</v>
      </c>
      <c r="C440" t="s">
        <v>61</v>
      </c>
      <c r="D440" s="255" t="s">
        <v>19046</v>
      </c>
    </row>
    <row r="441" spans="1:4" ht="15" x14ac:dyDescent="0.25">
      <c r="A441">
        <v>36206</v>
      </c>
      <c r="B441" t="s">
        <v>7405</v>
      </c>
      <c r="C441" t="s">
        <v>61</v>
      </c>
      <c r="D441" s="255" t="s">
        <v>19047</v>
      </c>
    </row>
    <row r="442" spans="1:4" ht="15" x14ac:dyDescent="0.25">
      <c r="A442">
        <v>36218</v>
      </c>
      <c r="B442" t="s">
        <v>7406</v>
      </c>
      <c r="C442" t="s">
        <v>61</v>
      </c>
      <c r="D442" s="255" t="s">
        <v>19048</v>
      </c>
    </row>
    <row r="443" spans="1:4" ht="15" x14ac:dyDescent="0.25">
      <c r="A443">
        <v>36220</v>
      </c>
      <c r="B443" t="s">
        <v>7407</v>
      </c>
      <c r="C443" t="s">
        <v>61</v>
      </c>
      <c r="D443" s="255" t="s">
        <v>16173</v>
      </c>
    </row>
    <row r="444" spans="1:4" ht="15" x14ac:dyDescent="0.25">
      <c r="A444">
        <v>36080</v>
      </c>
      <c r="B444" t="s">
        <v>7408</v>
      </c>
      <c r="C444" t="s">
        <v>61</v>
      </c>
      <c r="D444" s="255" t="s">
        <v>17700</v>
      </c>
    </row>
    <row r="445" spans="1:4" ht="15" x14ac:dyDescent="0.25">
      <c r="A445">
        <v>36223</v>
      </c>
      <c r="B445" t="s">
        <v>7409</v>
      </c>
      <c r="C445" t="s">
        <v>61</v>
      </c>
      <c r="D445" s="255" t="s">
        <v>19049</v>
      </c>
    </row>
    <row r="446" spans="1:4" ht="15" x14ac:dyDescent="0.25">
      <c r="A446">
        <v>38127</v>
      </c>
      <c r="B446" t="s">
        <v>7410</v>
      </c>
      <c r="C446" t="s">
        <v>61</v>
      </c>
      <c r="D446" s="255" t="s">
        <v>19050</v>
      </c>
    </row>
    <row r="447" spans="1:4" ht="15" x14ac:dyDescent="0.25">
      <c r="A447">
        <v>38060</v>
      </c>
      <c r="B447" t="s">
        <v>7411</v>
      </c>
      <c r="C447" t="s">
        <v>61</v>
      </c>
      <c r="D447" s="255" t="s">
        <v>19051</v>
      </c>
    </row>
    <row r="448" spans="1:4" ht="15" x14ac:dyDescent="0.25">
      <c r="A448">
        <v>10956</v>
      </c>
      <c r="B448" t="s">
        <v>7412</v>
      </c>
      <c r="C448" t="s">
        <v>61</v>
      </c>
      <c r="D448" s="255" t="s">
        <v>19052</v>
      </c>
    </row>
    <row r="449" spans="1:4" ht="15" x14ac:dyDescent="0.25">
      <c r="A449">
        <v>39380</v>
      </c>
      <c r="B449" t="s">
        <v>7413</v>
      </c>
      <c r="C449" t="s">
        <v>61</v>
      </c>
      <c r="D449" s="255" t="s">
        <v>19053</v>
      </c>
    </row>
    <row r="450" spans="1:4" ht="15" x14ac:dyDescent="0.25">
      <c r="A450">
        <v>44172</v>
      </c>
      <c r="B450" t="s">
        <v>7414</v>
      </c>
      <c r="C450" t="s">
        <v>61</v>
      </c>
      <c r="D450" s="255" t="s">
        <v>16980</v>
      </c>
    </row>
    <row r="451" spans="1:4" ht="15" x14ac:dyDescent="0.25">
      <c r="A451">
        <v>37597</v>
      </c>
      <c r="B451" t="s">
        <v>7415</v>
      </c>
      <c r="C451" t="s">
        <v>61</v>
      </c>
      <c r="D451" s="255" t="s">
        <v>19054</v>
      </c>
    </row>
    <row r="452" spans="1:4" ht="15" x14ac:dyDescent="0.25">
      <c r="A452">
        <v>183</v>
      </c>
      <c r="B452" t="s">
        <v>7416</v>
      </c>
      <c r="C452" t="s">
        <v>69</v>
      </c>
      <c r="D452" s="255" t="s">
        <v>19055</v>
      </c>
    </row>
    <row r="453" spans="1:4" ht="15" x14ac:dyDescent="0.25">
      <c r="A453">
        <v>184</v>
      </c>
      <c r="B453" t="s">
        <v>7417</v>
      </c>
      <c r="C453" t="s">
        <v>69</v>
      </c>
      <c r="D453" s="255" t="s">
        <v>19056</v>
      </c>
    </row>
    <row r="454" spans="1:4" ht="15" x14ac:dyDescent="0.25">
      <c r="A454">
        <v>181</v>
      </c>
      <c r="B454" t="s">
        <v>7418</v>
      </c>
      <c r="C454" t="s">
        <v>69</v>
      </c>
      <c r="D454" s="255" t="s">
        <v>19057</v>
      </c>
    </row>
    <row r="455" spans="1:4" ht="15" x14ac:dyDescent="0.25">
      <c r="A455">
        <v>20001</v>
      </c>
      <c r="B455" t="s">
        <v>7419</v>
      </c>
      <c r="C455" t="s">
        <v>69</v>
      </c>
      <c r="D455" s="255" t="s">
        <v>19058</v>
      </c>
    </row>
    <row r="456" spans="1:4" ht="15" x14ac:dyDescent="0.25">
      <c r="A456">
        <v>39837</v>
      </c>
      <c r="B456" t="s">
        <v>7420</v>
      </c>
      <c r="C456" t="s">
        <v>69</v>
      </c>
      <c r="D456" s="255" t="s">
        <v>19059</v>
      </c>
    </row>
    <row r="457" spans="1:4" ht="15" x14ac:dyDescent="0.25">
      <c r="A457">
        <v>43366</v>
      </c>
      <c r="B457" t="s">
        <v>7421</v>
      </c>
      <c r="C457" t="s">
        <v>63</v>
      </c>
      <c r="D457" s="255" t="s">
        <v>19060</v>
      </c>
    </row>
    <row r="458" spans="1:4" ht="15" x14ac:dyDescent="0.25">
      <c r="A458">
        <v>10535</v>
      </c>
      <c r="B458" t="s">
        <v>7422</v>
      </c>
      <c r="C458" t="s">
        <v>61</v>
      </c>
      <c r="D458" s="255" t="s">
        <v>19061</v>
      </c>
    </row>
    <row r="459" spans="1:4" ht="15" x14ac:dyDescent="0.25">
      <c r="A459">
        <v>10537</v>
      </c>
      <c r="B459" t="s">
        <v>7423</v>
      </c>
      <c r="C459" t="s">
        <v>61</v>
      </c>
      <c r="D459" s="255" t="s">
        <v>19062</v>
      </c>
    </row>
    <row r="460" spans="1:4" ht="15" x14ac:dyDescent="0.25">
      <c r="A460">
        <v>13891</v>
      </c>
      <c r="B460" t="s">
        <v>7424</v>
      </c>
      <c r="C460" t="s">
        <v>61</v>
      </c>
      <c r="D460" s="255" t="s">
        <v>19063</v>
      </c>
    </row>
    <row r="461" spans="1:4" ht="15" x14ac:dyDescent="0.25">
      <c r="A461">
        <v>44492</v>
      </c>
      <c r="B461" t="s">
        <v>7425</v>
      </c>
      <c r="C461" t="s">
        <v>61</v>
      </c>
      <c r="D461" s="255" t="s">
        <v>19064</v>
      </c>
    </row>
    <row r="462" spans="1:4" ht="15" x14ac:dyDescent="0.25">
      <c r="A462">
        <v>36396</v>
      </c>
      <c r="B462" t="s">
        <v>7426</v>
      </c>
      <c r="C462" t="s">
        <v>61</v>
      </c>
      <c r="D462" s="255" t="s">
        <v>19065</v>
      </c>
    </row>
    <row r="463" spans="1:4" ht="15" x14ac:dyDescent="0.25">
      <c r="A463">
        <v>36397</v>
      </c>
      <c r="B463" t="s">
        <v>7427</v>
      </c>
      <c r="C463" t="s">
        <v>61</v>
      </c>
      <c r="D463" s="255" t="s">
        <v>19066</v>
      </c>
    </row>
    <row r="464" spans="1:4" ht="15" x14ac:dyDescent="0.25">
      <c r="A464">
        <v>36398</v>
      </c>
      <c r="B464" t="s">
        <v>7428</v>
      </c>
      <c r="C464" t="s">
        <v>61</v>
      </c>
      <c r="D464" s="255" t="s">
        <v>19067</v>
      </c>
    </row>
    <row r="465" spans="1:4" ht="15" x14ac:dyDescent="0.25">
      <c r="A465">
        <v>647</v>
      </c>
      <c r="B465" t="s">
        <v>11978</v>
      </c>
      <c r="C465" t="s">
        <v>66</v>
      </c>
      <c r="D465" s="255" t="s">
        <v>19068</v>
      </c>
    </row>
    <row r="466" spans="1:4" ht="15" x14ac:dyDescent="0.25">
      <c r="A466">
        <v>40920</v>
      </c>
      <c r="B466" t="s">
        <v>7429</v>
      </c>
      <c r="C466" t="s">
        <v>53</v>
      </c>
      <c r="D466" s="255" t="s">
        <v>19069</v>
      </c>
    </row>
    <row r="467" spans="1:4" ht="15" x14ac:dyDescent="0.25">
      <c r="A467">
        <v>715</v>
      </c>
      <c r="B467" t="s">
        <v>7430</v>
      </c>
      <c r="C467" t="s">
        <v>61</v>
      </c>
      <c r="D467" s="255" t="s">
        <v>19070</v>
      </c>
    </row>
    <row r="468" spans="1:4" ht="15" x14ac:dyDescent="0.25">
      <c r="A468">
        <v>716</v>
      </c>
      <c r="B468" t="s">
        <v>7431</v>
      </c>
      <c r="C468" t="s">
        <v>61</v>
      </c>
      <c r="D468" s="255" t="s">
        <v>19071</v>
      </c>
    </row>
    <row r="469" spans="1:4" ht="15" x14ac:dyDescent="0.25">
      <c r="A469">
        <v>38783</v>
      </c>
      <c r="B469" t="s">
        <v>7432</v>
      </c>
      <c r="C469" t="s">
        <v>61</v>
      </c>
      <c r="D469" s="255" t="s">
        <v>13265</v>
      </c>
    </row>
    <row r="470" spans="1:4" ht="15" x14ac:dyDescent="0.25">
      <c r="A470">
        <v>37593</v>
      </c>
      <c r="B470" t="s">
        <v>7433</v>
      </c>
      <c r="C470" t="s">
        <v>61</v>
      </c>
      <c r="D470" s="255" t="s">
        <v>19072</v>
      </c>
    </row>
    <row r="471" spans="1:4" ht="15" x14ac:dyDescent="0.25">
      <c r="A471">
        <v>37594</v>
      </c>
      <c r="B471" t="s">
        <v>7434</v>
      </c>
      <c r="C471" t="s">
        <v>61</v>
      </c>
      <c r="D471" s="255" t="s">
        <v>13904</v>
      </c>
    </row>
    <row r="472" spans="1:4" ht="15" x14ac:dyDescent="0.25">
      <c r="A472">
        <v>37592</v>
      </c>
      <c r="B472" t="s">
        <v>7435</v>
      </c>
      <c r="C472" t="s">
        <v>61</v>
      </c>
      <c r="D472" s="255" t="s">
        <v>18870</v>
      </c>
    </row>
    <row r="473" spans="1:4" ht="15" x14ac:dyDescent="0.25">
      <c r="A473">
        <v>7270</v>
      </c>
      <c r="B473" t="s">
        <v>7436</v>
      </c>
      <c r="C473" t="s">
        <v>61</v>
      </c>
      <c r="D473" s="255" t="s">
        <v>19073</v>
      </c>
    </row>
    <row r="474" spans="1:4" ht="15" x14ac:dyDescent="0.25">
      <c r="A474">
        <v>7267</v>
      </c>
      <c r="B474" t="s">
        <v>7437</v>
      </c>
      <c r="C474" t="s">
        <v>61</v>
      </c>
      <c r="D474" s="255" t="s">
        <v>13463</v>
      </c>
    </row>
    <row r="475" spans="1:4" ht="15" x14ac:dyDescent="0.25">
      <c r="A475">
        <v>7271</v>
      </c>
      <c r="B475" t="s">
        <v>7438</v>
      </c>
      <c r="C475" t="s">
        <v>61</v>
      </c>
      <c r="D475" s="255" t="s">
        <v>13471</v>
      </c>
    </row>
    <row r="476" spans="1:4" ht="15" x14ac:dyDescent="0.25">
      <c r="A476">
        <v>7268</v>
      </c>
      <c r="B476" t="s">
        <v>7439</v>
      </c>
      <c r="C476" t="s">
        <v>61</v>
      </c>
      <c r="D476" s="255" t="s">
        <v>13145</v>
      </c>
    </row>
    <row r="477" spans="1:4" ht="15" x14ac:dyDescent="0.25">
      <c r="A477">
        <v>41372</v>
      </c>
      <c r="B477" t="s">
        <v>7440</v>
      </c>
      <c r="C477" t="s">
        <v>67</v>
      </c>
      <c r="D477" s="255" t="s">
        <v>19074</v>
      </c>
    </row>
    <row r="478" spans="1:4" ht="15" x14ac:dyDescent="0.25">
      <c r="A478">
        <v>41371</v>
      </c>
      <c r="B478" t="s">
        <v>7441</v>
      </c>
      <c r="C478" t="s">
        <v>67</v>
      </c>
      <c r="D478" s="255" t="s">
        <v>19075</v>
      </c>
    </row>
    <row r="479" spans="1:4" ht="15" x14ac:dyDescent="0.25">
      <c r="A479">
        <v>34556</v>
      </c>
      <c r="B479" t="s">
        <v>7442</v>
      </c>
      <c r="C479" t="s">
        <v>61</v>
      </c>
      <c r="D479" s="255" t="s">
        <v>17466</v>
      </c>
    </row>
    <row r="480" spans="1:4" ht="15" x14ac:dyDescent="0.25">
      <c r="A480">
        <v>37873</v>
      </c>
      <c r="B480" t="s">
        <v>7443</v>
      </c>
      <c r="C480" t="s">
        <v>61</v>
      </c>
      <c r="D480" s="255" t="s">
        <v>12798</v>
      </c>
    </row>
    <row r="481" spans="1:4" ht="15" x14ac:dyDescent="0.25">
      <c r="A481">
        <v>34564</v>
      </c>
      <c r="B481" t="s">
        <v>7444</v>
      </c>
      <c r="C481" t="s">
        <v>61</v>
      </c>
      <c r="D481" s="255" t="s">
        <v>19076</v>
      </c>
    </row>
    <row r="482" spans="1:4" ht="15" x14ac:dyDescent="0.25">
      <c r="A482">
        <v>34565</v>
      </c>
      <c r="B482" t="s">
        <v>7445</v>
      </c>
      <c r="C482" t="s">
        <v>61</v>
      </c>
      <c r="D482" s="255" t="s">
        <v>19077</v>
      </c>
    </row>
    <row r="483" spans="1:4" ht="15" x14ac:dyDescent="0.25">
      <c r="A483">
        <v>38590</v>
      </c>
      <c r="B483" t="s">
        <v>7446</v>
      </c>
      <c r="C483" t="s">
        <v>61</v>
      </c>
      <c r="D483" s="255" t="s">
        <v>13782</v>
      </c>
    </row>
    <row r="484" spans="1:4" ht="15" x14ac:dyDescent="0.25">
      <c r="A484">
        <v>34566</v>
      </c>
      <c r="B484" t="s">
        <v>7447</v>
      </c>
      <c r="C484" t="s">
        <v>61</v>
      </c>
      <c r="D484" s="255" t="s">
        <v>18450</v>
      </c>
    </row>
    <row r="485" spans="1:4" ht="15" x14ac:dyDescent="0.25">
      <c r="A485">
        <v>34567</v>
      </c>
      <c r="B485" t="s">
        <v>7448</v>
      </c>
      <c r="C485" t="s">
        <v>61</v>
      </c>
      <c r="D485" s="255" t="s">
        <v>19078</v>
      </c>
    </row>
    <row r="486" spans="1:4" ht="15" x14ac:dyDescent="0.25">
      <c r="A486">
        <v>38591</v>
      </c>
      <c r="B486" t="s">
        <v>7449</v>
      </c>
      <c r="C486" t="s">
        <v>61</v>
      </c>
      <c r="D486" s="255" t="s">
        <v>19079</v>
      </c>
    </row>
    <row r="487" spans="1:4" ht="15" x14ac:dyDescent="0.25">
      <c r="A487">
        <v>34568</v>
      </c>
      <c r="B487" t="s">
        <v>7450</v>
      </c>
      <c r="C487" t="s">
        <v>61</v>
      </c>
      <c r="D487" s="255" t="s">
        <v>19080</v>
      </c>
    </row>
    <row r="488" spans="1:4" ht="15" x14ac:dyDescent="0.25">
      <c r="A488">
        <v>34569</v>
      </c>
      <c r="B488" t="s">
        <v>7451</v>
      </c>
      <c r="C488" t="s">
        <v>61</v>
      </c>
      <c r="D488" s="255" t="s">
        <v>19077</v>
      </c>
    </row>
    <row r="489" spans="1:4" ht="15" x14ac:dyDescent="0.25">
      <c r="A489">
        <v>34570</v>
      </c>
      <c r="B489" t="s">
        <v>7452</v>
      </c>
      <c r="C489" t="s">
        <v>61</v>
      </c>
      <c r="D489" s="255" t="s">
        <v>13623</v>
      </c>
    </row>
    <row r="490" spans="1:4" ht="15" x14ac:dyDescent="0.25">
      <c r="A490">
        <v>25070</v>
      </c>
      <c r="B490" t="s">
        <v>7453</v>
      </c>
      <c r="C490" t="s">
        <v>61</v>
      </c>
      <c r="D490" s="255" t="s">
        <v>19081</v>
      </c>
    </row>
    <row r="491" spans="1:4" ht="15" x14ac:dyDescent="0.25">
      <c r="A491">
        <v>34571</v>
      </c>
      <c r="B491" t="s">
        <v>7454</v>
      </c>
      <c r="C491" t="s">
        <v>61</v>
      </c>
      <c r="D491" s="255" t="s">
        <v>19078</v>
      </c>
    </row>
    <row r="492" spans="1:4" ht="15" x14ac:dyDescent="0.25">
      <c r="A492">
        <v>34573</v>
      </c>
      <c r="B492" t="s">
        <v>7455</v>
      </c>
      <c r="C492" t="s">
        <v>61</v>
      </c>
      <c r="D492" s="255" t="s">
        <v>18398</v>
      </c>
    </row>
    <row r="493" spans="1:4" ht="15" x14ac:dyDescent="0.25">
      <c r="A493">
        <v>37107</v>
      </c>
      <c r="B493" t="s">
        <v>7456</v>
      </c>
      <c r="C493" t="s">
        <v>61</v>
      </c>
      <c r="D493" s="255" t="s">
        <v>13566</v>
      </c>
    </row>
    <row r="494" spans="1:4" ht="15" x14ac:dyDescent="0.25">
      <c r="A494">
        <v>34576</v>
      </c>
      <c r="B494" t="s">
        <v>7457</v>
      </c>
      <c r="C494" t="s">
        <v>61</v>
      </c>
      <c r="D494" s="255" t="s">
        <v>13683</v>
      </c>
    </row>
    <row r="495" spans="1:4" ht="15" x14ac:dyDescent="0.25">
      <c r="A495">
        <v>34577</v>
      </c>
      <c r="B495" t="s">
        <v>7458</v>
      </c>
      <c r="C495" t="s">
        <v>61</v>
      </c>
      <c r="D495" s="255" t="s">
        <v>19082</v>
      </c>
    </row>
    <row r="496" spans="1:4" ht="15" x14ac:dyDescent="0.25">
      <c r="A496">
        <v>34578</v>
      </c>
      <c r="B496" t="s">
        <v>7459</v>
      </c>
      <c r="C496" t="s">
        <v>61</v>
      </c>
      <c r="D496" s="255" t="s">
        <v>18408</v>
      </c>
    </row>
    <row r="497" spans="1:4" ht="15" x14ac:dyDescent="0.25">
      <c r="A497">
        <v>34579</v>
      </c>
      <c r="B497" t="s">
        <v>7460</v>
      </c>
      <c r="C497" t="s">
        <v>61</v>
      </c>
      <c r="D497" s="255" t="s">
        <v>19083</v>
      </c>
    </row>
    <row r="498" spans="1:4" ht="15" x14ac:dyDescent="0.25">
      <c r="A498">
        <v>25067</v>
      </c>
      <c r="B498" t="s">
        <v>7461</v>
      </c>
      <c r="C498" t="s">
        <v>61</v>
      </c>
      <c r="D498" s="255" t="s">
        <v>18824</v>
      </c>
    </row>
    <row r="499" spans="1:4" ht="15" x14ac:dyDescent="0.25">
      <c r="A499">
        <v>34580</v>
      </c>
      <c r="B499" t="s">
        <v>7462</v>
      </c>
      <c r="C499" t="s">
        <v>61</v>
      </c>
      <c r="D499" s="255" t="s">
        <v>19084</v>
      </c>
    </row>
    <row r="500" spans="1:4" ht="15" x14ac:dyDescent="0.25">
      <c r="A500">
        <v>25071</v>
      </c>
      <c r="B500" t="s">
        <v>7463</v>
      </c>
      <c r="C500" t="s">
        <v>61</v>
      </c>
      <c r="D500" s="255" t="s">
        <v>13286</v>
      </c>
    </row>
    <row r="501" spans="1:4" ht="15" x14ac:dyDescent="0.25">
      <c r="A501">
        <v>44171</v>
      </c>
      <c r="B501" t="s">
        <v>7464</v>
      </c>
      <c r="C501" t="s">
        <v>61</v>
      </c>
      <c r="D501" s="255" t="s">
        <v>19085</v>
      </c>
    </row>
    <row r="502" spans="1:4" ht="15" x14ac:dyDescent="0.25">
      <c r="A502">
        <v>38395</v>
      </c>
      <c r="B502" t="s">
        <v>7465</v>
      </c>
      <c r="C502" t="s">
        <v>61</v>
      </c>
      <c r="D502" s="255" t="s">
        <v>13792</v>
      </c>
    </row>
    <row r="503" spans="1:4" ht="15" x14ac:dyDescent="0.25">
      <c r="A503">
        <v>34583</v>
      </c>
      <c r="B503" t="s">
        <v>7466</v>
      </c>
      <c r="C503" t="s">
        <v>67</v>
      </c>
      <c r="D503" s="255" t="s">
        <v>19086</v>
      </c>
    </row>
    <row r="504" spans="1:4" ht="15" x14ac:dyDescent="0.25">
      <c r="A504">
        <v>34584</v>
      </c>
      <c r="B504" t="s">
        <v>7467</v>
      </c>
      <c r="C504" t="s">
        <v>67</v>
      </c>
      <c r="D504" s="255" t="s">
        <v>19087</v>
      </c>
    </row>
    <row r="505" spans="1:4" ht="15" x14ac:dyDescent="0.25">
      <c r="A505">
        <v>709</v>
      </c>
      <c r="B505" t="s">
        <v>7468</v>
      </c>
      <c r="C505" t="s">
        <v>67</v>
      </c>
      <c r="D505" s="255" t="s">
        <v>19088</v>
      </c>
    </row>
    <row r="506" spans="1:4" ht="15" x14ac:dyDescent="0.25">
      <c r="A506">
        <v>34599</v>
      </c>
      <c r="B506" t="s">
        <v>7469</v>
      </c>
      <c r="C506" t="s">
        <v>61</v>
      </c>
      <c r="D506" s="255" t="s">
        <v>18380</v>
      </c>
    </row>
    <row r="507" spans="1:4" ht="15" x14ac:dyDescent="0.25">
      <c r="A507">
        <v>34592</v>
      </c>
      <c r="B507" t="s">
        <v>7470</v>
      </c>
      <c r="C507" t="s">
        <v>61</v>
      </c>
      <c r="D507" s="255" t="s">
        <v>19089</v>
      </c>
    </row>
    <row r="508" spans="1:4" ht="15" x14ac:dyDescent="0.25">
      <c r="A508">
        <v>37103</v>
      </c>
      <c r="B508" t="s">
        <v>7471</v>
      </c>
      <c r="C508" t="s">
        <v>61</v>
      </c>
      <c r="D508" s="255" t="s">
        <v>18201</v>
      </c>
    </row>
    <row r="509" spans="1:4" ht="15" x14ac:dyDescent="0.25">
      <c r="A509">
        <v>34555</v>
      </c>
      <c r="B509" t="s">
        <v>7472</v>
      </c>
      <c r="C509" t="s">
        <v>61</v>
      </c>
      <c r="D509" s="255" t="s">
        <v>17857</v>
      </c>
    </row>
    <row r="510" spans="1:4" ht="15" x14ac:dyDescent="0.25">
      <c r="A510">
        <v>674</v>
      </c>
      <c r="B510" t="s">
        <v>7473</v>
      </c>
      <c r="C510" t="s">
        <v>67</v>
      </c>
      <c r="D510" s="255" t="s">
        <v>19090</v>
      </c>
    </row>
    <row r="511" spans="1:4" ht="15" x14ac:dyDescent="0.25">
      <c r="A511">
        <v>34600</v>
      </c>
      <c r="B511" t="s">
        <v>7474</v>
      </c>
      <c r="C511" t="s">
        <v>67</v>
      </c>
      <c r="D511" s="255" t="s">
        <v>16793</v>
      </c>
    </row>
    <row r="512" spans="1:4" ht="15" x14ac:dyDescent="0.25">
      <c r="A512">
        <v>652</v>
      </c>
      <c r="B512" t="s">
        <v>7475</v>
      </c>
      <c r="C512" t="s">
        <v>67</v>
      </c>
      <c r="D512" s="255" t="s">
        <v>19091</v>
      </c>
    </row>
    <row r="513" spans="1:4" ht="15" x14ac:dyDescent="0.25">
      <c r="A513">
        <v>651</v>
      </c>
      <c r="B513" t="s">
        <v>7476</v>
      </c>
      <c r="C513" t="s">
        <v>61</v>
      </c>
      <c r="D513" s="255" t="s">
        <v>15289</v>
      </c>
    </row>
    <row r="514" spans="1:4" ht="15" x14ac:dyDescent="0.25">
      <c r="A514">
        <v>654</v>
      </c>
      <c r="B514" t="s">
        <v>7477</v>
      </c>
      <c r="C514" t="s">
        <v>61</v>
      </c>
      <c r="D514" s="255" t="s">
        <v>17466</v>
      </c>
    </row>
    <row r="515" spans="1:4" ht="15" x14ac:dyDescent="0.25">
      <c r="A515">
        <v>650</v>
      </c>
      <c r="B515" t="s">
        <v>7478</v>
      </c>
      <c r="C515" t="s">
        <v>61</v>
      </c>
      <c r="D515" s="255" t="s">
        <v>15740</v>
      </c>
    </row>
    <row r="516" spans="1:4" ht="15" x14ac:dyDescent="0.25">
      <c r="A516">
        <v>718</v>
      </c>
      <c r="B516" t="s">
        <v>7479</v>
      </c>
      <c r="C516" t="s">
        <v>61</v>
      </c>
      <c r="D516" s="255" t="s">
        <v>19092</v>
      </c>
    </row>
    <row r="517" spans="1:4" ht="15" x14ac:dyDescent="0.25">
      <c r="A517">
        <v>11981</v>
      </c>
      <c r="B517" t="s">
        <v>7480</v>
      </c>
      <c r="C517" t="s">
        <v>61</v>
      </c>
      <c r="D517" s="255" t="s">
        <v>16907</v>
      </c>
    </row>
    <row r="518" spans="1:4" ht="15" x14ac:dyDescent="0.25">
      <c r="A518">
        <v>34586</v>
      </c>
      <c r="B518" t="s">
        <v>7481</v>
      </c>
      <c r="C518" t="s">
        <v>61</v>
      </c>
      <c r="D518" s="255" t="s">
        <v>18211</v>
      </c>
    </row>
    <row r="519" spans="1:4" ht="15" x14ac:dyDescent="0.25">
      <c r="A519">
        <v>38603</v>
      </c>
      <c r="B519" t="s">
        <v>7482</v>
      </c>
      <c r="C519" t="s">
        <v>61</v>
      </c>
      <c r="D519" s="255" t="s">
        <v>19093</v>
      </c>
    </row>
    <row r="520" spans="1:4" ht="15" x14ac:dyDescent="0.25">
      <c r="A520">
        <v>34588</v>
      </c>
      <c r="B520" t="s">
        <v>7483</v>
      </c>
      <c r="C520" t="s">
        <v>61</v>
      </c>
      <c r="D520" s="255" t="s">
        <v>19094</v>
      </c>
    </row>
    <row r="521" spans="1:4" ht="15" x14ac:dyDescent="0.25">
      <c r="A521">
        <v>34590</v>
      </c>
      <c r="B521" t="s">
        <v>7484</v>
      </c>
      <c r="C521" t="s">
        <v>61</v>
      </c>
      <c r="D521" s="255" t="s">
        <v>18786</v>
      </c>
    </row>
    <row r="522" spans="1:4" ht="15" x14ac:dyDescent="0.25">
      <c r="A522">
        <v>34591</v>
      </c>
      <c r="B522" t="s">
        <v>7485</v>
      </c>
      <c r="C522" t="s">
        <v>61</v>
      </c>
      <c r="D522" s="255" t="s">
        <v>18209</v>
      </c>
    </row>
    <row r="523" spans="1:4" ht="15" x14ac:dyDescent="0.25">
      <c r="A523">
        <v>40517</v>
      </c>
      <c r="B523" t="s">
        <v>7486</v>
      </c>
      <c r="C523" t="s">
        <v>67</v>
      </c>
      <c r="D523" s="255" t="s">
        <v>19095</v>
      </c>
    </row>
    <row r="524" spans="1:4" ht="15" x14ac:dyDescent="0.25">
      <c r="A524">
        <v>40515</v>
      </c>
      <c r="B524" t="s">
        <v>7487</v>
      </c>
      <c r="C524" t="s">
        <v>67</v>
      </c>
      <c r="D524" s="255" t="s">
        <v>19096</v>
      </c>
    </row>
    <row r="525" spans="1:4" ht="15" x14ac:dyDescent="0.25">
      <c r="A525">
        <v>40529</v>
      </c>
      <c r="B525" t="s">
        <v>7488</v>
      </c>
      <c r="C525" t="s">
        <v>67</v>
      </c>
      <c r="D525" s="255" t="s">
        <v>19097</v>
      </c>
    </row>
    <row r="526" spans="1:4" ht="15" x14ac:dyDescent="0.25">
      <c r="A526">
        <v>36170</v>
      </c>
      <c r="B526" t="s">
        <v>7489</v>
      </c>
      <c r="C526" t="s">
        <v>67</v>
      </c>
      <c r="D526" s="255" t="s">
        <v>19098</v>
      </c>
    </row>
    <row r="527" spans="1:4" ht="15" x14ac:dyDescent="0.25">
      <c r="A527">
        <v>40524</v>
      </c>
      <c r="B527" t="s">
        <v>7490</v>
      </c>
      <c r="C527" t="s">
        <v>67</v>
      </c>
      <c r="D527" s="255" t="s">
        <v>15610</v>
      </c>
    </row>
    <row r="528" spans="1:4" ht="15" x14ac:dyDescent="0.25">
      <c r="A528">
        <v>36156</v>
      </c>
      <c r="B528" t="s">
        <v>7491</v>
      </c>
      <c r="C528" t="s">
        <v>67</v>
      </c>
      <c r="D528" s="255" t="s">
        <v>16032</v>
      </c>
    </row>
    <row r="529" spans="1:4" ht="15" x14ac:dyDescent="0.25">
      <c r="A529">
        <v>36155</v>
      </c>
      <c r="B529" t="s">
        <v>7492</v>
      </c>
      <c r="C529" t="s">
        <v>67</v>
      </c>
      <c r="D529" s="255" t="s">
        <v>18714</v>
      </c>
    </row>
    <row r="530" spans="1:4" ht="15" x14ac:dyDescent="0.25">
      <c r="A530">
        <v>36154</v>
      </c>
      <c r="B530" t="s">
        <v>7493</v>
      </c>
      <c r="C530" t="s">
        <v>67</v>
      </c>
      <c r="D530" s="255" t="s">
        <v>19099</v>
      </c>
    </row>
    <row r="531" spans="1:4" ht="15" x14ac:dyDescent="0.25">
      <c r="A531">
        <v>695</v>
      </c>
      <c r="B531" t="s">
        <v>7494</v>
      </c>
      <c r="C531" t="s">
        <v>67</v>
      </c>
      <c r="D531" s="255" t="s">
        <v>15604</v>
      </c>
    </row>
    <row r="532" spans="1:4" ht="15" x14ac:dyDescent="0.25">
      <c r="A532">
        <v>679</v>
      </c>
      <c r="B532" t="s">
        <v>7495</v>
      </c>
      <c r="C532" t="s">
        <v>67</v>
      </c>
      <c r="D532" s="255" t="s">
        <v>19097</v>
      </c>
    </row>
    <row r="533" spans="1:4" ht="15" x14ac:dyDescent="0.25">
      <c r="A533">
        <v>711</v>
      </c>
      <c r="B533" t="s">
        <v>7496</v>
      </c>
      <c r="C533" t="s">
        <v>67</v>
      </c>
      <c r="D533" s="255" t="s">
        <v>19100</v>
      </c>
    </row>
    <row r="534" spans="1:4" ht="15" x14ac:dyDescent="0.25">
      <c r="A534">
        <v>712</v>
      </c>
      <c r="B534" t="s">
        <v>7497</v>
      </c>
      <c r="C534" t="s">
        <v>67</v>
      </c>
      <c r="D534" s="255" t="s">
        <v>16465</v>
      </c>
    </row>
    <row r="535" spans="1:4" ht="15" x14ac:dyDescent="0.25">
      <c r="A535">
        <v>12614</v>
      </c>
      <c r="B535" t="s">
        <v>7498</v>
      </c>
      <c r="C535" t="s">
        <v>61</v>
      </c>
      <c r="D535" s="255" t="s">
        <v>16245</v>
      </c>
    </row>
    <row r="536" spans="1:4" ht="15" x14ac:dyDescent="0.25">
      <c r="A536">
        <v>6140</v>
      </c>
      <c r="B536" t="s">
        <v>11979</v>
      </c>
      <c r="C536" t="s">
        <v>61</v>
      </c>
      <c r="D536" s="255" t="s">
        <v>13633</v>
      </c>
    </row>
    <row r="537" spans="1:4" ht="15" x14ac:dyDescent="0.25">
      <c r="A537">
        <v>38399</v>
      </c>
      <c r="B537" t="s">
        <v>7499</v>
      </c>
      <c r="C537" t="s">
        <v>61</v>
      </c>
      <c r="D537" s="255" t="s">
        <v>19101</v>
      </c>
    </row>
    <row r="538" spans="1:4" ht="15" x14ac:dyDescent="0.25">
      <c r="A538">
        <v>735</v>
      </c>
      <c r="B538" t="s">
        <v>7500</v>
      </c>
      <c r="C538" t="s">
        <v>61</v>
      </c>
      <c r="D538" s="255" t="s">
        <v>19102</v>
      </c>
    </row>
    <row r="539" spans="1:4" ht="15" x14ac:dyDescent="0.25">
      <c r="A539">
        <v>736</v>
      </c>
      <c r="B539" t="s">
        <v>7501</v>
      </c>
      <c r="C539" t="s">
        <v>61</v>
      </c>
      <c r="D539" s="255" t="s">
        <v>19103</v>
      </c>
    </row>
    <row r="540" spans="1:4" ht="15" x14ac:dyDescent="0.25">
      <c r="A540">
        <v>729</v>
      </c>
      <c r="B540" t="s">
        <v>7502</v>
      </c>
      <c r="C540" t="s">
        <v>61</v>
      </c>
      <c r="D540" s="255" t="s">
        <v>19104</v>
      </c>
    </row>
    <row r="541" spans="1:4" ht="15" x14ac:dyDescent="0.25">
      <c r="A541">
        <v>39925</v>
      </c>
      <c r="B541" t="s">
        <v>7503</v>
      </c>
      <c r="C541" t="s">
        <v>61</v>
      </c>
      <c r="D541" s="255" t="s">
        <v>19105</v>
      </c>
    </row>
    <row r="542" spans="1:4" ht="15" x14ac:dyDescent="0.25">
      <c r="A542">
        <v>731</v>
      </c>
      <c r="B542" t="s">
        <v>7504</v>
      </c>
      <c r="C542" t="s">
        <v>61</v>
      </c>
      <c r="D542" s="255" t="s">
        <v>19106</v>
      </c>
    </row>
    <row r="543" spans="1:4" ht="15" x14ac:dyDescent="0.25">
      <c r="A543">
        <v>10575</v>
      </c>
      <c r="B543" t="s">
        <v>7505</v>
      </c>
      <c r="C543" t="s">
        <v>61</v>
      </c>
      <c r="D543" s="255" t="s">
        <v>19107</v>
      </c>
    </row>
    <row r="544" spans="1:4" ht="15" x14ac:dyDescent="0.25">
      <c r="A544">
        <v>733</v>
      </c>
      <c r="B544" t="s">
        <v>7506</v>
      </c>
      <c r="C544" t="s">
        <v>61</v>
      </c>
      <c r="D544" s="255" t="s">
        <v>19108</v>
      </c>
    </row>
    <row r="545" spans="1:4" ht="15" x14ac:dyDescent="0.25">
      <c r="A545">
        <v>732</v>
      </c>
      <c r="B545" t="s">
        <v>7507</v>
      </c>
      <c r="C545" t="s">
        <v>61</v>
      </c>
      <c r="D545" s="255" t="s">
        <v>19109</v>
      </c>
    </row>
    <row r="546" spans="1:4" ht="15" x14ac:dyDescent="0.25">
      <c r="A546">
        <v>737</v>
      </c>
      <c r="B546" t="s">
        <v>7508</v>
      </c>
      <c r="C546" t="s">
        <v>61</v>
      </c>
      <c r="D546" s="255" t="s">
        <v>19110</v>
      </c>
    </row>
    <row r="547" spans="1:4" ht="15" x14ac:dyDescent="0.25">
      <c r="A547">
        <v>738</v>
      </c>
      <c r="B547" t="s">
        <v>7509</v>
      </c>
      <c r="C547" t="s">
        <v>61</v>
      </c>
      <c r="D547" s="255" t="s">
        <v>19111</v>
      </c>
    </row>
    <row r="548" spans="1:4" ht="15" x14ac:dyDescent="0.25">
      <c r="A548">
        <v>740</v>
      </c>
      <c r="B548" t="s">
        <v>7510</v>
      </c>
      <c r="C548" t="s">
        <v>61</v>
      </c>
      <c r="D548" s="255" t="s">
        <v>19112</v>
      </c>
    </row>
    <row r="549" spans="1:4" ht="15" x14ac:dyDescent="0.25">
      <c r="A549">
        <v>734</v>
      </c>
      <c r="B549" t="s">
        <v>7511</v>
      </c>
      <c r="C549" t="s">
        <v>61</v>
      </c>
      <c r="D549" s="255" t="s">
        <v>14652</v>
      </c>
    </row>
    <row r="550" spans="1:4" ht="15" x14ac:dyDescent="0.25">
      <c r="A550">
        <v>39008</v>
      </c>
      <c r="B550" t="s">
        <v>7512</v>
      </c>
      <c r="C550" t="s">
        <v>61</v>
      </c>
      <c r="D550" s="255" t="s">
        <v>19113</v>
      </c>
    </row>
    <row r="551" spans="1:4" ht="15" x14ac:dyDescent="0.25">
      <c r="A551">
        <v>39009</v>
      </c>
      <c r="B551" t="s">
        <v>7513</v>
      </c>
      <c r="C551" t="s">
        <v>61</v>
      </c>
      <c r="D551" s="255" t="s">
        <v>19114</v>
      </c>
    </row>
    <row r="552" spans="1:4" ht="15" x14ac:dyDescent="0.25">
      <c r="A552">
        <v>10587</v>
      </c>
      <c r="B552" t="s">
        <v>7514</v>
      </c>
      <c r="C552" t="s">
        <v>61</v>
      </c>
      <c r="D552" s="255" t="s">
        <v>19115</v>
      </c>
    </row>
    <row r="553" spans="1:4" ht="15" x14ac:dyDescent="0.25">
      <c r="A553">
        <v>759</v>
      </c>
      <c r="B553" t="s">
        <v>7515</v>
      </c>
      <c r="C553" t="s">
        <v>61</v>
      </c>
      <c r="D553" s="255" t="s">
        <v>19116</v>
      </c>
    </row>
    <row r="554" spans="1:4" ht="15" x14ac:dyDescent="0.25">
      <c r="A554">
        <v>761</v>
      </c>
      <c r="B554" t="s">
        <v>7516</v>
      </c>
      <c r="C554" t="s">
        <v>61</v>
      </c>
      <c r="D554" s="255" t="s">
        <v>19117</v>
      </c>
    </row>
    <row r="555" spans="1:4" ht="15" x14ac:dyDescent="0.25">
      <c r="A555">
        <v>750</v>
      </c>
      <c r="B555" t="s">
        <v>7517</v>
      </c>
      <c r="C555" t="s">
        <v>61</v>
      </c>
      <c r="D555" s="255" t="s">
        <v>19118</v>
      </c>
    </row>
    <row r="556" spans="1:4" ht="15" x14ac:dyDescent="0.25">
      <c r="A556">
        <v>755</v>
      </c>
      <c r="B556" t="s">
        <v>7518</v>
      </c>
      <c r="C556" t="s">
        <v>61</v>
      </c>
      <c r="D556" s="255" t="s">
        <v>19119</v>
      </c>
    </row>
    <row r="557" spans="1:4" ht="15" x14ac:dyDescent="0.25">
      <c r="A557">
        <v>749</v>
      </c>
      <c r="B557" t="s">
        <v>7519</v>
      </c>
      <c r="C557" t="s">
        <v>61</v>
      </c>
      <c r="D557" s="255" t="s">
        <v>19120</v>
      </c>
    </row>
    <row r="558" spans="1:4" ht="15" x14ac:dyDescent="0.25">
      <c r="A558">
        <v>756</v>
      </c>
      <c r="B558" t="s">
        <v>7520</v>
      </c>
      <c r="C558" t="s">
        <v>61</v>
      </c>
      <c r="D558" s="255" t="s">
        <v>19121</v>
      </c>
    </row>
    <row r="559" spans="1:4" ht="15" x14ac:dyDescent="0.25">
      <c r="A559">
        <v>757</v>
      </c>
      <c r="B559" t="s">
        <v>7521</v>
      </c>
      <c r="C559" t="s">
        <v>61</v>
      </c>
      <c r="D559" s="255" t="s">
        <v>19122</v>
      </c>
    </row>
    <row r="560" spans="1:4" ht="15" x14ac:dyDescent="0.25">
      <c r="A560">
        <v>10588</v>
      </c>
      <c r="B560" t="s">
        <v>7522</v>
      </c>
      <c r="C560" t="s">
        <v>61</v>
      </c>
      <c r="D560" s="255" t="s">
        <v>19123</v>
      </c>
    </row>
    <row r="561" spans="1:4" ht="15" x14ac:dyDescent="0.25">
      <c r="A561">
        <v>10592</v>
      </c>
      <c r="B561" t="s">
        <v>7523</v>
      </c>
      <c r="C561" t="s">
        <v>61</v>
      </c>
      <c r="D561" s="255" t="s">
        <v>19124</v>
      </c>
    </row>
    <row r="562" spans="1:4" ht="15" x14ac:dyDescent="0.25">
      <c r="A562">
        <v>10589</v>
      </c>
      <c r="B562" t="s">
        <v>7524</v>
      </c>
      <c r="C562" t="s">
        <v>61</v>
      </c>
      <c r="D562" s="255" t="s">
        <v>19125</v>
      </c>
    </row>
    <row r="563" spans="1:4" ht="15" x14ac:dyDescent="0.25">
      <c r="A563">
        <v>760</v>
      </c>
      <c r="B563" t="s">
        <v>7525</v>
      </c>
      <c r="C563" t="s">
        <v>61</v>
      </c>
      <c r="D563" s="255" t="s">
        <v>19126</v>
      </c>
    </row>
    <row r="564" spans="1:4" ht="15" x14ac:dyDescent="0.25">
      <c r="A564">
        <v>751</v>
      </c>
      <c r="B564" t="s">
        <v>7526</v>
      </c>
      <c r="C564" t="s">
        <v>61</v>
      </c>
      <c r="D564" s="255" t="s">
        <v>19127</v>
      </c>
    </row>
    <row r="565" spans="1:4" ht="15" x14ac:dyDescent="0.25">
      <c r="A565">
        <v>754</v>
      </c>
      <c r="B565" t="s">
        <v>7527</v>
      </c>
      <c r="C565" t="s">
        <v>61</v>
      </c>
      <c r="D565" s="255" t="s">
        <v>19128</v>
      </c>
    </row>
    <row r="566" spans="1:4" ht="15" x14ac:dyDescent="0.25">
      <c r="A566">
        <v>44489</v>
      </c>
      <c r="B566" t="s">
        <v>7528</v>
      </c>
      <c r="C566" t="s">
        <v>61</v>
      </c>
      <c r="D566" s="255" t="s">
        <v>19129</v>
      </c>
    </row>
    <row r="567" spans="1:4" ht="15" x14ac:dyDescent="0.25">
      <c r="A567">
        <v>39917</v>
      </c>
      <c r="B567" t="s">
        <v>7529</v>
      </c>
      <c r="C567" t="s">
        <v>61</v>
      </c>
      <c r="D567" s="255" t="s">
        <v>19130</v>
      </c>
    </row>
    <row r="568" spans="1:4" ht="15" x14ac:dyDescent="0.25">
      <c r="A568">
        <v>38167</v>
      </c>
      <c r="B568" t="s">
        <v>7530</v>
      </c>
      <c r="C568" t="s">
        <v>68</v>
      </c>
      <c r="D568" s="255" t="s">
        <v>17282</v>
      </c>
    </row>
    <row r="569" spans="1:4" ht="15" x14ac:dyDescent="0.25">
      <c r="A569">
        <v>36145</v>
      </c>
      <c r="B569" t="s">
        <v>7531</v>
      </c>
      <c r="C569" t="s">
        <v>68</v>
      </c>
      <c r="D569" s="255" t="s">
        <v>19131</v>
      </c>
    </row>
    <row r="570" spans="1:4" ht="15" x14ac:dyDescent="0.25">
      <c r="A570">
        <v>12893</v>
      </c>
      <c r="B570" t="s">
        <v>7532</v>
      </c>
      <c r="C570" t="s">
        <v>68</v>
      </c>
      <c r="D570" s="255" t="s">
        <v>19132</v>
      </c>
    </row>
    <row r="571" spans="1:4" ht="15" x14ac:dyDescent="0.25">
      <c r="A571">
        <v>11685</v>
      </c>
      <c r="B571" t="s">
        <v>7533</v>
      </c>
      <c r="C571" t="s">
        <v>61</v>
      </c>
      <c r="D571" s="255" t="s">
        <v>19133</v>
      </c>
    </row>
    <row r="572" spans="1:4" ht="15" x14ac:dyDescent="0.25">
      <c r="A572">
        <v>11680</v>
      </c>
      <c r="B572" t="s">
        <v>7534</v>
      </c>
      <c r="C572" t="s">
        <v>61</v>
      </c>
      <c r="D572" s="255" t="s">
        <v>13622</v>
      </c>
    </row>
    <row r="573" spans="1:4" ht="15" x14ac:dyDescent="0.25">
      <c r="A573">
        <v>11679</v>
      </c>
      <c r="B573" t="s">
        <v>7535</v>
      </c>
      <c r="C573" t="s">
        <v>61</v>
      </c>
      <c r="D573" s="255" t="s">
        <v>17583</v>
      </c>
    </row>
    <row r="574" spans="1:4" ht="15" x14ac:dyDescent="0.25">
      <c r="A574">
        <v>2512</v>
      </c>
      <c r="B574" t="s">
        <v>7536</v>
      </c>
      <c r="C574" t="s">
        <v>61</v>
      </c>
      <c r="D574" s="255" t="s">
        <v>19134</v>
      </c>
    </row>
    <row r="575" spans="1:4" ht="15" x14ac:dyDescent="0.25">
      <c r="A575">
        <v>4374</v>
      </c>
      <c r="B575" t="s">
        <v>7537</v>
      </c>
      <c r="C575" t="s">
        <v>61</v>
      </c>
      <c r="D575" s="255" t="s">
        <v>13413</v>
      </c>
    </row>
    <row r="576" spans="1:4" ht="15" x14ac:dyDescent="0.25">
      <c r="A576">
        <v>7568</v>
      </c>
      <c r="B576" t="s">
        <v>7538</v>
      </c>
      <c r="C576" t="s">
        <v>61</v>
      </c>
      <c r="D576" s="255" t="s">
        <v>13461</v>
      </c>
    </row>
    <row r="577" spans="1:4" ht="15" x14ac:dyDescent="0.25">
      <c r="A577">
        <v>7584</v>
      </c>
      <c r="B577" t="s">
        <v>7539</v>
      </c>
      <c r="C577" t="s">
        <v>61</v>
      </c>
      <c r="D577" s="255" t="s">
        <v>19135</v>
      </c>
    </row>
    <row r="578" spans="1:4" ht="15" x14ac:dyDescent="0.25">
      <c r="A578">
        <v>11945</v>
      </c>
      <c r="B578" t="s">
        <v>7540</v>
      </c>
      <c r="C578" t="s">
        <v>61</v>
      </c>
      <c r="D578" s="255" t="s">
        <v>13336</v>
      </c>
    </row>
    <row r="579" spans="1:4" ht="15" x14ac:dyDescent="0.25">
      <c r="A579">
        <v>11946</v>
      </c>
      <c r="B579" t="s">
        <v>7541</v>
      </c>
      <c r="C579" t="s">
        <v>61</v>
      </c>
      <c r="D579" s="255" t="s">
        <v>13494</v>
      </c>
    </row>
    <row r="580" spans="1:4" ht="15" x14ac:dyDescent="0.25">
      <c r="A580">
        <v>4375</v>
      </c>
      <c r="B580" t="s">
        <v>7542</v>
      </c>
      <c r="C580" t="s">
        <v>61</v>
      </c>
      <c r="D580" s="255" t="s">
        <v>13358</v>
      </c>
    </row>
    <row r="581" spans="1:4" ht="15" x14ac:dyDescent="0.25">
      <c r="A581">
        <v>11950</v>
      </c>
      <c r="B581" t="s">
        <v>7543</v>
      </c>
      <c r="C581" t="s">
        <v>61</v>
      </c>
      <c r="D581" s="255" t="s">
        <v>13470</v>
      </c>
    </row>
    <row r="582" spans="1:4" ht="15" x14ac:dyDescent="0.25">
      <c r="A582">
        <v>4376</v>
      </c>
      <c r="B582" t="s">
        <v>7544</v>
      </c>
      <c r="C582" t="s">
        <v>61</v>
      </c>
      <c r="D582" s="255" t="s">
        <v>13688</v>
      </c>
    </row>
    <row r="583" spans="1:4" ht="15" x14ac:dyDescent="0.25">
      <c r="A583">
        <v>7583</v>
      </c>
      <c r="B583" t="s">
        <v>7545</v>
      </c>
      <c r="C583" t="s">
        <v>61</v>
      </c>
      <c r="D583" s="255" t="s">
        <v>13257</v>
      </c>
    </row>
    <row r="584" spans="1:4" ht="15" x14ac:dyDescent="0.25">
      <c r="A584">
        <v>4350</v>
      </c>
      <c r="B584" t="s">
        <v>7546</v>
      </c>
      <c r="C584" t="s">
        <v>61</v>
      </c>
      <c r="D584" s="255" t="s">
        <v>13831</v>
      </c>
    </row>
    <row r="585" spans="1:4" ht="15" x14ac:dyDescent="0.25">
      <c r="A585">
        <v>44400</v>
      </c>
      <c r="B585" t="s">
        <v>7547</v>
      </c>
      <c r="C585" t="s">
        <v>61</v>
      </c>
      <c r="D585" s="255" t="s">
        <v>18836</v>
      </c>
    </row>
    <row r="586" spans="1:4" ht="15" x14ac:dyDescent="0.25">
      <c r="A586">
        <v>39886</v>
      </c>
      <c r="B586" t="s">
        <v>7548</v>
      </c>
      <c r="C586" t="s">
        <v>61</v>
      </c>
      <c r="D586" s="255" t="s">
        <v>19136</v>
      </c>
    </row>
    <row r="587" spans="1:4" ht="15" x14ac:dyDescent="0.25">
      <c r="A587">
        <v>39887</v>
      </c>
      <c r="B587" t="s">
        <v>7549</v>
      </c>
      <c r="C587" t="s">
        <v>61</v>
      </c>
      <c r="D587" s="255" t="s">
        <v>19137</v>
      </c>
    </row>
    <row r="588" spans="1:4" ht="15" x14ac:dyDescent="0.25">
      <c r="A588">
        <v>39888</v>
      </c>
      <c r="B588" t="s">
        <v>7550</v>
      </c>
      <c r="C588" t="s">
        <v>61</v>
      </c>
      <c r="D588" s="255" t="s">
        <v>16086</v>
      </c>
    </row>
    <row r="589" spans="1:4" ht="15" x14ac:dyDescent="0.25">
      <c r="A589">
        <v>39890</v>
      </c>
      <c r="B589" t="s">
        <v>7551</v>
      </c>
      <c r="C589" t="s">
        <v>61</v>
      </c>
      <c r="D589" s="255" t="s">
        <v>19037</v>
      </c>
    </row>
    <row r="590" spans="1:4" ht="15" x14ac:dyDescent="0.25">
      <c r="A590">
        <v>39891</v>
      </c>
      <c r="B590" t="s">
        <v>7552</v>
      </c>
      <c r="C590" t="s">
        <v>61</v>
      </c>
      <c r="D590" s="255" t="s">
        <v>19138</v>
      </c>
    </row>
    <row r="591" spans="1:4" ht="15" x14ac:dyDescent="0.25">
      <c r="A591">
        <v>39892</v>
      </c>
      <c r="B591" t="s">
        <v>7553</v>
      </c>
      <c r="C591" t="s">
        <v>61</v>
      </c>
      <c r="D591" s="255" t="s">
        <v>19139</v>
      </c>
    </row>
    <row r="592" spans="1:4" ht="15" x14ac:dyDescent="0.25">
      <c r="A592">
        <v>790</v>
      </c>
      <c r="B592" t="s">
        <v>7554</v>
      </c>
      <c r="C592" t="s">
        <v>61</v>
      </c>
      <c r="D592" s="255" t="s">
        <v>19140</v>
      </c>
    </row>
    <row r="593" spans="1:4" ht="15" x14ac:dyDescent="0.25">
      <c r="A593">
        <v>766</v>
      </c>
      <c r="B593" t="s">
        <v>7555</v>
      </c>
      <c r="C593" t="s">
        <v>61</v>
      </c>
      <c r="D593" s="255" t="s">
        <v>19140</v>
      </c>
    </row>
    <row r="594" spans="1:4" ht="15" x14ac:dyDescent="0.25">
      <c r="A594">
        <v>791</v>
      </c>
      <c r="B594" t="s">
        <v>7556</v>
      </c>
      <c r="C594" t="s">
        <v>61</v>
      </c>
      <c r="D594" s="255" t="s">
        <v>19140</v>
      </c>
    </row>
    <row r="595" spans="1:4" ht="15" x14ac:dyDescent="0.25">
      <c r="A595">
        <v>767</v>
      </c>
      <c r="B595" t="s">
        <v>7557</v>
      </c>
      <c r="C595" t="s">
        <v>61</v>
      </c>
      <c r="D595" s="255" t="s">
        <v>19140</v>
      </c>
    </row>
    <row r="596" spans="1:4" ht="15" x14ac:dyDescent="0.25">
      <c r="A596">
        <v>768</v>
      </c>
      <c r="B596" t="s">
        <v>7558</v>
      </c>
      <c r="C596" t="s">
        <v>61</v>
      </c>
      <c r="D596" s="255" t="s">
        <v>19141</v>
      </c>
    </row>
    <row r="597" spans="1:4" ht="15" x14ac:dyDescent="0.25">
      <c r="A597">
        <v>789</v>
      </c>
      <c r="B597" t="s">
        <v>7559</v>
      </c>
      <c r="C597" t="s">
        <v>61</v>
      </c>
      <c r="D597" s="255" t="s">
        <v>16664</v>
      </c>
    </row>
    <row r="598" spans="1:4" ht="15" x14ac:dyDescent="0.25">
      <c r="A598">
        <v>769</v>
      </c>
      <c r="B598" t="s">
        <v>7560</v>
      </c>
      <c r="C598" t="s">
        <v>61</v>
      </c>
      <c r="D598" s="255" t="s">
        <v>19141</v>
      </c>
    </row>
    <row r="599" spans="1:4" ht="15" x14ac:dyDescent="0.25">
      <c r="A599">
        <v>770</v>
      </c>
      <c r="B599" t="s">
        <v>7561</v>
      </c>
      <c r="C599" t="s">
        <v>61</v>
      </c>
      <c r="D599" s="255" t="s">
        <v>19142</v>
      </c>
    </row>
    <row r="600" spans="1:4" ht="15" x14ac:dyDescent="0.25">
      <c r="A600">
        <v>12394</v>
      </c>
      <c r="B600" t="s">
        <v>7562</v>
      </c>
      <c r="C600" t="s">
        <v>61</v>
      </c>
      <c r="D600" s="255" t="s">
        <v>19142</v>
      </c>
    </row>
    <row r="601" spans="1:4" ht="15" x14ac:dyDescent="0.25">
      <c r="A601">
        <v>764</v>
      </c>
      <c r="B601" t="s">
        <v>7563</v>
      </c>
      <c r="C601" t="s">
        <v>61</v>
      </c>
      <c r="D601" s="255" t="s">
        <v>16096</v>
      </c>
    </row>
    <row r="602" spans="1:4" ht="15" x14ac:dyDescent="0.25">
      <c r="A602">
        <v>765</v>
      </c>
      <c r="B602" t="s">
        <v>7564</v>
      </c>
      <c r="C602" t="s">
        <v>61</v>
      </c>
      <c r="D602" s="255" t="s">
        <v>16096</v>
      </c>
    </row>
    <row r="603" spans="1:4" ht="15" x14ac:dyDescent="0.25">
      <c r="A603">
        <v>787</v>
      </c>
      <c r="B603" t="s">
        <v>7565</v>
      </c>
      <c r="C603" t="s">
        <v>61</v>
      </c>
      <c r="D603" s="255" t="s">
        <v>19143</v>
      </c>
    </row>
    <row r="604" spans="1:4" ht="15" x14ac:dyDescent="0.25">
      <c r="A604">
        <v>774</v>
      </c>
      <c r="B604" t="s">
        <v>7566</v>
      </c>
      <c r="C604" t="s">
        <v>61</v>
      </c>
      <c r="D604" s="255" t="s">
        <v>19143</v>
      </c>
    </row>
    <row r="605" spans="1:4" ht="15" x14ac:dyDescent="0.25">
      <c r="A605">
        <v>773</v>
      </c>
      <c r="B605" t="s">
        <v>7567</v>
      </c>
      <c r="C605" t="s">
        <v>61</v>
      </c>
      <c r="D605" s="255" t="s">
        <v>19143</v>
      </c>
    </row>
    <row r="606" spans="1:4" ht="15" x14ac:dyDescent="0.25">
      <c r="A606">
        <v>775</v>
      </c>
      <c r="B606" t="s">
        <v>7568</v>
      </c>
      <c r="C606" t="s">
        <v>61</v>
      </c>
      <c r="D606" s="255" t="s">
        <v>19143</v>
      </c>
    </row>
    <row r="607" spans="1:4" ht="15" x14ac:dyDescent="0.25">
      <c r="A607">
        <v>788</v>
      </c>
      <c r="B607" t="s">
        <v>7569</v>
      </c>
      <c r="C607" t="s">
        <v>61</v>
      </c>
      <c r="D607" s="255" t="s">
        <v>19144</v>
      </c>
    </row>
    <row r="608" spans="1:4" ht="15" x14ac:dyDescent="0.25">
      <c r="A608">
        <v>772</v>
      </c>
      <c r="B608" t="s">
        <v>7570</v>
      </c>
      <c r="C608" t="s">
        <v>61</v>
      </c>
      <c r="D608" s="255" t="s">
        <v>19144</v>
      </c>
    </row>
    <row r="609" spans="1:4" ht="15" x14ac:dyDescent="0.25">
      <c r="A609">
        <v>771</v>
      </c>
      <c r="B609" t="s">
        <v>7571</v>
      </c>
      <c r="C609" t="s">
        <v>61</v>
      </c>
      <c r="D609" s="255" t="s">
        <v>19144</v>
      </c>
    </row>
    <row r="610" spans="1:4" ht="15" x14ac:dyDescent="0.25">
      <c r="A610">
        <v>779</v>
      </c>
      <c r="B610" t="s">
        <v>7572</v>
      </c>
      <c r="C610" t="s">
        <v>61</v>
      </c>
      <c r="D610" s="255" t="s">
        <v>15003</v>
      </c>
    </row>
    <row r="611" spans="1:4" ht="15" x14ac:dyDescent="0.25">
      <c r="A611">
        <v>776</v>
      </c>
      <c r="B611" t="s">
        <v>7573</v>
      </c>
      <c r="C611" t="s">
        <v>61</v>
      </c>
      <c r="D611" s="255" t="s">
        <v>19145</v>
      </c>
    </row>
    <row r="612" spans="1:4" ht="15" x14ac:dyDescent="0.25">
      <c r="A612">
        <v>777</v>
      </c>
      <c r="B612" t="s">
        <v>7574</v>
      </c>
      <c r="C612" t="s">
        <v>61</v>
      </c>
      <c r="D612" s="255" t="s">
        <v>19146</v>
      </c>
    </row>
    <row r="613" spans="1:4" ht="15" x14ac:dyDescent="0.25">
      <c r="A613">
        <v>780</v>
      </c>
      <c r="B613" t="s">
        <v>7575</v>
      </c>
      <c r="C613" t="s">
        <v>61</v>
      </c>
      <c r="D613" s="255" t="s">
        <v>19147</v>
      </c>
    </row>
    <row r="614" spans="1:4" ht="15" x14ac:dyDescent="0.25">
      <c r="A614">
        <v>778</v>
      </c>
      <c r="B614" t="s">
        <v>7576</v>
      </c>
      <c r="C614" t="s">
        <v>61</v>
      </c>
      <c r="D614" s="255" t="s">
        <v>19145</v>
      </c>
    </row>
    <row r="615" spans="1:4" ht="15" x14ac:dyDescent="0.25">
      <c r="A615">
        <v>781</v>
      </c>
      <c r="B615" t="s">
        <v>7577</v>
      </c>
      <c r="C615" t="s">
        <v>61</v>
      </c>
      <c r="D615" s="255" t="s">
        <v>19148</v>
      </c>
    </row>
    <row r="616" spans="1:4" ht="15" x14ac:dyDescent="0.25">
      <c r="A616">
        <v>786</v>
      </c>
      <c r="B616" t="s">
        <v>7578</v>
      </c>
      <c r="C616" t="s">
        <v>61</v>
      </c>
      <c r="D616" s="255" t="s">
        <v>19148</v>
      </c>
    </row>
    <row r="617" spans="1:4" ht="15" x14ac:dyDescent="0.25">
      <c r="A617">
        <v>782</v>
      </c>
      <c r="B617" t="s">
        <v>7579</v>
      </c>
      <c r="C617" t="s">
        <v>61</v>
      </c>
      <c r="D617" s="255" t="s">
        <v>19148</v>
      </c>
    </row>
    <row r="618" spans="1:4" ht="15" x14ac:dyDescent="0.25">
      <c r="A618">
        <v>783</v>
      </c>
      <c r="B618" t="s">
        <v>7580</v>
      </c>
      <c r="C618" t="s">
        <v>61</v>
      </c>
      <c r="D618" s="255" t="s">
        <v>19149</v>
      </c>
    </row>
    <row r="619" spans="1:4" ht="15" x14ac:dyDescent="0.25">
      <c r="A619">
        <v>785</v>
      </c>
      <c r="B619" t="s">
        <v>7581</v>
      </c>
      <c r="C619" t="s">
        <v>61</v>
      </c>
      <c r="D619" s="255" t="s">
        <v>19150</v>
      </c>
    </row>
    <row r="620" spans="1:4" ht="15" x14ac:dyDescent="0.25">
      <c r="A620">
        <v>784</v>
      </c>
      <c r="B620" t="s">
        <v>7582</v>
      </c>
      <c r="C620" t="s">
        <v>61</v>
      </c>
      <c r="D620" s="255" t="s">
        <v>19151</v>
      </c>
    </row>
    <row r="621" spans="1:4" ht="15" x14ac:dyDescent="0.25">
      <c r="A621">
        <v>828</v>
      </c>
      <c r="B621" t="s">
        <v>7583</v>
      </c>
      <c r="C621" t="s">
        <v>61</v>
      </c>
      <c r="D621" s="255" t="s">
        <v>13766</v>
      </c>
    </row>
    <row r="622" spans="1:4" ht="15" x14ac:dyDescent="0.25">
      <c r="A622">
        <v>829</v>
      </c>
      <c r="B622" t="s">
        <v>7584</v>
      </c>
      <c r="C622" t="s">
        <v>61</v>
      </c>
      <c r="D622" s="255" t="s">
        <v>13495</v>
      </c>
    </row>
    <row r="623" spans="1:4" ht="15" x14ac:dyDescent="0.25">
      <c r="A623">
        <v>812</v>
      </c>
      <c r="B623" t="s">
        <v>7585</v>
      </c>
      <c r="C623" t="s">
        <v>61</v>
      </c>
      <c r="D623" s="255" t="s">
        <v>18466</v>
      </c>
    </row>
    <row r="624" spans="1:4" ht="15" x14ac:dyDescent="0.25">
      <c r="A624">
        <v>819</v>
      </c>
      <c r="B624" t="s">
        <v>7586</v>
      </c>
      <c r="C624" t="s">
        <v>61</v>
      </c>
      <c r="D624" s="255" t="s">
        <v>13592</v>
      </c>
    </row>
    <row r="625" spans="1:4" ht="15" x14ac:dyDescent="0.25">
      <c r="A625">
        <v>818</v>
      </c>
      <c r="B625" t="s">
        <v>7587</v>
      </c>
      <c r="C625" t="s">
        <v>61</v>
      </c>
      <c r="D625" s="255" t="s">
        <v>13839</v>
      </c>
    </row>
    <row r="626" spans="1:4" ht="15" x14ac:dyDescent="0.25">
      <c r="A626">
        <v>832</v>
      </c>
      <c r="B626" t="s">
        <v>7588</v>
      </c>
      <c r="C626" t="s">
        <v>61</v>
      </c>
      <c r="D626" s="255" t="s">
        <v>12825</v>
      </c>
    </row>
    <row r="627" spans="1:4" ht="15" x14ac:dyDescent="0.25">
      <c r="A627">
        <v>834</v>
      </c>
      <c r="B627" t="s">
        <v>7589</v>
      </c>
      <c r="C627" t="s">
        <v>61</v>
      </c>
      <c r="D627" s="255" t="s">
        <v>18557</v>
      </c>
    </row>
    <row r="628" spans="1:4" ht="15" x14ac:dyDescent="0.25">
      <c r="A628">
        <v>813</v>
      </c>
      <c r="B628" t="s">
        <v>7590</v>
      </c>
      <c r="C628" t="s">
        <v>61</v>
      </c>
      <c r="D628" s="255" t="s">
        <v>13123</v>
      </c>
    </row>
    <row r="629" spans="1:4" ht="15" x14ac:dyDescent="0.25">
      <c r="A629">
        <v>820</v>
      </c>
      <c r="B629" t="s">
        <v>7591</v>
      </c>
      <c r="C629" t="s">
        <v>61</v>
      </c>
      <c r="D629" s="255" t="s">
        <v>19152</v>
      </c>
    </row>
    <row r="630" spans="1:4" ht="15" x14ac:dyDescent="0.25">
      <c r="A630">
        <v>816</v>
      </c>
      <c r="B630" t="s">
        <v>7592</v>
      </c>
      <c r="C630" t="s">
        <v>61</v>
      </c>
      <c r="D630" s="255" t="s">
        <v>16374</v>
      </c>
    </row>
    <row r="631" spans="1:4" ht="15" x14ac:dyDescent="0.25">
      <c r="A631">
        <v>814</v>
      </c>
      <c r="B631" t="s">
        <v>7593</v>
      </c>
      <c r="C631" t="s">
        <v>61</v>
      </c>
      <c r="D631" s="255" t="s">
        <v>17577</v>
      </c>
    </row>
    <row r="632" spans="1:4" ht="15" x14ac:dyDescent="0.25">
      <c r="A632">
        <v>822</v>
      </c>
      <c r="B632" t="s">
        <v>7594</v>
      </c>
      <c r="C632" t="s">
        <v>61</v>
      </c>
      <c r="D632" s="255" t="s">
        <v>19153</v>
      </c>
    </row>
    <row r="633" spans="1:4" ht="15" x14ac:dyDescent="0.25">
      <c r="A633">
        <v>821</v>
      </c>
      <c r="B633" t="s">
        <v>7595</v>
      </c>
      <c r="C633" t="s">
        <v>61</v>
      </c>
      <c r="D633" s="255" t="s">
        <v>19154</v>
      </c>
    </row>
    <row r="634" spans="1:4" ht="15" x14ac:dyDescent="0.25">
      <c r="A634">
        <v>20086</v>
      </c>
      <c r="B634" t="s">
        <v>7596</v>
      </c>
      <c r="C634" t="s">
        <v>61</v>
      </c>
      <c r="D634" s="255" t="s">
        <v>18788</v>
      </c>
    </row>
    <row r="635" spans="1:4" ht="15" x14ac:dyDescent="0.25">
      <c r="A635">
        <v>39191</v>
      </c>
      <c r="B635" t="s">
        <v>7597</v>
      </c>
      <c r="C635" t="s">
        <v>61</v>
      </c>
      <c r="D635" s="255" t="s">
        <v>15321</v>
      </c>
    </row>
    <row r="636" spans="1:4" ht="15" x14ac:dyDescent="0.25">
      <c r="A636">
        <v>39190</v>
      </c>
      <c r="B636" t="s">
        <v>7598</v>
      </c>
      <c r="C636" t="s">
        <v>61</v>
      </c>
      <c r="D636" s="255" t="s">
        <v>15267</v>
      </c>
    </row>
    <row r="637" spans="1:4" ht="15" x14ac:dyDescent="0.25">
      <c r="A637">
        <v>39189</v>
      </c>
      <c r="B637" t="s">
        <v>7599</v>
      </c>
      <c r="C637" t="s">
        <v>61</v>
      </c>
      <c r="D637" s="255" t="s">
        <v>18520</v>
      </c>
    </row>
    <row r="638" spans="1:4" ht="15" x14ac:dyDescent="0.25">
      <c r="A638">
        <v>39186</v>
      </c>
      <c r="B638" t="s">
        <v>7600</v>
      </c>
      <c r="C638" t="s">
        <v>61</v>
      </c>
      <c r="D638" s="255" t="s">
        <v>16907</v>
      </c>
    </row>
    <row r="639" spans="1:4" ht="15" x14ac:dyDescent="0.25">
      <c r="A639">
        <v>39188</v>
      </c>
      <c r="B639" t="s">
        <v>7601</v>
      </c>
      <c r="C639" t="s">
        <v>61</v>
      </c>
      <c r="D639" s="255" t="s">
        <v>17504</v>
      </c>
    </row>
    <row r="640" spans="1:4" ht="15" x14ac:dyDescent="0.25">
      <c r="A640">
        <v>39187</v>
      </c>
      <c r="B640" t="s">
        <v>7602</v>
      </c>
      <c r="C640" t="s">
        <v>61</v>
      </c>
      <c r="D640" s="255" t="s">
        <v>15294</v>
      </c>
    </row>
    <row r="641" spans="1:4" ht="15" x14ac:dyDescent="0.25">
      <c r="A641">
        <v>39184</v>
      </c>
      <c r="B641" t="s">
        <v>7603</v>
      </c>
      <c r="C641" t="s">
        <v>61</v>
      </c>
      <c r="D641" s="255" t="s">
        <v>15844</v>
      </c>
    </row>
    <row r="642" spans="1:4" ht="15" x14ac:dyDescent="0.25">
      <c r="A642">
        <v>39185</v>
      </c>
      <c r="B642" t="s">
        <v>7604</v>
      </c>
      <c r="C642" t="s">
        <v>61</v>
      </c>
      <c r="D642" s="255" t="s">
        <v>13756</v>
      </c>
    </row>
    <row r="643" spans="1:4" ht="15" x14ac:dyDescent="0.25">
      <c r="A643">
        <v>39198</v>
      </c>
      <c r="B643" t="s">
        <v>7605</v>
      </c>
      <c r="C643" t="s">
        <v>61</v>
      </c>
      <c r="D643" s="255" t="s">
        <v>19155</v>
      </c>
    </row>
    <row r="644" spans="1:4" ht="15" x14ac:dyDescent="0.25">
      <c r="A644">
        <v>39197</v>
      </c>
      <c r="B644" t="s">
        <v>7606</v>
      </c>
      <c r="C644" t="s">
        <v>61</v>
      </c>
      <c r="D644" s="255" t="s">
        <v>19156</v>
      </c>
    </row>
    <row r="645" spans="1:4" ht="15" x14ac:dyDescent="0.25">
      <c r="A645">
        <v>39196</v>
      </c>
      <c r="B645" t="s">
        <v>7607</v>
      </c>
      <c r="C645" t="s">
        <v>61</v>
      </c>
      <c r="D645" s="255" t="s">
        <v>18984</v>
      </c>
    </row>
    <row r="646" spans="1:4" ht="15" x14ac:dyDescent="0.25">
      <c r="A646">
        <v>39199</v>
      </c>
      <c r="B646" t="s">
        <v>7608</v>
      </c>
      <c r="C646" t="s">
        <v>61</v>
      </c>
      <c r="D646" s="255" t="s">
        <v>19157</v>
      </c>
    </row>
    <row r="647" spans="1:4" ht="15" x14ac:dyDescent="0.25">
      <c r="A647">
        <v>39195</v>
      </c>
      <c r="B647" t="s">
        <v>7609</v>
      </c>
      <c r="C647" t="s">
        <v>61</v>
      </c>
      <c r="D647" s="255" t="s">
        <v>19158</v>
      </c>
    </row>
    <row r="648" spans="1:4" ht="15" x14ac:dyDescent="0.25">
      <c r="A648">
        <v>39194</v>
      </c>
      <c r="B648" t="s">
        <v>7610</v>
      </c>
      <c r="C648" t="s">
        <v>61</v>
      </c>
      <c r="D648" s="255" t="s">
        <v>19159</v>
      </c>
    </row>
    <row r="649" spans="1:4" ht="15" x14ac:dyDescent="0.25">
      <c r="A649">
        <v>39193</v>
      </c>
      <c r="B649" t="s">
        <v>7611</v>
      </c>
      <c r="C649" t="s">
        <v>61</v>
      </c>
      <c r="D649" s="255" t="s">
        <v>14816</v>
      </c>
    </row>
    <row r="650" spans="1:4" ht="15" x14ac:dyDescent="0.25">
      <c r="A650">
        <v>39192</v>
      </c>
      <c r="B650" t="s">
        <v>7612</v>
      </c>
      <c r="C650" t="s">
        <v>61</v>
      </c>
      <c r="D650" s="255" t="s">
        <v>19160</v>
      </c>
    </row>
    <row r="651" spans="1:4" ht="15" x14ac:dyDescent="0.25">
      <c r="A651">
        <v>39920</v>
      </c>
      <c r="B651" t="s">
        <v>7613</v>
      </c>
      <c r="C651" t="s">
        <v>61</v>
      </c>
      <c r="D651" s="255" t="s">
        <v>15778</v>
      </c>
    </row>
    <row r="652" spans="1:4" ht="15" x14ac:dyDescent="0.25">
      <c r="A652">
        <v>39201</v>
      </c>
      <c r="B652" t="s">
        <v>7614</v>
      </c>
      <c r="C652" t="s">
        <v>61</v>
      </c>
      <c r="D652" s="255" t="s">
        <v>19161</v>
      </c>
    </row>
    <row r="653" spans="1:4" ht="15" x14ac:dyDescent="0.25">
      <c r="A653">
        <v>39200</v>
      </c>
      <c r="B653" t="s">
        <v>7615</v>
      </c>
      <c r="C653" t="s">
        <v>61</v>
      </c>
      <c r="D653" s="255" t="s">
        <v>13951</v>
      </c>
    </row>
    <row r="654" spans="1:4" ht="15" x14ac:dyDescent="0.25">
      <c r="A654">
        <v>39203</v>
      </c>
      <c r="B654" t="s">
        <v>7616</v>
      </c>
      <c r="C654" t="s">
        <v>61</v>
      </c>
      <c r="D654" s="255" t="s">
        <v>19162</v>
      </c>
    </row>
    <row r="655" spans="1:4" ht="15" x14ac:dyDescent="0.25">
      <c r="A655">
        <v>39202</v>
      </c>
      <c r="B655" t="s">
        <v>7617</v>
      </c>
      <c r="C655" t="s">
        <v>61</v>
      </c>
      <c r="D655" s="255" t="s">
        <v>19163</v>
      </c>
    </row>
    <row r="656" spans="1:4" ht="15" x14ac:dyDescent="0.25">
      <c r="A656">
        <v>39205</v>
      </c>
      <c r="B656" t="s">
        <v>7618</v>
      </c>
      <c r="C656" t="s">
        <v>61</v>
      </c>
      <c r="D656" s="255" t="s">
        <v>19164</v>
      </c>
    </row>
    <row r="657" spans="1:4" ht="15" x14ac:dyDescent="0.25">
      <c r="A657">
        <v>39204</v>
      </c>
      <c r="B657" t="s">
        <v>7619</v>
      </c>
      <c r="C657" t="s">
        <v>61</v>
      </c>
      <c r="D657" s="255" t="s">
        <v>19165</v>
      </c>
    </row>
    <row r="658" spans="1:4" ht="15" x14ac:dyDescent="0.25">
      <c r="A658">
        <v>39206</v>
      </c>
      <c r="B658" t="s">
        <v>7620</v>
      </c>
      <c r="C658" t="s">
        <v>61</v>
      </c>
      <c r="D658" s="255" t="s">
        <v>19166</v>
      </c>
    </row>
    <row r="659" spans="1:4" ht="15" x14ac:dyDescent="0.25">
      <c r="A659">
        <v>798</v>
      </c>
      <c r="B659" t="s">
        <v>7621</v>
      </c>
      <c r="C659" t="s">
        <v>61</v>
      </c>
      <c r="D659" s="255" t="s">
        <v>13583</v>
      </c>
    </row>
    <row r="660" spans="1:4" ht="15" x14ac:dyDescent="0.25">
      <c r="A660">
        <v>797</v>
      </c>
      <c r="B660" t="s">
        <v>7622</v>
      </c>
      <c r="C660" t="s">
        <v>61</v>
      </c>
      <c r="D660" s="255" t="s">
        <v>14957</v>
      </c>
    </row>
    <row r="661" spans="1:4" ht="15" x14ac:dyDescent="0.25">
      <c r="A661">
        <v>796</v>
      </c>
      <c r="B661" t="s">
        <v>7623</v>
      </c>
      <c r="C661" t="s">
        <v>61</v>
      </c>
      <c r="D661" s="255" t="s">
        <v>19167</v>
      </c>
    </row>
    <row r="662" spans="1:4" ht="15" x14ac:dyDescent="0.25">
      <c r="A662">
        <v>799</v>
      </c>
      <c r="B662" t="s">
        <v>7624</v>
      </c>
      <c r="C662" t="s">
        <v>61</v>
      </c>
      <c r="D662" s="255" t="s">
        <v>19168</v>
      </c>
    </row>
    <row r="663" spans="1:4" ht="15" x14ac:dyDescent="0.25">
      <c r="A663">
        <v>792</v>
      </c>
      <c r="B663" t="s">
        <v>7625</v>
      </c>
      <c r="C663" t="s">
        <v>61</v>
      </c>
      <c r="D663" s="255" t="s">
        <v>18450</v>
      </c>
    </row>
    <row r="664" spans="1:4" ht="15" x14ac:dyDescent="0.25">
      <c r="A664">
        <v>38001</v>
      </c>
      <c r="B664" t="s">
        <v>7626</v>
      </c>
      <c r="C664" t="s">
        <v>61</v>
      </c>
      <c r="D664" s="255" t="s">
        <v>19169</v>
      </c>
    </row>
    <row r="665" spans="1:4" ht="15" x14ac:dyDescent="0.25">
      <c r="A665">
        <v>38002</v>
      </c>
      <c r="B665" t="s">
        <v>7627</v>
      </c>
      <c r="C665" t="s">
        <v>61</v>
      </c>
      <c r="D665" s="255" t="s">
        <v>19170</v>
      </c>
    </row>
    <row r="666" spans="1:4" ht="15" x14ac:dyDescent="0.25">
      <c r="A666">
        <v>38003</v>
      </c>
      <c r="B666" t="s">
        <v>7628</v>
      </c>
      <c r="C666" t="s">
        <v>61</v>
      </c>
      <c r="D666" s="255" t="s">
        <v>13498</v>
      </c>
    </row>
    <row r="667" spans="1:4" ht="15" x14ac:dyDescent="0.25">
      <c r="A667">
        <v>38004</v>
      </c>
      <c r="B667" t="s">
        <v>7629</v>
      </c>
      <c r="C667" t="s">
        <v>61</v>
      </c>
      <c r="D667" s="255" t="s">
        <v>19171</v>
      </c>
    </row>
    <row r="668" spans="1:4" ht="15" x14ac:dyDescent="0.25">
      <c r="A668">
        <v>44263</v>
      </c>
      <c r="B668" t="s">
        <v>7630</v>
      </c>
      <c r="C668" t="s">
        <v>61</v>
      </c>
      <c r="D668" s="255" t="s">
        <v>19172</v>
      </c>
    </row>
    <row r="669" spans="1:4" ht="15" x14ac:dyDescent="0.25">
      <c r="A669">
        <v>36327</v>
      </c>
      <c r="B669" t="s">
        <v>7631</v>
      </c>
      <c r="C669" t="s">
        <v>61</v>
      </c>
      <c r="D669" s="255" t="s">
        <v>17471</v>
      </c>
    </row>
    <row r="670" spans="1:4" ht="15" x14ac:dyDescent="0.25">
      <c r="A670">
        <v>38992</v>
      </c>
      <c r="B670" t="s">
        <v>7632</v>
      </c>
      <c r="C670" t="s">
        <v>61</v>
      </c>
      <c r="D670" s="255" t="s">
        <v>19173</v>
      </c>
    </row>
    <row r="671" spans="1:4" ht="15" x14ac:dyDescent="0.25">
      <c r="A671">
        <v>38993</v>
      </c>
      <c r="B671" t="s">
        <v>7633</v>
      </c>
      <c r="C671" t="s">
        <v>61</v>
      </c>
      <c r="D671" s="255" t="s">
        <v>16517</v>
      </c>
    </row>
    <row r="672" spans="1:4" ht="15" x14ac:dyDescent="0.25">
      <c r="A672">
        <v>44175</v>
      </c>
      <c r="B672" t="s">
        <v>7634</v>
      </c>
      <c r="C672" t="s">
        <v>61</v>
      </c>
      <c r="D672" s="255" t="s">
        <v>15978</v>
      </c>
    </row>
    <row r="673" spans="1:4" ht="15" x14ac:dyDescent="0.25">
      <c r="A673">
        <v>44177</v>
      </c>
      <c r="B673" t="s">
        <v>7635</v>
      </c>
      <c r="C673" t="s">
        <v>61</v>
      </c>
      <c r="D673" s="255" t="s">
        <v>16907</v>
      </c>
    </row>
    <row r="674" spans="1:4" ht="15" x14ac:dyDescent="0.25">
      <c r="A674">
        <v>38418</v>
      </c>
      <c r="B674" t="s">
        <v>7636</v>
      </c>
      <c r="C674" t="s">
        <v>61</v>
      </c>
      <c r="D674" s="255" t="s">
        <v>19173</v>
      </c>
    </row>
    <row r="675" spans="1:4" ht="15" x14ac:dyDescent="0.25">
      <c r="A675">
        <v>39178</v>
      </c>
      <c r="B675" t="s">
        <v>7637</v>
      </c>
      <c r="C675" t="s">
        <v>61</v>
      </c>
      <c r="D675" s="255" t="s">
        <v>13747</v>
      </c>
    </row>
    <row r="676" spans="1:4" ht="15" x14ac:dyDescent="0.25">
      <c r="A676">
        <v>39177</v>
      </c>
      <c r="B676" t="s">
        <v>7638</v>
      </c>
      <c r="C676" t="s">
        <v>61</v>
      </c>
      <c r="D676" s="255" t="s">
        <v>17411</v>
      </c>
    </row>
    <row r="677" spans="1:4" ht="15" x14ac:dyDescent="0.25">
      <c r="A677">
        <v>39174</v>
      </c>
      <c r="B677" t="s">
        <v>7639</v>
      </c>
      <c r="C677" t="s">
        <v>61</v>
      </c>
      <c r="D677" s="255" t="s">
        <v>19073</v>
      </c>
    </row>
    <row r="678" spans="1:4" ht="15" x14ac:dyDescent="0.25">
      <c r="A678">
        <v>39176</v>
      </c>
      <c r="B678" t="s">
        <v>7640</v>
      </c>
      <c r="C678" t="s">
        <v>61</v>
      </c>
      <c r="D678" s="255" t="s">
        <v>19174</v>
      </c>
    </row>
    <row r="679" spans="1:4" ht="15" x14ac:dyDescent="0.25">
      <c r="A679">
        <v>39180</v>
      </c>
      <c r="B679" t="s">
        <v>7641</v>
      </c>
      <c r="C679" t="s">
        <v>61</v>
      </c>
      <c r="D679" s="255" t="s">
        <v>19175</v>
      </c>
    </row>
    <row r="680" spans="1:4" ht="15" x14ac:dyDescent="0.25">
      <c r="A680">
        <v>39179</v>
      </c>
      <c r="B680" t="s">
        <v>7642</v>
      </c>
      <c r="C680" t="s">
        <v>61</v>
      </c>
      <c r="D680" s="255" t="s">
        <v>19176</v>
      </c>
    </row>
    <row r="681" spans="1:4" ht="15" x14ac:dyDescent="0.25">
      <c r="A681">
        <v>39175</v>
      </c>
      <c r="B681" t="s">
        <v>7643</v>
      </c>
      <c r="C681" t="s">
        <v>61</v>
      </c>
      <c r="D681" s="255" t="s">
        <v>19169</v>
      </c>
    </row>
    <row r="682" spans="1:4" ht="15" x14ac:dyDescent="0.25">
      <c r="A682">
        <v>39217</v>
      </c>
      <c r="B682" t="s">
        <v>7644</v>
      </c>
      <c r="C682" t="s">
        <v>61</v>
      </c>
      <c r="D682" s="255" t="s">
        <v>13339</v>
      </c>
    </row>
    <row r="683" spans="1:4" ht="15" x14ac:dyDescent="0.25">
      <c r="A683">
        <v>39181</v>
      </c>
      <c r="B683" t="s">
        <v>7645</v>
      </c>
      <c r="C683" t="s">
        <v>61</v>
      </c>
      <c r="D683" s="255" t="s">
        <v>18878</v>
      </c>
    </row>
    <row r="684" spans="1:4" ht="15" x14ac:dyDescent="0.25">
      <c r="A684">
        <v>39182</v>
      </c>
      <c r="B684" t="s">
        <v>7646</v>
      </c>
      <c r="C684" t="s">
        <v>61</v>
      </c>
      <c r="D684" s="255" t="s">
        <v>19177</v>
      </c>
    </row>
    <row r="685" spans="1:4" ht="15" x14ac:dyDescent="0.25">
      <c r="A685">
        <v>12616</v>
      </c>
      <c r="B685" t="s">
        <v>7647</v>
      </c>
      <c r="C685" t="s">
        <v>61</v>
      </c>
      <c r="D685" s="255" t="s">
        <v>16100</v>
      </c>
    </row>
    <row r="686" spans="1:4" ht="15" x14ac:dyDescent="0.25">
      <c r="A686">
        <v>1049</v>
      </c>
      <c r="B686" t="s">
        <v>7648</v>
      </c>
      <c r="C686" t="s">
        <v>61</v>
      </c>
      <c r="D686" s="255" t="s">
        <v>13554</v>
      </c>
    </row>
    <row r="687" spans="1:4" ht="15" x14ac:dyDescent="0.25">
      <c r="A687">
        <v>1099</v>
      </c>
      <c r="B687" t="s">
        <v>7649</v>
      </c>
      <c r="C687" t="s">
        <v>61</v>
      </c>
      <c r="D687" s="255" t="s">
        <v>19178</v>
      </c>
    </row>
    <row r="688" spans="1:4" ht="15" x14ac:dyDescent="0.25">
      <c r="A688">
        <v>39678</v>
      </c>
      <c r="B688" t="s">
        <v>7650</v>
      </c>
      <c r="C688" t="s">
        <v>61</v>
      </c>
      <c r="D688" s="255" t="s">
        <v>17412</v>
      </c>
    </row>
    <row r="689" spans="1:4" ht="15" x14ac:dyDescent="0.25">
      <c r="A689">
        <v>1050</v>
      </c>
      <c r="B689" t="s">
        <v>7651</v>
      </c>
      <c r="C689" t="s">
        <v>61</v>
      </c>
      <c r="D689" s="255" t="s">
        <v>19179</v>
      </c>
    </row>
    <row r="690" spans="1:4" ht="15" x14ac:dyDescent="0.25">
      <c r="A690">
        <v>1101</v>
      </c>
      <c r="B690" t="s">
        <v>7652</v>
      </c>
      <c r="C690" t="s">
        <v>61</v>
      </c>
      <c r="D690" s="255" t="s">
        <v>19180</v>
      </c>
    </row>
    <row r="691" spans="1:4" ht="15" x14ac:dyDescent="0.25">
      <c r="A691">
        <v>1100</v>
      </c>
      <c r="B691" t="s">
        <v>7653</v>
      </c>
      <c r="C691" t="s">
        <v>61</v>
      </c>
      <c r="D691" s="255" t="s">
        <v>19181</v>
      </c>
    </row>
    <row r="692" spans="1:4" ht="15" x14ac:dyDescent="0.25">
      <c r="A692">
        <v>39679</v>
      </c>
      <c r="B692" t="s">
        <v>7654</v>
      </c>
      <c r="C692" t="s">
        <v>61</v>
      </c>
      <c r="D692" s="255" t="s">
        <v>19182</v>
      </c>
    </row>
    <row r="693" spans="1:4" ht="15" x14ac:dyDescent="0.25">
      <c r="A693">
        <v>1098</v>
      </c>
      <c r="B693" t="s">
        <v>7655</v>
      </c>
      <c r="C693" t="s">
        <v>61</v>
      </c>
      <c r="D693" s="255" t="s">
        <v>13592</v>
      </c>
    </row>
    <row r="694" spans="1:4" ht="15" x14ac:dyDescent="0.25">
      <c r="A694">
        <v>1102</v>
      </c>
      <c r="B694" t="s">
        <v>7656</v>
      </c>
      <c r="C694" t="s">
        <v>61</v>
      </c>
      <c r="D694" s="255" t="s">
        <v>19183</v>
      </c>
    </row>
    <row r="695" spans="1:4" ht="15" x14ac:dyDescent="0.25">
      <c r="A695">
        <v>1051</v>
      </c>
      <c r="B695" t="s">
        <v>7657</v>
      </c>
      <c r="C695" t="s">
        <v>61</v>
      </c>
      <c r="D695" s="255" t="s">
        <v>19184</v>
      </c>
    </row>
    <row r="696" spans="1:4" ht="15" x14ac:dyDescent="0.25">
      <c r="A696">
        <v>37399</v>
      </c>
      <c r="B696" t="s">
        <v>7658</v>
      </c>
      <c r="C696" t="s">
        <v>61</v>
      </c>
      <c r="D696" s="255" t="s">
        <v>19185</v>
      </c>
    </row>
    <row r="697" spans="1:4" ht="15" x14ac:dyDescent="0.25">
      <c r="A697">
        <v>43834</v>
      </c>
      <c r="B697" t="s">
        <v>7659</v>
      </c>
      <c r="C697" t="s">
        <v>62</v>
      </c>
      <c r="D697" s="255" t="s">
        <v>19186</v>
      </c>
    </row>
    <row r="698" spans="1:4" ht="15" x14ac:dyDescent="0.25">
      <c r="A698">
        <v>43835</v>
      </c>
      <c r="B698" t="s">
        <v>7660</v>
      </c>
      <c r="C698" t="s">
        <v>62</v>
      </c>
      <c r="D698" s="255" t="s">
        <v>18394</v>
      </c>
    </row>
    <row r="699" spans="1:4" ht="15" x14ac:dyDescent="0.25">
      <c r="A699">
        <v>43833</v>
      </c>
      <c r="B699" t="s">
        <v>7661</v>
      </c>
      <c r="C699" t="s">
        <v>62</v>
      </c>
      <c r="D699" s="255" t="s">
        <v>13772</v>
      </c>
    </row>
    <row r="700" spans="1:4" ht="15" x14ac:dyDescent="0.25">
      <c r="A700">
        <v>41955</v>
      </c>
      <c r="B700" t="s">
        <v>7662</v>
      </c>
      <c r="C700" t="s">
        <v>63</v>
      </c>
      <c r="D700" s="255" t="s">
        <v>19187</v>
      </c>
    </row>
    <row r="701" spans="1:4" ht="15" x14ac:dyDescent="0.25">
      <c r="A701">
        <v>41953</v>
      </c>
      <c r="B701" t="s">
        <v>7663</v>
      </c>
      <c r="C701" t="s">
        <v>63</v>
      </c>
      <c r="D701" s="255" t="s">
        <v>19188</v>
      </c>
    </row>
    <row r="702" spans="1:4" ht="15" x14ac:dyDescent="0.25">
      <c r="A702">
        <v>41954</v>
      </c>
      <c r="B702" t="s">
        <v>7664</v>
      </c>
      <c r="C702" t="s">
        <v>63</v>
      </c>
      <c r="D702" s="255" t="s">
        <v>19189</v>
      </c>
    </row>
    <row r="703" spans="1:4" ht="15" x14ac:dyDescent="0.25">
      <c r="A703">
        <v>25004</v>
      </c>
      <c r="B703" t="s">
        <v>7665</v>
      </c>
      <c r="C703" t="s">
        <v>63</v>
      </c>
      <c r="D703" s="255" t="s">
        <v>18548</v>
      </c>
    </row>
    <row r="704" spans="1:4" ht="15" x14ac:dyDescent="0.25">
      <c r="A704">
        <v>25002</v>
      </c>
      <c r="B704" t="s">
        <v>7666</v>
      </c>
      <c r="C704" t="s">
        <v>63</v>
      </c>
      <c r="D704" s="255" t="s">
        <v>18548</v>
      </c>
    </row>
    <row r="705" spans="1:4" ht="15" x14ac:dyDescent="0.25">
      <c r="A705">
        <v>37409</v>
      </c>
      <c r="B705" t="s">
        <v>7667</v>
      </c>
      <c r="C705" t="s">
        <v>63</v>
      </c>
      <c r="D705" s="255" t="s">
        <v>18548</v>
      </c>
    </row>
    <row r="706" spans="1:4" ht="15" x14ac:dyDescent="0.25">
      <c r="A706">
        <v>841</v>
      </c>
      <c r="B706" t="s">
        <v>7668</v>
      </c>
      <c r="C706" t="s">
        <v>63</v>
      </c>
      <c r="D706" s="255" t="s">
        <v>17916</v>
      </c>
    </row>
    <row r="707" spans="1:4" ht="15" x14ac:dyDescent="0.25">
      <c r="A707">
        <v>25005</v>
      </c>
      <c r="B707" t="s">
        <v>7669</v>
      </c>
      <c r="C707" t="s">
        <v>63</v>
      </c>
      <c r="D707" s="255" t="s">
        <v>19190</v>
      </c>
    </row>
    <row r="708" spans="1:4" ht="15" x14ac:dyDescent="0.25">
      <c r="A708">
        <v>25003</v>
      </c>
      <c r="B708" t="s">
        <v>7670</v>
      </c>
      <c r="C708" t="s">
        <v>63</v>
      </c>
      <c r="D708" s="255" t="s">
        <v>16487</v>
      </c>
    </row>
    <row r="709" spans="1:4" ht="15" x14ac:dyDescent="0.25">
      <c r="A709">
        <v>37410</v>
      </c>
      <c r="B709" t="s">
        <v>7671</v>
      </c>
      <c r="C709" t="s">
        <v>63</v>
      </c>
      <c r="D709" s="255" t="s">
        <v>19190</v>
      </c>
    </row>
    <row r="710" spans="1:4" ht="15" x14ac:dyDescent="0.25">
      <c r="A710">
        <v>842</v>
      </c>
      <c r="B710" t="s">
        <v>7672</v>
      </c>
      <c r="C710" t="s">
        <v>63</v>
      </c>
      <c r="D710" s="255" t="s">
        <v>14673</v>
      </c>
    </row>
    <row r="711" spans="1:4" ht="15" x14ac:dyDescent="0.25">
      <c r="A711">
        <v>44391</v>
      </c>
      <c r="B711" t="s">
        <v>7673</v>
      </c>
      <c r="C711" t="s">
        <v>62</v>
      </c>
      <c r="D711" s="255" t="s">
        <v>19191</v>
      </c>
    </row>
    <row r="712" spans="1:4" ht="15" x14ac:dyDescent="0.25">
      <c r="A712">
        <v>44388</v>
      </c>
      <c r="B712" t="s">
        <v>7674</v>
      </c>
      <c r="C712" t="s">
        <v>62</v>
      </c>
      <c r="D712" s="255" t="s">
        <v>13579</v>
      </c>
    </row>
    <row r="713" spans="1:4" ht="15" x14ac:dyDescent="0.25">
      <c r="A713">
        <v>44392</v>
      </c>
      <c r="B713" t="s">
        <v>7675</v>
      </c>
      <c r="C713" t="s">
        <v>62</v>
      </c>
      <c r="D713" s="255" t="s">
        <v>19192</v>
      </c>
    </row>
    <row r="714" spans="1:4" ht="15" x14ac:dyDescent="0.25">
      <c r="A714">
        <v>44390</v>
      </c>
      <c r="B714" t="s">
        <v>7676</v>
      </c>
      <c r="C714" t="s">
        <v>62</v>
      </c>
      <c r="D714" s="255" t="s">
        <v>19193</v>
      </c>
    </row>
    <row r="715" spans="1:4" ht="15" x14ac:dyDescent="0.25">
      <c r="A715">
        <v>44389</v>
      </c>
      <c r="B715" t="s">
        <v>7677</v>
      </c>
      <c r="C715" t="s">
        <v>62</v>
      </c>
      <c r="D715" s="255" t="s">
        <v>19194</v>
      </c>
    </row>
    <row r="716" spans="1:4" ht="15" x14ac:dyDescent="0.25">
      <c r="A716">
        <v>862</v>
      </c>
      <c r="B716" t="s">
        <v>7678</v>
      </c>
      <c r="C716" t="s">
        <v>62</v>
      </c>
      <c r="D716" s="255" t="s">
        <v>16667</v>
      </c>
    </row>
    <row r="717" spans="1:4" ht="15" x14ac:dyDescent="0.25">
      <c r="A717">
        <v>866</v>
      </c>
      <c r="B717" t="s">
        <v>7679</v>
      </c>
      <c r="C717" t="s">
        <v>62</v>
      </c>
      <c r="D717" s="255" t="s">
        <v>15716</v>
      </c>
    </row>
    <row r="718" spans="1:4" ht="15" x14ac:dyDescent="0.25">
      <c r="A718">
        <v>892</v>
      </c>
      <c r="B718" t="s">
        <v>7680</v>
      </c>
      <c r="C718" t="s">
        <v>62</v>
      </c>
      <c r="D718" s="255" t="s">
        <v>19195</v>
      </c>
    </row>
    <row r="719" spans="1:4" ht="15" x14ac:dyDescent="0.25">
      <c r="A719">
        <v>857</v>
      </c>
      <c r="B719" t="s">
        <v>7681</v>
      </c>
      <c r="C719" t="s">
        <v>62</v>
      </c>
      <c r="D719" s="255" t="s">
        <v>17492</v>
      </c>
    </row>
    <row r="720" spans="1:4" ht="15" x14ac:dyDescent="0.25">
      <c r="A720">
        <v>37404</v>
      </c>
      <c r="B720" t="s">
        <v>7682</v>
      </c>
      <c r="C720" t="s">
        <v>62</v>
      </c>
      <c r="D720" s="255" t="s">
        <v>19196</v>
      </c>
    </row>
    <row r="721" spans="1:4" ht="15" x14ac:dyDescent="0.25">
      <c r="A721">
        <v>868</v>
      </c>
      <c r="B721" t="s">
        <v>7683</v>
      </c>
      <c r="C721" t="s">
        <v>62</v>
      </c>
      <c r="D721" s="255" t="s">
        <v>19197</v>
      </c>
    </row>
    <row r="722" spans="1:4" ht="15" x14ac:dyDescent="0.25">
      <c r="A722">
        <v>863</v>
      </c>
      <c r="B722" t="s">
        <v>7684</v>
      </c>
      <c r="C722" t="s">
        <v>62</v>
      </c>
      <c r="D722" s="255" t="s">
        <v>19198</v>
      </c>
    </row>
    <row r="723" spans="1:4" ht="15" x14ac:dyDescent="0.25">
      <c r="A723">
        <v>867</v>
      </c>
      <c r="B723" t="s">
        <v>7685</v>
      </c>
      <c r="C723" t="s">
        <v>62</v>
      </c>
      <c r="D723" s="255" t="s">
        <v>19199</v>
      </c>
    </row>
    <row r="724" spans="1:4" ht="15" x14ac:dyDescent="0.25">
      <c r="A724">
        <v>864</v>
      </c>
      <c r="B724" t="s">
        <v>7686</v>
      </c>
      <c r="C724" t="s">
        <v>62</v>
      </c>
      <c r="D724" s="255" t="s">
        <v>19200</v>
      </c>
    </row>
    <row r="725" spans="1:4" ht="15" x14ac:dyDescent="0.25">
      <c r="A725">
        <v>865</v>
      </c>
      <c r="B725" t="s">
        <v>7687</v>
      </c>
      <c r="C725" t="s">
        <v>62</v>
      </c>
      <c r="D725" s="255" t="s">
        <v>19201</v>
      </c>
    </row>
    <row r="726" spans="1:4" ht="15" x14ac:dyDescent="0.25">
      <c r="A726">
        <v>993</v>
      </c>
      <c r="B726" t="s">
        <v>7688</v>
      </c>
      <c r="C726" t="s">
        <v>62</v>
      </c>
      <c r="D726" s="255" t="s">
        <v>17411</v>
      </c>
    </row>
    <row r="727" spans="1:4" ht="15" x14ac:dyDescent="0.25">
      <c r="A727">
        <v>1020</v>
      </c>
      <c r="B727" t="s">
        <v>7689</v>
      </c>
      <c r="C727" t="s">
        <v>62</v>
      </c>
      <c r="D727" s="255" t="s">
        <v>13492</v>
      </c>
    </row>
    <row r="728" spans="1:4" ht="15" x14ac:dyDescent="0.25">
      <c r="A728">
        <v>1017</v>
      </c>
      <c r="B728" t="s">
        <v>7690</v>
      </c>
      <c r="C728" t="s">
        <v>62</v>
      </c>
      <c r="D728" s="255" t="s">
        <v>19202</v>
      </c>
    </row>
    <row r="729" spans="1:4" ht="15" x14ac:dyDescent="0.25">
      <c r="A729">
        <v>999</v>
      </c>
      <c r="B729" t="s">
        <v>7691</v>
      </c>
      <c r="C729" t="s">
        <v>62</v>
      </c>
      <c r="D729" s="255" t="s">
        <v>19203</v>
      </c>
    </row>
    <row r="730" spans="1:4" ht="15" x14ac:dyDescent="0.25">
      <c r="A730">
        <v>995</v>
      </c>
      <c r="B730" t="s">
        <v>7692</v>
      </c>
      <c r="C730" t="s">
        <v>62</v>
      </c>
      <c r="D730" s="255" t="s">
        <v>19204</v>
      </c>
    </row>
    <row r="731" spans="1:4" ht="15" x14ac:dyDescent="0.25">
      <c r="A731">
        <v>1000</v>
      </c>
      <c r="B731" t="s">
        <v>7693</v>
      </c>
      <c r="C731" t="s">
        <v>62</v>
      </c>
      <c r="D731" s="255" t="s">
        <v>19205</v>
      </c>
    </row>
    <row r="732" spans="1:4" ht="15" x14ac:dyDescent="0.25">
      <c r="A732">
        <v>1022</v>
      </c>
      <c r="B732" t="s">
        <v>7694</v>
      </c>
      <c r="C732" t="s">
        <v>62</v>
      </c>
      <c r="D732" s="255" t="s">
        <v>13838</v>
      </c>
    </row>
    <row r="733" spans="1:4" ht="15" x14ac:dyDescent="0.25">
      <c r="A733">
        <v>1015</v>
      </c>
      <c r="B733" t="s">
        <v>7695</v>
      </c>
      <c r="C733" t="s">
        <v>62</v>
      </c>
      <c r="D733" s="255" t="s">
        <v>19206</v>
      </c>
    </row>
    <row r="734" spans="1:4" ht="15" x14ac:dyDescent="0.25">
      <c r="A734">
        <v>996</v>
      </c>
      <c r="B734" t="s">
        <v>7696</v>
      </c>
      <c r="C734" t="s">
        <v>62</v>
      </c>
      <c r="D734" s="255" t="s">
        <v>15244</v>
      </c>
    </row>
    <row r="735" spans="1:4" ht="15" x14ac:dyDescent="0.25">
      <c r="A735">
        <v>1001</v>
      </c>
      <c r="B735" t="s">
        <v>7697</v>
      </c>
      <c r="C735" t="s">
        <v>62</v>
      </c>
      <c r="D735" s="255" t="s">
        <v>19207</v>
      </c>
    </row>
    <row r="736" spans="1:4" ht="15" x14ac:dyDescent="0.25">
      <c r="A736">
        <v>1019</v>
      </c>
      <c r="B736" t="s">
        <v>7698</v>
      </c>
      <c r="C736" t="s">
        <v>62</v>
      </c>
      <c r="D736" s="255" t="s">
        <v>17850</v>
      </c>
    </row>
    <row r="737" spans="1:4" ht="15" x14ac:dyDescent="0.25">
      <c r="A737">
        <v>1021</v>
      </c>
      <c r="B737" t="s">
        <v>7699</v>
      </c>
      <c r="C737" t="s">
        <v>62</v>
      </c>
      <c r="D737" s="255" t="s">
        <v>13510</v>
      </c>
    </row>
    <row r="738" spans="1:4" ht="15" x14ac:dyDescent="0.25">
      <c r="A738">
        <v>39249</v>
      </c>
      <c r="B738" t="s">
        <v>7700</v>
      </c>
      <c r="C738" t="s">
        <v>62</v>
      </c>
      <c r="D738" s="255" t="s">
        <v>19208</v>
      </c>
    </row>
    <row r="739" spans="1:4" ht="15" x14ac:dyDescent="0.25">
      <c r="A739">
        <v>1018</v>
      </c>
      <c r="B739" t="s">
        <v>7701</v>
      </c>
      <c r="C739" t="s">
        <v>62</v>
      </c>
      <c r="D739" s="255" t="s">
        <v>19209</v>
      </c>
    </row>
    <row r="740" spans="1:4" ht="15" x14ac:dyDescent="0.25">
      <c r="A740">
        <v>39250</v>
      </c>
      <c r="B740" t="s">
        <v>7702</v>
      </c>
      <c r="C740" t="s">
        <v>62</v>
      </c>
      <c r="D740" s="255" t="s">
        <v>19210</v>
      </c>
    </row>
    <row r="741" spans="1:4" ht="15" x14ac:dyDescent="0.25">
      <c r="A741">
        <v>994</v>
      </c>
      <c r="B741" t="s">
        <v>7703</v>
      </c>
      <c r="C741" t="s">
        <v>62</v>
      </c>
      <c r="D741" s="255" t="s">
        <v>19211</v>
      </c>
    </row>
    <row r="742" spans="1:4" ht="15" x14ac:dyDescent="0.25">
      <c r="A742">
        <v>977</v>
      </c>
      <c r="B742" t="s">
        <v>7704</v>
      </c>
      <c r="C742" t="s">
        <v>62</v>
      </c>
      <c r="D742" s="255" t="s">
        <v>15830</v>
      </c>
    </row>
    <row r="743" spans="1:4" ht="15" x14ac:dyDescent="0.25">
      <c r="A743">
        <v>998</v>
      </c>
      <c r="B743" t="s">
        <v>7705</v>
      </c>
      <c r="C743" t="s">
        <v>62</v>
      </c>
      <c r="D743" s="255" t="s">
        <v>19212</v>
      </c>
    </row>
    <row r="744" spans="1:4" ht="15" x14ac:dyDescent="0.25">
      <c r="A744">
        <v>39251</v>
      </c>
      <c r="B744" t="s">
        <v>7706</v>
      </c>
      <c r="C744" t="s">
        <v>62</v>
      </c>
      <c r="D744" s="255" t="s">
        <v>19213</v>
      </c>
    </row>
    <row r="745" spans="1:4" ht="15" x14ac:dyDescent="0.25">
      <c r="A745">
        <v>1011</v>
      </c>
      <c r="B745" t="s">
        <v>7707</v>
      </c>
      <c r="C745" t="s">
        <v>62</v>
      </c>
      <c r="D745" s="255" t="s">
        <v>13466</v>
      </c>
    </row>
    <row r="746" spans="1:4" ht="15" x14ac:dyDescent="0.25">
      <c r="A746">
        <v>39252</v>
      </c>
      <c r="B746" t="s">
        <v>7708</v>
      </c>
      <c r="C746" t="s">
        <v>62</v>
      </c>
      <c r="D746" s="255" t="s">
        <v>19214</v>
      </c>
    </row>
    <row r="747" spans="1:4" ht="15" x14ac:dyDescent="0.25">
      <c r="A747">
        <v>1013</v>
      </c>
      <c r="B747" t="s">
        <v>7709</v>
      </c>
      <c r="C747" t="s">
        <v>62</v>
      </c>
      <c r="D747" s="255" t="s">
        <v>13615</v>
      </c>
    </row>
    <row r="748" spans="1:4" ht="15" x14ac:dyDescent="0.25">
      <c r="A748">
        <v>980</v>
      </c>
      <c r="B748" t="s">
        <v>7710</v>
      </c>
      <c r="C748" t="s">
        <v>62</v>
      </c>
      <c r="D748" s="255" t="s">
        <v>14981</v>
      </c>
    </row>
    <row r="749" spans="1:4" ht="15" x14ac:dyDescent="0.25">
      <c r="A749">
        <v>39237</v>
      </c>
      <c r="B749" t="s">
        <v>7711</v>
      </c>
      <c r="C749" t="s">
        <v>62</v>
      </c>
      <c r="D749" s="255" t="s">
        <v>19215</v>
      </c>
    </row>
    <row r="750" spans="1:4" ht="15" x14ac:dyDescent="0.25">
      <c r="A750">
        <v>39238</v>
      </c>
      <c r="B750" t="s">
        <v>7712</v>
      </c>
      <c r="C750" t="s">
        <v>62</v>
      </c>
      <c r="D750" s="255" t="s">
        <v>17781</v>
      </c>
    </row>
    <row r="751" spans="1:4" ht="15" x14ac:dyDescent="0.25">
      <c r="A751">
        <v>979</v>
      </c>
      <c r="B751" t="s">
        <v>7713</v>
      </c>
      <c r="C751" t="s">
        <v>62</v>
      </c>
      <c r="D751" s="255" t="s">
        <v>19216</v>
      </c>
    </row>
    <row r="752" spans="1:4" ht="15" x14ac:dyDescent="0.25">
      <c r="A752">
        <v>39239</v>
      </c>
      <c r="B752" t="s">
        <v>7714</v>
      </c>
      <c r="C752" t="s">
        <v>62</v>
      </c>
      <c r="D752" s="255" t="s">
        <v>19217</v>
      </c>
    </row>
    <row r="753" spans="1:4" ht="15" x14ac:dyDescent="0.25">
      <c r="A753">
        <v>1014</v>
      </c>
      <c r="B753" t="s">
        <v>7715</v>
      </c>
      <c r="C753" t="s">
        <v>62</v>
      </c>
      <c r="D753" s="255" t="s">
        <v>13627</v>
      </c>
    </row>
    <row r="754" spans="1:4" ht="15" x14ac:dyDescent="0.25">
      <c r="A754">
        <v>39240</v>
      </c>
      <c r="B754" t="s">
        <v>7716</v>
      </c>
      <c r="C754" t="s">
        <v>62</v>
      </c>
      <c r="D754" s="255" t="s">
        <v>19218</v>
      </c>
    </row>
    <row r="755" spans="1:4" ht="15" x14ac:dyDescent="0.25">
      <c r="A755">
        <v>39232</v>
      </c>
      <c r="B755" t="s">
        <v>7717</v>
      </c>
      <c r="C755" t="s">
        <v>62</v>
      </c>
      <c r="D755" s="255" t="s">
        <v>19219</v>
      </c>
    </row>
    <row r="756" spans="1:4" ht="15" x14ac:dyDescent="0.25">
      <c r="A756">
        <v>39233</v>
      </c>
      <c r="B756" t="s">
        <v>7718</v>
      </c>
      <c r="C756" t="s">
        <v>62</v>
      </c>
      <c r="D756" s="255" t="s">
        <v>13153</v>
      </c>
    </row>
    <row r="757" spans="1:4" ht="15" x14ac:dyDescent="0.25">
      <c r="A757">
        <v>981</v>
      </c>
      <c r="B757" t="s">
        <v>7719</v>
      </c>
      <c r="C757" t="s">
        <v>62</v>
      </c>
      <c r="D757" s="255" t="s">
        <v>19220</v>
      </c>
    </row>
    <row r="758" spans="1:4" ht="15" x14ac:dyDescent="0.25">
      <c r="A758">
        <v>39234</v>
      </c>
      <c r="B758" t="s">
        <v>7720</v>
      </c>
      <c r="C758" t="s">
        <v>62</v>
      </c>
      <c r="D758" s="255" t="s">
        <v>18391</v>
      </c>
    </row>
    <row r="759" spans="1:4" ht="15" x14ac:dyDescent="0.25">
      <c r="A759">
        <v>982</v>
      </c>
      <c r="B759" t="s">
        <v>7721</v>
      </c>
      <c r="C759" t="s">
        <v>62</v>
      </c>
      <c r="D759" s="255" t="s">
        <v>19221</v>
      </c>
    </row>
    <row r="760" spans="1:4" ht="15" x14ac:dyDescent="0.25">
      <c r="A760">
        <v>39235</v>
      </c>
      <c r="B760" t="s">
        <v>7722</v>
      </c>
      <c r="C760" t="s">
        <v>62</v>
      </c>
      <c r="D760" s="255" t="s">
        <v>19222</v>
      </c>
    </row>
    <row r="761" spans="1:4" ht="15" x14ac:dyDescent="0.25">
      <c r="A761">
        <v>39236</v>
      </c>
      <c r="B761" t="s">
        <v>7723</v>
      </c>
      <c r="C761" t="s">
        <v>62</v>
      </c>
      <c r="D761" s="255" t="s">
        <v>19223</v>
      </c>
    </row>
    <row r="762" spans="1:4" ht="15" x14ac:dyDescent="0.25">
      <c r="A762">
        <v>990</v>
      </c>
      <c r="B762" t="s">
        <v>7724</v>
      </c>
      <c r="C762" t="s">
        <v>62</v>
      </c>
      <c r="D762" s="255" t="s">
        <v>19224</v>
      </c>
    </row>
    <row r="763" spans="1:4" ht="15" x14ac:dyDescent="0.25">
      <c r="A763">
        <v>39241</v>
      </c>
      <c r="B763" t="s">
        <v>7725</v>
      </c>
      <c r="C763" t="s">
        <v>62</v>
      </c>
      <c r="D763" s="255" t="s">
        <v>16669</v>
      </c>
    </row>
    <row r="764" spans="1:4" ht="15" x14ac:dyDescent="0.25">
      <c r="A764">
        <v>1005</v>
      </c>
      <c r="B764" t="s">
        <v>7726</v>
      </c>
      <c r="C764" t="s">
        <v>62</v>
      </c>
      <c r="D764" s="255" t="s">
        <v>19225</v>
      </c>
    </row>
    <row r="765" spans="1:4" ht="15" x14ac:dyDescent="0.25">
      <c r="A765">
        <v>991</v>
      </c>
      <c r="B765" t="s">
        <v>7727</v>
      </c>
      <c r="C765" t="s">
        <v>62</v>
      </c>
      <c r="D765" s="255" t="s">
        <v>19226</v>
      </c>
    </row>
    <row r="766" spans="1:4" ht="15" x14ac:dyDescent="0.25">
      <c r="A766">
        <v>986</v>
      </c>
      <c r="B766" t="s">
        <v>7728</v>
      </c>
      <c r="C766" t="s">
        <v>62</v>
      </c>
      <c r="D766" s="255" t="s">
        <v>19085</v>
      </c>
    </row>
    <row r="767" spans="1:4" ht="15" x14ac:dyDescent="0.25">
      <c r="A767">
        <v>987</v>
      </c>
      <c r="B767" t="s">
        <v>7729</v>
      </c>
      <c r="C767" t="s">
        <v>62</v>
      </c>
      <c r="D767" s="255" t="s">
        <v>19227</v>
      </c>
    </row>
    <row r="768" spans="1:4" ht="15" x14ac:dyDescent="0.25">
      <c r="A768">
        <v>1007</v>
      </c>
      <c r="B768" t="s">
        <v>7730</v>
      </c>
      <c r="C768" t="s">
        <v>62</v>
      </c>
      <c r="D768" s="255" t="s">
        <v>19228</v>
      </c>
    </row>
    <row r="769" spans="1:4" ht="15" x14ac:dyDescent="0.25">
      <c r="A769">
        <v>1008</v>
      </c>
      <c r="B769" t="s">
        <v>7731</v>
      </c>
      <c r="C769" t="s">
        <v>62</v>
      </c>
      <c r="D769" s="255" t="s">
        <v>18514</v>
      </c>
    </row>
    <row r="770" spans="1:4" ht="15" x14ac:dyDescent="0.25">
      <c r="A770">
        <v>988</v>
      </c>
      <c r="B770" t="s">
        <v>7732</v>
      </c>
      <c r="C770" t="s">
        <v>62</v>
      </c>
      <c r="D770" s="255" t="s">
        <v>19229</v>
      </c>
    </row>
    <row r="771" spans="1:4" ht="15" x14ac:dyDescent="0.25">
      <c r="A771">
        <v>989</v>
      </c>
      <c r="B771" t="s">
        <v>7733</v>
      </c>
      <c r="C771" t="s">
        <v>62</v>
      </c>
      <c r="D771" s="255" t="s">
        <v>19230</v>
      </c>
    </row>
    <row r="772" spans="1:4" ht="15" x14ac:dyDescent="0.25">
      <c r="A772">
        <v>1006</v>
      </c>
      <c r="B772" t="s">
        <v>7734</v>
      </c>
      <c r="C772" t="s">
        <v>62</v>
      </c>
      <c r="D772" s="255" t="s">
        <v>19231</v>
      </c>
    </row>
    <row r="773" spans="1:4" ht="15" x14ac:dyDescent="0.25">
      <c r="A773">
        <v>43972</v>
      </c>
      <c r="B773" t="s">
        <v>7735</v>
      </c>
      <c r="C773" t="s">
        <v>62</v>
      </c>
      <c r="D773" s="255" t="s">
        <v>19232</v>
      </c>
    </row>
    <row r="774" spans="1:4" ht="15" x14ac:dyDescent="0.25">
      <c r="A774">
        <v>43971</v>
      </c>
      <c r="B774" t="s">
        <v>7736</v>
      </c>
      <c r="C774" t="s">
        <v>62</v>
      </c>
      <c r="D774" s="255" t="s">
        <v>15289</v>
      </c>
    </row>
    <row r="775" spans="1:4" ht="15" x14ac:dyDescent="0.25">
      <c r="A775">
        <v>39598</v>
      </c>
      <c r="B775" t="s">
        <v>7737</v>
      </c>
      <c r="C775" t="s">
        <v>62</v>
      </c>
      <c r="D775" s="255" t="s">
        <v>12801</v>
      </c>
    </row>
    <row r="776" spans="1:4" ht="15" x14ac:dyDescent="0.25">
      <c r="A776">
        <v>43973</v>
      </c>
      <c r="B776" t="s">
        <v>7738</v>
      </c>
      <c r="C776" t="s">
        <v>62</v>
      </c>
      <c r="D776" s="255" t="s">
        <v>13633</v>
      </c>
    </row>
    <row r="777" spans="1:4" ht="15" x14ac:dyDescent="0.25">
      <c r="A777">
        <v>39599</v>
      </c>
      <c r="B777" t="s">
        <v>7739</v>
      </c>
      <c r="C777" t="s">
        <v>62</v>
      </c>
      <c r="D777" s="255" t="s">
        <v>19233</v>
      </c>
    </row>
    <row r="778" spans="1:4" ht="15" x14ac:dyDescent="0.25">
      <c r="A778">
        <v>43832</v>
      </c>
      <c r="B778" t="s">
        <v>7740</v>
      </c>
      <c r="C778" t="s">
        <v>62</v>
      </c>
      <c r="D778" s="255" t="s">
        <v>19234</v>
      </c>
    </row>
    <row r="779" spans="1:4" ht="15" x14ac:dyDescent="0.25">
      <c r="A779">
        <v>34602</v>
      </c>
      <c r="B779" t="s">
        <v>7741</v>
      </c>
      <c r="C779" t="s">
        <v>62</v>
      </c>
      <c r="D779" s="255" t="s">
        <v>19235</v>
      </c>
    </row>
    <row r="780" spans="1:4" ht="15" x14ac:dyDescent="0.25">
      <c r="A780">
        <v>34607</v>
      </c>
      <c r="B780" t="s">
        <v>7742</v>
      </c>
      <c r="C780" t="s">
        <v>62</v>
      </c>
      <c r="D780" s="255" t="s">
        <v>14988</v>
      </c>
    </row>
    <row r="781" spans="1:4" ht="15" x14ac:dyDescent="0.25">
      <c r="A781">
        <v>34609</v>
      </c>
      <c r="B781" t="s">
        <v>7743</v>
      </c>
      <c r="C781" t="s">
        <v>62</v>
      </c>
      <c r="D781" s="255" t="s">
        <v>13787</v>
      </c>
    </row>
    <row r="782" spans="1:4" ht="15" x14ac:dyDescent="0.25">
      <c r="A782">
        <v>34618</v>
      </c>
      <c r="B782" t="s">
        <v>7744</v>
      </c>
      <c r="C782" t="s">
        <v>62</v>
      </c>
      <c r="D782" s="255" t="s">
        <v>18521</v>
      </c>
    </row>
    <row r="783" spans="1:4" ht="15" x14ac:dyDescent="0.25">
      <c r="A783">
        <v>34621</v>
      </c>
      <c r="B783" t="s">
        <v>7745</v>
      </c>
      <c r="C783" t="s">
        <v>62</v>
      </c>
      <c r="D783" s="255" t="s">
        <v>19236</v>
      </c>
    </row>
    <row r="784" spans="1:4" ht="15" x14ac:dyDescent="0.25">
      <c r="A784">
        <v>34622</v>
      </c>
      <c r="B784" t="s">
        <v>7746</v>
      </c>
      <c r="C784" t="s">
        <v>62</v>
      </c>
      <c r="D784" s="255" t="s">
        <v>17505</v>
      </c>
    </row>
    <row r="785" spans="1:4" ht="15" x14ac:dyDescent="0.25">
      <c r="A785">
        <v>34624</v>
      </c>
      <c r="B785" t="s">
        <v>7747</v>
      </c>
      <c r="C785" t="s">
        <v>62</v>
      </c>
      <c r="D785" s="255" t="s">
        <v>19237</v>
      </c>
    </row>
    <row r="786" spans="1:4" ht="15" x14ac:dyDescent="0.25">
      <c r="A786">
        <v>34627</v>
      </c>
      <c r="B786" t="s">
        <v>7748</v>
      </c>
      <c r="C786" t="s">
        <v>62</v>
      </c>
      <c r="D786" s="255" t="s">
        <v>16978</v>
      </c>
    </row>
    <row r="787" spans="1:4" ht="15" x14ac:dyDescent="0.25">
      <c r="A787">
        <v>34629</v>
      </c>
      <c r="B787" t="s">
        <v>7749</v>
      </c>
      <c r="C787" t="s">
        <v>62</v>
      </c>
      <c r="D787" s="255" t="s">
        <v>19238</v>
      </c>
    </row>
    <row r="788" spans="1:4" ht="15" x14ac:dyDescent="0.25">
      <c r="A788">
        <v>39257</v>
      </c>
      <c r="B788" t="s">
        <v>7750</v>
      </c>
      <c r="C788" t="s">
        <v>62</v>
      </c>
      <c r="D788" s="255" t="s">
        <v>18785</v>
      </c>
    </row>
    <row r="789" spans="1:4" ht="15" x14ac:dyDescent="0.25">
      <c r="A789">
        <v>39261</v>
      </c>
      <c r="B789" t="s">
        <v>7751</v>
      </c>
      <c r="C789" t="s">
        <v>62</v>
      </c>
      <c r="D789" s="255" t="s">
        <v>15451</v>
      </c>
    </row>
    <row r="790" spans="1:4" ht="15" x14ac:dyDescent="0.25">
      <c r="A790">
        <v>39268</v>
      </c>
      <c r="B790" t="s">
        <v>7752</v>
      </c>
      <c r="C790" t="s">
        <v>62</v>
      </c>
      <c r="D790" s="255" t="s">
        <v>19239</v>
      </c>
    </row>
    <row r="791" spans="1:4" ht="15" x14ac:dyDescent="0.25">
      <c r="A791">
        <v>39262</v>
      </c>
      <c r="B791" t="s">
        <v>7753</v>
      </c>
      <c r="C791" t="s">
        <v>62</v>
      </c>
      <c r="D791" s="255" t="s">
        <v>19240</v>
      </c>
    </row>
    <row r="792" spans="1:4" ht="15" x14ac:dyDescent="0.25">
      <c r="A792">
        <v>39258</v>
      </c>
      <c r="B792" t="s">
        <v>7754</v>
      </c>
      <c r="C792" t="s">
        <v>62</v>
      </c>
      <c r="D792" s="255" t="s">
        <v>19241</v>
      </c>
    </row>
    <row r="793" spans="1:4" ht="15" x14ac:dyDescent="0.25">
      <c r="A793">
        <v>39263</v>
      </c>
      <c r="B793" t="s">
        <v>7755</v>
      </c>
      <c r="C793" t="s">
        <v>62</v>
      </c>
      <c r="D793" s="255" t="s">
        <v>14811</v>
      </c>
    </row>
    <row r="794" spans="1:4" ht="15" x14ac:dyDescent="0.25">
      <c r="A794">
        <v>39264</v>
      </c>
      <c r="B794" t="s">
        <v>7756</v>
      </c>
      <c r="C794" t="s">
        <v>62</v>
      </c>
      <c r="D794" s="255" t="s">
        <v>19242</v>
      </c>
    </row>
    <row r="795" spans="1:4" ht="15" x14ac:dyDescent="0.25">
      <c r="A795">
        <v>39259</v>
      </c>
      <c r="B795" t="s">
        <v>7757</v>
      </c>
      <c r="C795" t="s">
        <v>62</v>
      </c>
      <c r="D795" s="255" t="s">
        <v>19243</v>
      </c>
    </row>
    <row r="796" spans="1:4" ht="15" x14ac:dyDescent="0.25">
      <c r="A796">
        <v>39265</v>
      </c>
      <c r="B796" t="s">
        <v>7758</v>
      </c>
      <c r="C796" t="s">
        <v>62</v>
      </c>
      <c r="D796" s="255" t="s">
        <v>19244</v>
      </c>
    </row>
    <row r="797" spans="1:4" ht="15" x14ac:dyDescent="0.25">
      <c r="A797">
        <v>39260</v>
      </c>
      <c r="B797" t="s">
        <v>7759</v>
      </c>
      <c r="C797" t="s">
        <v>62</v>
      </c>
      <c r="D797" s="255" t="s">
        <v>19245</v>
      </c>
    </row>
    <row r="798" spans="1:4" ht="15" x14ac:dyDescent="0.25">
      <c r="A798">
        <v>39266</v>
      </c>
      <c r="B798" t="s">
        <v>7760</v>
      </c>
      <c r="C798" t="s">
        <v>62</v>
      </c>
      <c r="D798" s="255" t="s">
        <v>19246</v>
      </c>
    </row>
    <row r="799" spans="1:4" ht="15" x14ac:dyDescent="0.25">
      <c r="A799">
        <v>39267</v>
      </c>
      <c r="B799" t="s">
        <v>7761</v>
      </c>
      <c r="C799" t="s">
        <v>62</v>
      </c>
      <c r="D799" s="255" t="s">
        <v>18173</v>
      </c>
    </row>
    <row r="800" spans="1:4" ht="15" x14ac:dyDescent="0.25">
      <c r="A800">
        <v>11901</v>
      </c>
      <c r="B800" t="s">
        <v>7762</v>
      </c>
      <c r="C800" t="s">
        <v>62</v>
      </c>
      <c r="D800" s="255" t="s">
        <v>13459</v>
      </c>
    </row>
    <row r="801" spans="1:4" ht="15" x14ac:dyDescent="0.25">
      <c r="A801">
        <v>11902</v>
      </c>
      <c r="B801" t="s">
        <v>7763</v>
      </c>
      <c r="C801" t="s">
        <v>62</v>
      </c>
      <c r="D801" s="255" t="s">
        <v>18397</v>
      </c>
    </row>
    <row r="802" spans="1:4" ht="15" x14ac:dyDescent="0.25">
      <c r="A802">
        <v>11903</v>
      </c>
      <c r="B802" t="s">
        <v>7764</v>
      </c>
      <c r="C802" t="s">
        <v>62</v>
      </c>
      <c r="D802" s="255" t="s">
        <v>13446</v>
      </c>
    </row>
    <row r="803" spans="1:4" ht="15" x14ac:dyDescent="0.25">
      <c r="A803">
        <v>11904</v>
      </c>
      <c r="B803" t="s">
        <v>7765</v>
      </c>
      <c r="C803" t="s">
        <v>62</v>
      </c>
      <c r="D803" s="255" t="s">
        <v>19247</v>
      </c>
    </row>
    <row r="804" spans="1:4" ht="15" x14ac:dyDescent="0.25">
      <c r="A804">
        <v>11905</v>
      </c>
      <c r="B804" t="s">
        <v>7766</v>
      </c>
      <c r="C804" t="s">
        <v>62</v>
      </c>
      <c r="D804" s="255" t="s">
        <v>12825</v>
      </c>
    </row>
    <row r="805" spans="1:4" ht="15" x14ac:dyDescent="0.25">
      <c r="A805">
        <v>11906</v>
      </c>
      <c r="B805" t="s">
        <v>7767</v>
      </c>
      <c r="C805" t="s">
        <v>62</v>
      </c>
      <c r="D805" s="255" t="s">
        <v>19248</v>
      </c>
    </row>
    <row r="806" spans="1:4" ht="15" x14ac:dyDescent="0.25">
      <c r="A806">
        <v>11919</v>
      </c>
      <c r="B806" t="s">
        <v>7768</v>
      </c>
      <c r="C806" t="s">
        <v>62</v>
      </c>
      <c r="D806" s="255" t="s">
        <v>19142</v>
      </c>
    </row>
    <row r="807" spans="1:4" ht="15" x14ac:dyDescent="0.25">
      <c r="A807">
        <v>11920</v>
      </c>
      <c r="B807" t="s">
        <v>7769</v>
      </c>
      <c r="C807" t="s">
        <v>62</v>
      </c>
      <c r="D807" s="255" t="s">
        <v>13589</v>
      </c>
    </row>
    <row r="808" spans="1:4" ht="15" x14ac:dyDescent="0.25">
      <c r="A808">
        <v>11924</v>
      </c>
      <c r="B808" t="s">
        <v>7770</v>
      </c>
      <c r="C808" t="s">
        <v>62</v>
      </c>
      <c r="D808" s="255" t="s">
        <v>19249</v>
      </c>
    </row>
    <row r="809" spans="1:4" ht="15" x14ac:dyDescent="0.25">
      <c r="A809">
        <v>11921</v>
      </c>
      <c r="B809" t="s">
        <v>7771</v>
      </c>
      <c r="C809" t="s">
        <v>62</v>
      </c>
      <c r="D809" s="255" t="s">
        <v>19250</v>
      </c>
    </row>
    <row r="810" spans="1:4" ht="15" x14ac:dyDescent="0.25">
      <c r="A810">
        <v>11922</v>
      </c>
      <c r="B810" t="s">
        <v>7772</v>
      </c>
      <c r="C810" t="s">
        <v>62</v>
      </c>
      <c r="D810" s="255" t="s">
        <v>19251</v>
      </c>
    </row>
    <row r="811" spans="1:4" ht="15" x14ac:dyDescent="0.25">
      <c r="A811">
        <v>11923</v>
      </c>
      <c r="B811" t="s">
        <v>7773</v>
      </c>
      <c r="C811" t="s">
        <v>62</v>
      </c>
      <c r="D811" s="255" t="s">
        <v>19252</v>
      </c>
    </row>
    <row r="812" spans="1:4" ht="15" x14ac:dyDescent="0.25">
      <c r="A812">
        <v>11916</v>
      </c>
      <c r="B812" t="s">
        <v>7774</v>
      </c>
      <c r="C812" t="s">
        <v>62</v>
      </c>
      <c r="D812" s="255" t="s">
        <v>13649</v>
      </c>
    </row>
    <row r="813" spans="1:4" ht="15" x14ac:dyDescent="0.25">
      <c r="A813">
        <v>11914</v>
      </c>
      <c r="B813" t="s">
        <v>7775</v>
      </c>
      <c r="C813" t="s">
        <v>62</v>
      </c>
      <c r="D813" s="255" t="s">
        <v>15394</v>
      </c>
    </row>
    <row r="814" spans="1:4" ht="15" x14ac:dyDescent="0.25">
      <c r="A814">
        <v>11917</v>
      </c>
      <c r="B814" t="s">
        <v>7776</v>
      </c>
      <c r="C814" t="s">
        <v>62</v>
      </c>
      <c r="D814" s="255" t="s">
        <v>19253</v>
      </c>
    </row>
    <row r="815" spans="1:4" ht="15" x14ac:dyDescent="0.25">
      <c r="A815">
        <v>11918</v>
      </c>
      <c r="B815" t="s">
        <v>7777</v>
      </c>
      <c r="C815" t="s">
        <v>62</v>
      </c>
      <c r="D815" s="255" t="s">
        <v>19254</v>
      </c>
    </row>
    <row r="816" spans="1:4" ht="15" x14ac:dyDescent="0.25">
      <c r="A816">
        <v>37734</v>
      </c>
      <c r="B816" t="s">
        <v>7778</v>
      </c>
      <c r="C816" t="s">
        <v>61</v>
      </c>
      <c r="D816" s="255" t="s">
        <v>19255</v>
      </c>
    </row>
    <row r="817" spans="1:4" ht="15" x14ac:dyDescent="0.25">
      <c r="A817">
        <v>42251</v>
      </c>
      <c r="B817" t="s">
        <v>7779</v>
      </c>
      <c r="C817" t="s">
        <v>61</v>
      </c>
      <c r="D817" s="255" t="s">
        <v>19256</v>
      </c>
    </row>
    <row r="818" spans="1:4" ht="15" x14ac:dyDescent="0.25">
      <c r="A818">
        <v>37733</v>
      </c>
      <c r="B818" t="s">
        <v>7780</v>
      </c>
      <c r="C818" t="s">
        <v>61</v>
      </c>
      <c r="D818" s="255" t="s">
        <v>19257</v>
      </c>
    </row>
    <row r="819" spans="1:4" ht="15" x14ac:dyDescent="0.25">
      <c r="A819">
        <v>37735</v>
      </c>
      <c r="B819" t="s">
        <v>7781</v>
      </c>
      <c r="C819" t="s">
        <v>61</v>
      </c>
      <c r="D819" s="255" t="s">
        <v>19258</v>
      </c>
    </row>
    <row r="820" spans="1:4" ht="15" x14ac:dyDescent="0.25">
      <c r="A820">
        <v>5090</v>
      </c>
      <c r="B820" t="s">
        <v>7782</v>
      </c>
      <c r="C820" t="s">
        <v>61</v>
      </c>
      <c r="D820" s="255" t="s">
        <v>17505</v>
      </c>
    </row>
    <row r="821" spans="1:4" ht="15" x14ac:dyDescent="0.25">
      <c r="A821">
        <v>5085</v>
      </c>
      <c r="B821" t="s">
        <v>7783</v>
      </c>
      <c r="C821" t="s">
        <v>61</v>
      </c>
      <c r="D821" s="255" t="s">
        <v>16523</v>
      </c>
    </row>
    <row r="822" spans="1:4" ht="15" x14ac:dyDescent="0.25">
      <c r="A822">
        <v>43603</v>
      </c>
      <c r="B822" t="s">
        <v>7784</v>
      </c>
      <c r="C822" t="s">
        <v>61</v>
      </c>
      <c r="D822" s="255" t="s">
        <v>16505</v>
      </c>
    </row>
    <row r="823" spans="1:4" ht="15" x14ac:dyDescent="0.25">
      <c r="A823">
        <v>38374</v>
      </c>
      <c r="B823" t="s">
        <v>7785</v>
      </c>
      <c r="C823" t="s">
        <v>61</v>
      </c>
      <c r="D823" s="255" t="s">
        <v>19259</v>
      </c>
    </row>
    <row r="824" spans="1:4" ht="15" x14ac:dyDescent="0.25">
      <c r="A824">
        <v>20212</v>
      </c>
      <c r="B824" t="s">
        <v>11980</v>
      </c>
      <c r="C824" t="s">
        <v>62</v>
      </c>
      <c r="D824" s="255" t="s">
        <v>16542</v>
      </c>
    </row>
    <row r="825" spans="1:4" ht="15" x14ac:dyDescent="0.25">
      <c r="A825">
        <v>20209</v>
      </c>
      <c r="B825" t="s">
        <v>11981</v>
      </c>
      <c r="C825" t="s">
        <v>62</v>
      </c>
      <c r="D825" s="255" t="s">
        <v>13198</v>
      </c>
    </row>
    <row r="826" spans="1:4" ht="15" x14ac:dyDescent="0.25">
      <c r="A826">
        <v>4430</v>
      </c>
      <c r="B826" t="s">
        <v>11982</v>
      </c>
      <c r="C826" t="s">
        <v>62</v>
      </c>
      <c r="D826" s="255" t="s">
        <v>19260</v>
      </c>
    </row>
    <row r="827" spans="1:4" ht="15" x14ac:dyDescent="0.25">
      <c r="A827">
        <v>4433</v>
      </c>
      <c r="B827" t="s">
        <v>11983</v>
      </c>
      <c r="C827" t="s">
        <v>62</v>
      </c>
      <c r="D827" s="255" t="s">
        <v>19261</v>
      </c>
    </row>
    <row r="828" spans="1:4" ht="15" x14ac:dyDescent="0.25">
      <c r="A828">
        <v>4400</v>
      </c>
      <c r="B828" t="s">
        <v>11984</v>
      </c>
      <c r="C828" t="s">
        <v>62</v>
      </c>
      <c r="D828" s="255" t="s">
        <v>19262</v>
      </c>
    </row>
    <row r="829" spans="1:4" ht="15" x14ac:dyDescent="0.25">
      <c r="A829">
        <v>2729</v>
      </c>
      <c r="B829" t="s">
        <v>7786</v>
      </c>
      <c r="C829" t="s">
        <v>61</v>
      </c>
      <c r="D829" s="255" t="s">
        <v>19263</v>
      </c>
    </row>
    <row r="830" spans="1:4" ht="15" x14ac:dyDescent="0.25">
      <c r="A830">
        <v>4513</v>
      </c>
      <c r="B830" t="s">
        <v>7787</v>
      </c>
      <c r="C830" t="s">
        <v>62</v>
      </c>
      <c r="D830" s="255" t="s">
        <v>19264</v>
      </c>
    </row>
    <row r="831" spans="1:4" ht="15" x14ac:dyDescent="0.25">
      <c r="A831">
        <v>37106</v>
      </c>
      <c r="B831" t="s">
        <v>7788</v>
      </c>
      <c r="C831" t="s">
        <v>61</v>
      </c>
      <c r="D831" s="255" t="s">
        <v>19265</v>
      </c>
    </row>
    <row r="832" spans="1:4" ht="15" x14ac:dyDescent="0.25">
      <c r="A832">
        <v>11869</v>
      </c>
      <c r="B832" t="s">
        <v>7789</v>
      </c>
      <c r="C832" t="s">
        <v>61</v>
      </c>
      <c r="D832" s="255" t="s">
        <v>19266</v>
      </c>
    </row>
    <row r="833" spans="1:4" ht="15" x14ac:dyDescent="0.25">
      <c r="A833">
        <v>43981</v>
      </c>
      <c r="B833" t="s">
        <v>7790</v>
      </c>
      <c r="C833" t="s">
        <v>61</v>
      </c>
      <c r="D833" s="255" t="s">
        <v>19267</v>
      </c>
    </row>
    <row r="834" spans="1:4" ht="15" x14ac:dyDescent="0.25">
      <c r="A834">
        <v>37104</v>
      </c>
      <c r="B834" t="s">
        <v>7791</v>
      </c>
      <c r="C834" t="s">
        <v>61</v>
      </c>
      <c r="D834" s="255" t="s">
        <v>19268</v>
      </c>
    </row>
    <row r="835" spans="1:4" ht="15" x14ac:dyDescent="0.25">
      <c r="A835">
        <v>43982</v>
      </c>
      <c r="B835" t="s">
        <v>7792</v>
      </c>
      <c r="C835" t="s">
        <v>61</v>
      </c>
      <c r="D835" s="255" t="s">
        <v>19269</v>
      </c>
    </row>
    <row r="836" spans="1:4" ht="15" x14ac:dyDescent="0.25">
      <c r="A836">
        <v>43978</v>
      </c>
      <c r="B836" t="s">
        <v>7793</v>
      </c>
      <c r="C836" t="s">
        <v>61</v>
      </c>
      <c r="D836" s="255" t="s">
        <v>19270</v>
      </c>
    </row>
    <row r="837" spans="1:4" ht="15" x14ac:dyDescent="0.25">
      <c r="A837">
        <v>11871</v>
      </c>
      <c r="B837" t="s">
        <v>7794</v>
      </c>
      <c r="C837" t="s">
        <v>61</v>
      </c>
      <c r="D837" s="255" t="s">
        <v>19271</v>
      </c>
    </row>
    <row r="838" spans="1:4" ht="15" x14ac:dyDescent="0.25">
      <c r="A838">
        <v>37105</v>
      </c>
      <c r="B838" t="s">
        <v>7795</v>
      </c>
      <c r="C838" t="s">
        <v>61</v>
      </c>
      <c r="D838" s="255" t="s">
        <v>19272</v>
      </c>
    </row>
    <row r="839" spans="1:4" ht="15" x14ac:dyDescent="0.25">
      <c r="A839">
        <v>43980</v>
      </c>
      <c r="B839" t="s">
        <v>7796</v>
      </c>
      <c r="C839" t="s">
        <v>61</v>
      </c>
      <c r="D839" s="255" t="s">
        <v>19273</v>
      </c>
    </row>
    <row r="840" spans="1:4" ht="15" x14ac:dyDescent="0.25">
      <c r="A840">
        <v>43979</v>
      </c>
      <c r="B840" t="s">
        <v>7797</v>
      </c>
      <c r="C840" t="s">
        <v>61</v>
      </c>
      <c r="D840" s="255" t="s">
        <v>19274</v>
      </c>
    </row>
    <row r="841" spans="1:4" ht="15" x14ac:dyDescent="0.25">
      <c r="A841">
        <v>11868</v>
      </c>
      <c r="B841" t="s">
        <v>7798</v>
      </c>
      <c r="C841" t="s">
        <v>61</v>
      </c>
      <c r="D841" s="255" t="s">
        <v>19275</v>
      </c>
    </row>
    <row r="842" spans="1:4" ht="15" x14ac:dyDescent="0.25">
      <c r="A842">
        <v>34636</v>
      </c>
      <c r="B842" t="s">
        <v>7799</v>
      </c>
      <c r="C842" t="s">
        <v>61</v>
      </c>
      <c r="D842" s="255" t="s">
        <v>19276</v>
      </c>
    </row>
    <row r="843" spans="1:4" ht="15" x14ac:dyDescent="0.25">
      <c r="A843">
        <v>34639</v>
      </c>
      <c r="B843" t="s">
        <v>7800</v>
      </c>
      <c r="C843" t="s">
        <v>61</v>
      </c>
      <c r="D843" s="255" t="s">
        <v>19277</v>
      </c>
    </row>
    <row r="844" spans="1:4" ht="15" x14ac:dyDescent="0.25">
      <c r="A844">
        <v>34640</v>
      </c>
      <c r="B844" t="s">
        <v>7801</v>
      </c>
      <c r="C844" t="s">
        <v>61</v>
      </c>
      <c r="D844" s="255" t="s">
        <v>19278</v>
      </c>
    </row>
    <row r="845" spans="1:4" ht="15" x14ac:dyDescent="0.25">
      <c r="A845">
        <v>43977</v>
      </c>
      <c r="B845" t="s">
        <v>7802</v>
      </c>
      <c r="C845" t="s">
        <v>61</v>
      </c>
      <c r="D845" s="255" t="s">
        <v>19279</v>
      </c>
    </row>
    <row r="846" spans="1:4" ht="15" x14ac:dyDescent="0.25">
      <c r="A846">
        <v>34637</v>
      </c>
      <c r="B846" t="s">
        <v>7803</v>
      </c>
      <c r="C846" t="s">
        <v>61</v>
      </c>
      <c r="D846" s="255" t="s">
        <v>19280</v>
      </c>
    </row>
    <row r="847" spans="1:4" ht="15" x14ac:dyDescent="0.25">
      <c r="A847">
        <v>34638</v>
      </c>
      <c r="B847" t="s">
        <v>7804</v>
      </c>
      <c r="C847" t="s">
        <v>61</v>
      </c>
      <c r="D847" s="255" t="s">
        <v>19281</v>
      </c>
    </row>
    <row r="848" spans="1:4" ht="15" x14ac:dyDescent="0.25">
      <c r="A848">
        <v>34641</v>
      </c>
      <c r="B848" t="s">
        <v>7805</v>
      </c>
      <c r="C848" t="s">
        <v>61</v>
      </c>
      <c r="D848" s="255" t="s">
        <v>19282</v>
      </c>
    </row>
    <row r="849" spans="1:4" ht="15" x14ac:dyDescent="0.25">
      <c r="A849">
        <v>43434</v>
      </c>
      <c r="B849" t="s">
        <v>7806</v>
      </c>
      <c r="C849" t="s">
        <v>61</v>
      </c>
      <c r="D849" s="255" t="s">
        <v>19283</v>
      </c>
    </row>
    <row r="850" spans="1:4" ht="15" x14ac:dyDescent="0.25">
      <c r="A850">
        <v>43435</v>
      </c>
      <c r="B850" t="s">
        <v>7807</v>
      </c>
      <c r="C850" t="s">
        <v>61</v>
      </c>
      <c r="D850" s="255" t="s">
        <v>19284</v>
      </c>
    </row>
    <row r="851" spans="1:4" ht="15" x14ac:dyDescent="0.25">
      <c r="A851">
        <v>43436</v>
      </c>
      <c r="B851" t="s">
        <v>7808</v>
      </c>
      <c r="C851" t="s">
        <v>61</v>
      </c>
      <c r="D851" s="255" t="s">
        <v>19285</v>
      </c>
    </row>
    <row r="852" spans="1:4" ht="15" x14ac:dyDescent="0.25">
      <c r="A852">
        <v>43437</v>
      </c>
      <c r="B852" t="s">
        <v>7809</v>
      </c>
      <c r="C852" t="s">
        <v>61</v>
      </c>
      <c r="D852" s="255" t="s">
        <v>19286</v>
      </c>
    </row>
    <row r="853" spans="1:4" ht="15" x14ac:dyDescent="0.25">
      <c r="A853">
        <v>43438</v>
      </c>
      <c r="B853" t="s">
        <v>7810</v>
      </c>
      <c r="C853" t="s">
        <v>61</v>
      </c>
      <c r="D853" s="255" t="s">
        <v>19287</v>
      </c>
    </row>
    <row r="854" spans="1:4" ht="15" x14ac:dyDescent="0.25">
      <c r="A854">
        <v>41627</v>
      </c>
      <c r="B854" t="s">
        <v>7811</v>
      </c>
      <c r="C854" t="s">
        <v>61</v>
      </c>
      <c r="D854" s="255" t="s">
        <v>19288</v>
      </c>
    </row>
    <row r="855" spans="1:4" ht="15" x14ac:dyDescent="0.25">
      <c r="A855">
        <v>41628</v>
      </c>
      <c r="B855" t="s">
        <v>7812</v>
      </c>
      <c r="C855" t="s">
        <v>61</v>
      </c>
      <c r="D855" s="255" t="s">
        <v>19289</v>
      </c>
    </row>
    <row r="856" spans="1:4" ht="15" x14ac:dyDescent="0.25">
      <c r="A856">
        <v>41629</v>
      </c>
      <c r="B856" t="s">
        <v>7813</v>
      </c>
      <c r="C856" t="s">
        <v>61</v>
      </c>
      <c r="D856" s="255" t="s">
        <v>19290</v>
      </c>
    </row>
    <row r="857" spans="1:4" ht="15" x14ac:dyDescent="0.25">
      <c r="A857">
        <v>43429</v>
      </c>
      <c r="B857" t="s">
        <v>7814</v>
      </c>
      <c r="C857" t="s">
        <v>61</v>
      </c>
      <c r="D857" s="255" t="s">
        <v>19291</v>
      </c>
    </row>
    <row r="858" spans="1:4" ht="15" x14ac:dyDescent="0.25">
      <c r="A858">
        <v>43430</v>
      </c>
      <c r="B858" t="s">
        <v>7815</v>
      </c>
      <c r="C858" t="s">
        <v>61</v>
      </c>
      <c r="D858" s="255" t="s">
        <v>19292</v>
      </c>
    </row>
    <row r="859" spans="1:4" ht="15" x14ac:dyDescent="0.25">
      <c r="A859">
        <v>43431</v>
      </c>
      <c r="B859" t="s">
        <v>7816</v>
      </c>
      <c r="C859" t="s">
        <v>61</v>
      </c>
      <c r="D859" s="255" t="s">
        <v>19293</v>
      </c>
    </row>
    <row r="860" spans="1:4" ht="15" x14ac:dyDescent="0.25">
      <c r="A860">
        <v>43432</v>
      </c>
      <c r="B860" t="s">
        <v>7817</v>
      </c>
      <c r="C860" t="s">
        <v>61</v>
      </c>
      <c r="D860" s="255" t="s">
        <v>19294</v>
      </c>
    </row>
    <row r="861" spans="1:4" ht="15" x14ac:dyDescent="0.25">
      <c r="A861">
        <v>43433</v>
      </c>
      <c r="B861" t="s">
        <v>7818</v>
      </c>
      <c r="C861" t="s">
        <v>61</v>
      </c>
      <c r="D861" s="255" t="s">
        <v>19295</v>
      </c>
    </row>
    <row r="862" spans="1:4" ht="15" x14ac:dyDescent="0.25">
      <c r="A862">
        <v>43094</v>
      </c>
      <c r="B862" t="s">
        <v>7819</v>
      </c>
      <c r="C862" t="s">
        <v>61</v>
      </c>
      <c r="D862" s="255" t="s">
        <v>19296</v>
      </c>
    </row>
    <row r="863" spans="1:4" ht="15" x14ac:dyDescent="0.25">
      <c r="A863">
        <v>43093</v>
      </c>
      <c r="B863" t="s">
        <v>7820</v>
      </c>
      <c r="C863" t="s">
        <v>61</v>
      </c>
      <c r="D863" s="255" t="s">
        <v>19297</v>
      </c>
    </row>
    <row r="864" spans="1:4" ht="15" x14ac:dyDescent="0.25">
      <c r="A864">
        <v>11694</v>
      </c>
      <c r="B864" t="s">
        <v>11985</v>
      </c>
      <c r="C864" t="s">
        <v>61</v>
      </c>
      <c r="D864" s="255" t="s">
        <v>19298</v>
      </c>
    </row>
    <row r="865" spans="1:4" ht="15" x14ac:dyDescent="0.25">
      <c r="A865">
        <v>1030</v>
      </c>
      <c r="B865" t="s">
        <v>11986</v>
      </c>
      <c r="C865" t="s">
        <v>61</v>
      </c>
      <c r="D865" s="255" t="s">
        <v>19299</v>
      </c>
    </row>
    <row r="866" spans="1:4" ht="15" x14ac:dyDescent="0.25">
      <c r="A866">
        <v>11881</v>
      </c>
      <c r="B866" t="s">
        <v>7821</v>
      </c>
      <c r="C866" t="s">
        <v>61</v>
      </c>
      <c r="D866" s="255" t="s">
        <v>18906</v>
      </c>
    </row>
    <row r="867" spans="1:4" ht="15" x14ac:dyDescent="0.25">
      <c r="A867">
        <v>35277</v>
      </c>
      <c r="B867" t="s">
        <v>7822</v>
      </c>
      <c r="C867" t="s">
        <v>61</v>
      </c>
      <c r="D867" s="255" t="s">
        <v>19300</v>
      </c>
    </row>
    <row r="868" spans="1:4" ht="15" x14ac:dyDescent="0.25">
      <c r="A868">
        <v>10521</v>
      </c>
      <c r="B868" t="s">
        <v>7823</v>
      </c>
      <c r="C868" t="s">
        <v>61</v>
      </c>
      <c r="D868" s="255" t="s">
        <v>19301</v>
      </c>
    </row>
    <row r="869" spans="1:4" ht="15" x14ac:dyDescent="0.25">
      <c r="A869">
        <v>10885</v>
      </c>
      <c r="B869" t="s">
        <v>7824</v>
      </c>
      <c r="C869" t="s">
        <v>61</v>
      </c>
      <c r="D869" s="255" t="s">
        <v>19302</v>
      </c>
    </row>
    <row r="870" spans="1:4" ht="15" x14ac:dyDescent="0.25">
      <c r="A870">
        <v>20962</v>
      </c>
      <c r="B870" t="s">
        <v>7825</v>
      </c>
      <c r="C870" t="s">
        <v>61</v>
      </c>
      <c r="D870" s="255" t="s">
        <v>19303</v>
      </c>
    </row>
    <row r="871" spans="1:4" ht="15" x14ac:dyDescent="0.25">
      <c r="A871">
        <v>20963</v>
      </c>
      <c r="B871" t="s">
        <v>7826</v>
      </c>
      <c r="C871" t="s">
        <v>61</v>
      </c>
      <c r="D871" s="255" t="s">
        <v>19304</v>
      </c>
    </row>
    <row r="872" spans="1:4" ht="15" x14ac:dyDescent="0.25">
      <c r="A872">
        <v>34643</v>
      </c>
      <c r="B872" t="s">
        <v>7827</v>
      </c>
      <c r="C872" t="s">
        <v>61</v>
      </c>
      <c r="D872" s="255" t="s">
        <v>19305</v>
      </c>
    </row>
    <row r="873" spans="1:4" ht="15" x14ac:dyDescent="0.25">
      <c r="A873">
        <v>41480</v>
      </c>
      <c r="B873" t="s">
        <v>7828</v>
      </c>
      <c r="C873" t="s">
        <v>61</v>
      </c>
      <c r="D873" s="255" t="s">
        <v>19306</v>
      </c>
    </row>
    <row r="874" spans="1:4" ht="15" x14ac:dyDescent="0.25">
      <c r="A874">
        <v>41474</v>
      </c>
      <c r="B874" t="s">
        <v>7829</v>
      </c>
      <c r="C874" t="s">
        <v>61</v>
      </c>
      <c r="D874" s="255" t="s">
        <v>19307</v>
      </c>
    </row>
    <row r="875" spans="1:4" ht="15" x14ac:dyDescent="0.25">
      <c r="A875">
        <v>41475</v>
      </c>
      <c r="B875" t="s">
        <v>7830</v>
      </c>
      <c r="C875" t="s">
        <v>61</v>
      </c>
      <c r="D875" s="255" t="s">
        <v>15115</v>
      </c>
    </row>
    <row r="876" spans="1:4" ht="15" x14ac:dyDescent="0.25">
      <c r="A876">
        <v>41476</v>
      </c>
      <c r="B876" t="s">
        <v>7831</v>
      </c>
      <c r="C876" t="s">
        <v>61</v>
      </c>
      <c r="D876" s="255" t="s">
        <v>19308</v>
      </c>
    </row>
    <row r="877" spans="1:4" ht="15" x14ac:dyDescent="0.25">
      <c r="A877">
        <v>2555</v>
      </c>
      <c r="B877" t="s">
        <v>7832</v>
      </c>
      <c r="C877" t="s">
        <v>61</v>
      </c>
      <c r="D877" s="255" t="s">
        <v>18499</v>
      </c>
    </row>
    <row r="878" spans="1:4" ht="15" x14ac:dyDescent="0.25">
      <c r="A878">
        <v>2556</v>
      </c>
      <c r="B878" t="s">
        <v>7833</v>
      </c>
      <c r="C878" t="s">
        <v>61</v>
      </c>
      <c r="D878" s="255" t="s">
        <v>19309</v>
      </c>
    </row>
    <row r="879" spans="1:4" ht="15" x14ac:dyDescent="0.25">
      <c r="A879">
        <v>2557</v>
      </c>
      <c r="B879" t="s">
        <v>7834</v>
      </c>
      <c r="C879" t="s">
        <v>61</v>
      </c>
      <c r="D879" s="255" t="s">
        <v>19079</v>
      </c>
    </row>
    <row r="880" spans="1:4" ht="15" x14ac:dyDescent="0.25">
      <c r="A880">
        <v>10569</v>
      </c>
      <c r="B880" t="s">
        <v>7835</v>
      </c>
      <c r="C880" t="s">
        <v>61</v>
      </c>
      <c r="D880" s="255" t="s">
        <v>19079</v>
      </c>
    </row>
    <row r="881" spans="1:4" ht="15" x14ac:dyDescent="0.25">
      <c r="A881">
        <v>39810</v>
      </c>
      <c r="B881" t="s">
        <v>7836</v>
      </c>
      <c r="C881" t="s">
        <v>61</v>
      </c>
      <c r="D881" s="255" t="s">
        <v>19310</v>
      </c>
    </row>
    <row r="882" spans="1:4" ht="15" x14ac:dyDescent="0.25">
      <c r="A882">
        <v>39811</v>
      </c>
      <c r="B882" t="s">
        <v>7837</v>
      </c>
      <c r="C882" t="s">
        <v>61</v>
      </c>
      <c r="D882" s="255" t="s">
        <v>18712</v>
      </c>
    </row>
    <row r="883" spans="1:4" ht="15" x14ac:dyDescent="0.25">
      <c r="A883">
        <v>39812</v>
      </c>
      <c r="B883" t="s">
        <v>7838</v>
      </c>
      <c r="C883" t="s">
        <v>61</v>
      </c>
      <c r="D883" s="255" t="s">
        <v>16538</v>
      </c>
    </row>
    <row r="884" spans="1:4" ht="15" x14ac:dyDescent="0.25">
      <c r="A884">
        <v>43096</v>
      </c>
      <c r="B884" t="s">
        <v>7839</v>
      </c>
      <c r="C884" t="s">
        <v>61</v>
      </c>
      <c r="D884" s="255" t="s">
        <v>19311</v>
      </c>
    </row>
    <row r="885" spans="1:4" ht="15" x14ac:dyDescent="0.25">
      <c r="A885">
        <v>43102</v>
      </c>
      <c r="B885" t="s">
        <v>7840</v>
      </c>
      <c r="C885" t="s">
        <v>61</v>
      </c>
      <c r="D885" s="255" t="s">
        <v>19312</v>
      </c>
    </row>
    <row r="886" spans="1:4" ht="15" x14ac:dyDescent="0.25">
      <c r="A886">
        <v>43103</v>
      </c>
      <c r="B886" t="s">
        <v>7841</v>
      </c>
      <c r="C886" t="s">
        <v>61</v>
      </c>
      <c r="D886" s="255" t="s">
        <v>19313</v>
      </c>
    </row>
    <row r="887" spans="1:4" ht="15" x14ac:dyDescent="0.25">
      <c r="A887">
        <v>43098</v>
      </c>
      <c r="B887" t="s">
        <v>7842</v>
      </c>
      <c r="C887" t="s">
        <v>61</v>
      </c>
      <c r="D887" s="255" t="s">
        <v>19314</v>
      </c>
    </row>
    <row r="888" spans="1:4" ht="15" x14ac:dyDescent="0.25">
      <c r="A888">
        <v>43097</v>
      </c>
      <c r="B888" t="s">
        <v>7843</v>
      </c>
      <c r="C888" t="s">
        <v>61</v>
      </c>
      <c r="D888" s="255" t="s">
        <v>19315</v>
      </c>
    </row>
    <row r="889" spans="1:4" ht="15" x14ac:dyDescent="0.25">
      <c r="A889">
        <v>43104</v>
      </c>
      <c r="B889" t="s">
        <v>7844</v>
      </c>
      <c r="C889" t="s">
        <v>61</v>
      </c>
      <c r="D889" s="255" t="s">
        <v>19316</v>
      </c>
    </row>
    <row r="890" spans="1:4" ht="15" x14ac:dyDescent="0.25">
      <c r="A890">
        <v>39771</v>
      </c>
      <c r="B890" t="s">
        <v>7845</v>
      </c>
      <c r="C890" t="s">
        <v>61</v>
      </c>
      <c r="D890" s="255" t="s">
        <v>19317</v>
      </c>
    </row>
    <row r="891" spans="1:4" ht="15" x14ac:dyDescent="0.25">
      <c r="A891">
        <v>39772</v>
      </c>
      <c r="B891" t="s">
        <v>7846</v>
      </c>
      <c r="C891" t="s">
        <v>61</v>
      </c>
      <c r="D891" s="255" t="s">
        <v>19318</v>
      </c>
    </row>
    <row r="892" spans="1:4" ht="15" x14ac:dyDescent="0.25">
      <c r="A892">
        <v>39773</v>
      </c>
      <c r="B892" t="s">
        <v>7847</v>
      </c>
      <c r="C892" t="s">
        <v>61</v>
      </c>
      <c r="D892" s="255" t="s">
        <v>19319</v>
      </c>
    </row>
    <row r="893" spans="1:4" ht="15" x14ac:dyDescent="0.25">
      <c r="A893">
        <v>39774</v>
      </c>
      <c r="B893" t="s">
        <v>7848</v>
      </c>
      <c r="C893" t="s">
        <v>61</v>
      </c>
      <c r="D893" s="255" t="s">
        <v>19320</v>
      </c>
    </row>
    <row r="894" spans="1:4" ht="15" x14ac:dyDescent="0.25">
      <c r="A894">
        <v>39775</v>
      </c>
      <c r="B894" t="s">
        <v>7849</v>
      </c>
      <c r="C894" t="s">
        <v>61</v>
      </c>
      <c r="D894" s="255" t="s">
        <v>19321</v>
      </c>
    </row>
    <row r="895" spans="1:4" ht="15" x14ac:dyDescent="0.25">
      <c r="A895">
        <v>39776</v>
      </c>
      <c r="B895" t="s">
        <v>7850</v>
      </c>
      <c r="C895" t="s">
        <v>61</v>
      </c>
      <c r="D895" s="255" t="s">
        <v>19322</v>
      </c>
    </row>
    <row r="896" spans="1:4" ht="15" x14ac:dyDescent="0.25">
      <c r="A896">
        <v>39777</v>
      </c>
      <c r="B896" t="s">
        <v>7851</v>
      </c>
      <c r="C896" t="s">
        <v>61</v>
      </c>
      <c r="D896" s="255" t="s">
        <v>19323</v>
      </c>
    </row>
    <row r="897" spans="1:4" ht="15" x14ac:dyDescent="0.25">
      <c r="A897">
        <v>20254</v>
      </c>
      <c r="B897" t="s">
        <v>7852</v>
      </c>
      <c r="C897" t="s">
        <v>61</v>
      </c>
      <c r="D897" s="255" t="s">
        <v>19324</v>
      </c>
    </row>
    <row r="898" spans="1:4" ht="15" x14ac:dyDescent="0.25">
      <c r="A898">
        <v>20253</v>
      </c>
      <c r="B898" t="s">
        <v>7853</v>
      </c>
      <c r="C898" t="s">
        <v>61</v>
      </c>
      <c r="D898" s="255" t="s">
        <v>19325</v>
      </c>
    </row>
    <row r="899" spans="1:4" ht="15" x14ac:dyDescent="0.25">
      <c r="A899">
        <v>11247</v>
      </c>
      <c r="B899" t="s">
        <v>7854</v>
      </c>
      <c r="C899" t="s">
        <v>61</v>
      </c>
      <c r="D899" s="255" t="s">
        <v>19326</v>
      </c>
    </row>
    <row r="900" spans="1:4" ht="15" x14ac:dyDescent="0.25">
      <c r="A900">
        <v>11250</v>
      </c>
      <c r="B900" t="s">
        <v>7855</v>
      </c>
      <c r="C900" t="s">
        <v>61</v>
      </c>
      <c r="D900" s="255" t="s">
        <v>13802</v>
      </c>
    </row>
    <row r="901" spans="1:4" ht="15" x14ac:dyDescent="0.25">
      <c r="A901">
        <v>11249</v>
      </c>
      <c r="B901" t="s">
        <v>7856</v>
      </c>
      <c r="C901" t="s">
        <v>61</v>
      </c>
      <c r="D901" s="255" t="s">
        <v>19327</v>
      </c>
    </row>
    <row r="902" spans="1:4" ht="15" x14ac:dyDescent="0.25">
      <c r="A902">
        <v>11251</v>
      </c>
      <c r="B902" t="s">
        <v>7857</v>
      </c>
      <c r="C902" t="s">
        <v>61</v>
      </c>
      <c r="D902" s="255" t="s">
        <v>14023</v>
      </c>
    </row>
    <row r="903" spans="1:4" ht="15" x14ac:dyDescent="0.25">
      <c r="A903">
        <v>11253</v>
      </c>
      <c r="B903" t="s">
        <v>7858</v>
      </c>
      <c r="C903" t="s">
        <v>61</v>
      </c>
      <c r="D903" s="255" t="s">
        <v>19328</v>
      </c>
    </row>
    <row r="904" spans="1:4" ht="15" x14ac:dyDescent="0.25">
      <c r="A904">
        <v>11255</v>
      </c>
      <c r="B904" t="s">
        <v>7859</v>
      </c>
      <c r="C904" t="s">
        <v>61</v>
      </c>
      <c r="D904" s="255" t="s">
        <v>19329</v>
      </c>
    </row>
    <row r="905" spans="1:4" ht="15" x14ac:dyDescent="0.25">
      <c r="A905">
        <v>14055</v>
      </c>
      <c r="B905" t="s">
        <v>7860</v>
      </c>
      <c r="C905" t="s">
        <v>61</v>
      </c>
      <c r="D905" s="255" t="s">
        <v>19330</v>
      </c>
    </row>
    <row r="906" spans="1:4" ht="15" x14ac:dyDescent="0.25">
      <c r="A906">
        <v>11256</v>
      </c>
      <c r="B906" t="s">
        <v>7861</v>
      </c>
      <c r="C906" t="s">
        <v>61</v>
      </c>
      <c r="D906" s="255" t="s">
        <v>19331</v>
      </c>
    </row>
    <row r="907" spans="1:4" ht="15" x14ac:dyDescent="0.25">
      <c r="A907">
        <v>1872</v>
      </c>
      <c r="B907" t="s">
        <v>7862</v>
      </c>
      <c r="C907" t="s">
        <v>61</v>
      </c>
      <c r="D907" s="255" t="s">
        <v>18373</v>
      </c>
    </row>
    <row r="908" spans="1:4" ht="15" x14ac:dyDescent="0.25">
      <c r="A908">
        <v>1873</v>
      </c>
      <c r="B908" t="s">
        <v>7863</v>
      </c>
      <c r="C908" t="s">
        <v>61</v>
      </c>
      <c r="D908" s="255" t="s">
        <v>19332</v>
      </c>
    </row>
    <row r="909" spans="1:4" ht="15" x14ac:dyDescent="0.25">
      <c r="A909">
        <v>39693</v>
      </c>
      <c r="B909" t="s">
        <v>7864</v>
      </c>
      <c r="C909" t="s">
        <v>61</v>
      </c>
      <c r="D909" s="255" t="s">
        <v>19333</v>
      </c>
    </row>
    <row r="910" spans="1:4" ht="15" x14ac:dyDescent="0.25">
      <c r="A910">
        <v>39692</v>
      </c>
      <c r="B910" t="s">
        <v>7865</v>
      </c>
      <c r="C910" t="s">
        <v>61</v>
      </c>
      <c r="D910" s="255" t="s">
        <v>19334</v>
      </c>
    </row>
    <row r="911" spans="1:4" ht="15" x14ac:dyDescent="0.25">
      <c r="A911">
        <v>1062</v>
      </c>
      <c r="B911" t="s">
        <v>7866</v>
      </c>
      <c r="C911" t="s">
        <v>61</v>
      </c>
      <c r="D911" s="255" t="s">
        <v>19335</v>
      </c>
    </row>
    <row r="912" spans="1:4" ht="15" x14ac:dyDescent="0.25">
      <c r="A912">
        <v>39686</v>
      </c>
      <c r="B912" t="s">
        <v>7867</v>
      </c>
      <c r="C912" t="s">
        <v>61</v>
      </c>
      <c r="D912" s="255" t="s">
        <v>19336</v>
      </c>
    </row>
    <row r="913" spans="1:4" ht="15" x14ac:dyDescent="0.25">
      <c r="A913">
        <v>43095</v>
      </c>
      <c r="B913" t="s">
        <v>7868</v>
      </c>
      <c r="C913" t="s">
        <v>61</v>
      </c>
      <c r="D913" s="255" t="s">
        <v>19337</v>
      </c>
    </row>
    <row r="914" spans="1:4" ht="15" x14ac:dyDescent="0.25">
      <c r="A914">
        <v>1871</v>
      </c>
      <c r="B914" t="s">
        <v>7869</v>
      </c>
      <c r="C914" t="s">
        <v>61</v>
      </c>
      <c r="D914" s="255" t="s">
        <v>19194</v>
      </c>
    </row>
    <row r="915" spans="1:4" ht="15" x14ac:dyDescent="0.25">
      <c r="A915">
        <v>12001</v>
      </c>
      <c r="B915" t="s">
        <v>7870</v>
      </c>
      <c r="C915" t="s">
        <v>61</v>
      </c>
      <c r="D915" s="255" t="s">
        <v>19338</v>
      </c>
    </row>
    <row r="916" spans="1:4" ht="15" x14ac:dyDescent="0.25">
      <c r="A916">
        <v>11882</v>
      </c>
      <c r="B916" t="s">
        <v>7871</v>
      </c>
      <c r="C916" t="s">
        <v>61</v>
      </c>
      <c r="D916" s="255" t="s">
        <v>19339</v>
      </c>
    </row>
    <row r="917" spans="1:4" ht="15" x14ac:dyDescent="0.25">
      <c r="A917">
        <v>1068</v>
      </c>
      <c r="B917" t="s">
        <v>7872</v>
      </c>
      <c r="C917" t="s">
        <v>61</v>
      </c>
      <c r="D917" s="255" t="s">
        <v>19340</v>
      </c>
    </row>
    <row r="918" spans="1:4" ht="15" x14ac:dyDescent="0.25">
      <c r="A918">
        <v>39690</v>
      </c>
      <c r="B918" t="s">
        <v>7873</v>
      </c>
      <c r="C918" t="s">
        <v>61</v>
      </c>
      <c r="D918" s="255" t="s">
        <v>19341</v>
      </c>
    </row>
    <row r="919" spans="1:4" ht="15" x14ac:dyDescent="0.25">
      <c r="A919">
        <v>39691</v>
      </c>
      <c r="B919" t="s">
        <v>7874</v>
      </c>
      <c r="C919" t="s">
        <v>61</v>
      </c>
      <c r="D919" s="255" t="s">
        <v>19342</v>
      </c>
    </row>
    <row r="920" spans="1:4" ht="15" x14ac:dyDescent="0.25">
      <c r="A920">
        <v>39808</v>
      </c>
      <c r="B920" t="s">
        <v>7875</v>
      </c>
      <c r="C920" t="s">
        <v>61</v>
      </c>
      <c r="D920" s="255" t="s">
        <v>19343</v>
      </c>
    </row>
    <row r="921" spans="1:4" ht="15" x14ac:dyDescent="0.25">
      <c r="A921">
        <v>39809</v>
      </c>
      <c r="B921" t="s">
        <v>7876</v>
      </c>
      <c r="C921" t="s">
        <v>61</v>
      </c>
      <c r="D921" s="255" t="s">
        <v>19344</v>
      </c>
    </row>
    <row r="922" spans="1:4" ht="15" x14ac:dyDescent="0.25">
      <c r="A922">
        <v>43439</v>
      </c>
      <c r="B922" t="s">
        <v>7877</v>
      </c>
      <c r="C922" t="s">
        <v>61</v>
      </c>
      <c r="D922" s="255" t="s">
        <v>19345</v>
      </c>
    </row>
    <row r="923" spans="1:4" ht="15" x14ac:dyDescent="0.25">
      <c r="A923">
        <v>5103</v>
      </c>
      <c r="B923" t="s">
        <v>7878</v>
      </c>
      <c r="C923" t="s">
        <v>61</v>
      </c>
      <c r="D923" s="255" t="s">
        <v>16876</v>
      </c>
    </row>
    <row r="924" spans="1:4" ht="15" x14ac:dyDescent="0.25">
      <c r="A924">
        <v>11880</v>
      </c>
      <c r="B924" t="s">
        <v>7879</v>
      </c>
      <c r="C924" t="s">
        <v>61</v>
      </c>
      <c r="D924" s="255" t="s">
        <v>19346</v>
      </c>
    </row>
    <row r="925" spans="1:4" ht="15" x14ac:dyDescent="0.25">
      <c r="A925">
        <v>11714</v>
      </c>
      <c r="B925" t="s">
        <v>7880</v>
      </c>
      <c r="C925" t="s">
        <v>61</v>
      </c>
      <c r="D925" s="255" t="s">
        <v>19347</v>
      </c>
    </row>
    <row r="926" spans="1:4" ht="15" x14ac:dyDescent="0.25">
      <c r="A926">
        <v>11712</v>
      </c>
      <c r="B926" t="s">
        <v>7881</v>
      </c>
      <c r="C926" t="s">
        <v>61</v>
      </c>
      <c r="D926" s="255" t="s">
        <v>19348</v>
      </c>
    </row>
    <row r="927" spans="1:4" ht="15" x14ac:dyDescent="0.25">
      <c r="A927">
        <v>11717</v>
      </c>
      <c r="B927" t="s">
        <v>7882</v>
      </c>
      <c r="C927" t="s">
        <v>61</v>
      </c>
      <c r="D927" s="255" t="s">
        <v>19349</v>
      </c>
    </row>
    <row r="928" spans="1:4" ht="15" x14ac:dyDescent="0.25">
      <c r="A928">
        <v>1106</v>
      </c>
      <c r="B928" t="s">
        <v>7883</v>
      </c>
      <c r="C928" t="s">
        <v>63</v>
      </c>
      <c r="D928" s="255" t="s">
        <v>13593</v>
      </c>
    </row>
    <row r="929" spans="1:4" ht="15" x14ac:dyDescent="0.25">
      <c r="A929">
        <v>11161</v>
      </c>
      <c r="B929" t="s">
        <v>7884</v>
      </c>
      <c r="C929" t="s">
        <v>63</v>
      </c>
      <c r="D929" s="255" t="s">
        <v>13769</v>
      </c>
    </row>
    <row r="930" spans="1:4" ht="15" x14ac:dyDescent="0.25">
      <c r="A930">
        <v>1107</v>
      </c>
      <c r="B930" t="s">
        <v>7885</v>
      </c>
      <c r="C930" t="s">
        <v>63</v>
      </c>
      <c r="D930" s="255" t="s">
        <v>17410</v>
      </c>
    </row>
    <row r="931" spans="1:4" ht="15" x14ac:dyDescent="0.25">
      <c r="A931">
        <v>44479</v>
      </c>
      <c r="B931" t="s">
        <v>7886</v>
      </c>
      <c r="C931" t="s">
        <v>63</v>
      </c>
      <c r="D931" s="255" t="s">
        <v>13771</v>
      </c>
    </row>
    <row r="932" spans="1:4" ht="15" x14ac:dyDescent="0.25">
      <c r="A932">
        <v>4759</v>
      </c>
      <c r="B932" t="s">
        <v>11987</v>
      </c>
      <c r="C932" t="s">
        <v>66</v>
      </c>
      <c r="D932" s="255" t="s">
        <v>17482</v>
      </c>
    </row>
    <row r="933" spans="1:4" ht="15" x14ac:dyDescent="0.25">
      <c r="A933">
        <v>41068</v>
      </c>
      <c r="B933" t="s">
        <v>11988</v>
      </c>
      <c r="C933" t="s">
        <v>53</v>
      </c>
      <c r="D933" s="255" t="s">
        <v>19350</v>
      </c>
    </row>
    <row r="934" spans="1:4" ht="15" x14ac:dyDescent="0.25">
      <c r="A934">
        <v>12618</v>
      </c>
      <c r="B934" t="s">
        <v>7887</v>
      </c>
      <c r="C934" t="s">
        <v>61</v>
      </c>
      <c r="D934" s="255" t="s">
        <v>19351</v>
      </c>
    </row>
    <row r="935" spans="1:4" ht="15" x14ac:dyDescent="0.25">
      <c r="A935">
        <v>1108</v>
      </c>
      <c r="B935" t="s">
        <v>7888</v>
      </c>
      <c r="C935" t="s">
        <v>62</v>
      </c>
      <c r="D935" s="255" t="s">
        <v>19352</v>
      </c>
    </row>
    <row r="936" spans="1:4" ht="15" x14ac:dyDescent="0.25">
      <c r="A936">
        <v>1117</v>
      </c>
      <c r="B936" t="s">
        <v>7889</v>
      </c>
      <c r="C936" t="s">
        <v>62</v>
      </c>
      <c r="D936" s="255" t="s">
        <v>19353</v>
      </c>
    </row>
    <row r="937" spans="1:4" ht="15" x14ac:dyDescent="0.25">
      <c r="A937">
        <v>1118</v>
      </c>
      <c r="B937" t="s">
        <v>7890</v>
      </c>
      <c r="C937" t="s">
        <v>62</v>
      </c>
      <c r="D937" s="255" t="s">
        <v>19354</v>
      </c>
    </row>
    <row r="938" spans="1:4" ht="15" x14ac:dyDescent="0.25">
      <c r="A938">
        <v>1110</v>
      </c>
      <c r="B938" t="s">
        <v>7891</v>
      </c>
      <c r="C938" t="s">
        <v>62</v>
      </c>
      <c r="D938" s="255" t="s">
        <v>19354</v>
      </c>
    </row>
    <row r="939" spans="1:4" ht="15" x14ac:dyDescent="0.25">
      <c r="A939">
        <v>40784</v>
      </c>
      <c r="B939" t="s">
        <v>7892</v>
      </c>
      <c r="C939" t="s">
        <v>62</v>
      </c>
      <c r="D939" s="255" t="s">
        <v>19355</v>
      </c>
    </row>
    <row r="940" spans="1:4" ht="15" x14ac:dyDescent="0.25">
      <c r="A940">
        <v>40782</v>
      </c>
      <c r="B940" t="s">
        <v>7893</v>
      </c>
      <c r="C940" t="s">
        <v>62</v>
      </c>
      <c r="D940" s="255" t="s">
        <v>19356</v>
      </c>
    </row>
    <row r="941" spans="1:4" ht="15" x14ac:dyDescent="0.25">
      <c r="A941">
        <v>40783</v>
      </c>
      <c r="B941" t="s">
        <v>7894</v>
      </c>
      <c r="C941" t="s">
        <v>62</v>
      </c>
      <c r="D941" s="255" t="s">
        <v>19357</v>
      </c>
    </row>
    <row r="942" spans="1:4" ht="15" x14ac:dyDescent="0.25">
      <c r="A942">
        <v>1109</v>
      </c>
      <c r="B942" t="s">
        <v>7895</v>
      </c>
      <c r="C942" t="s">
        <v>62</v>
      </c>
      <c r="D942" s="255" t="s">
        <v>19352</v>
      </c>
    </row>
    <row r="943" spans="1:4" ht="15" x14ac:dyDescent="0.25">
      <c r="A943">
        <v>1119</v>
      </c>
      <c r="B943" t="s">
        <v>7896</v>
      </c>
      <c r="C943" t="s">
        <v>62</v>
      </c>
      <c r="D943" s="255" t="s">
        <v>15233</v>
      </c>
    </row>
    <row r="944" spans="1:4" ht="15" x14ac:dyDescent="0.25">
      <c r="A944">
        <v>13115</v>
      </c>
      <c r="B944" t="s">
        <v>7897</v>
      </c>
      <c r="C944" t="s">
        <v>62</v>
      </c>
      <c r="D944" s="255" t="s">
        <v>16692</v>
      </c>
    </row>
    <row r="945" spans="1:4" ht="15" x14ac:dyDescent="0.25">
      <c r="A945">
        <v>10541</v>
      </c>
      <c r="B945" t="s">
        <v>7898</v>
      </c>
      <c r="C945" t="s">
        <v>62</v>
      </c>
      <c r="D945" s="255" t="s">
        <v>19181</v>
      </c>
    </row>
    <row r="946" spans="1:4" ht="15" x14ac:dyDescent="0.25">
      <c r="A946">
        <v>10542</v>
      </c>
      <c r="B946" t="s">
        <v>7899</v>
      </c>
      <c r="C946" t="s">
        <v>62</v>
      </c>
      <c r="D946" s="255" t="s">
        <v>19358</v>
      </c>
    </row>
    <row r="947" spans="1:4" ht="15" x14ac:dyDescent="0.25">
      <c r="A947">
        <v>10543</v>
      </c>
      <c r="B947" t="s">
        <v>7900</v>
      </c>
      <c r="C947" t="s">
        <v>62</v>
      </c>
      <c r="D947" s="255" t="s">
        <v>19359</v>
      </c>
    </row>
    <row r="948" spans="1:4" ht="15" x14ac:dyDescent="0.25">
      <c r="A948">
        <v>10544</v>
      </c>
      <c r="B948" t="s">
        <v>7901</v>
      </c>
      <c r="C948" t="s">
        <v>62</v>
      </c>
      <c r="D948" s="255" t="s">
        <v>18107</v>
      </c>
    </row>
    <row r="949" spans="1:4" ht="15" x14ac:dyDescent="0.25">
      <c r="A949">
        <v>10545</v>
      </c>
      <c r="B949" t="s">
        <v>7902</v>
      </c>
      <c r="C949" t="s">
        <v>62</v>
      </c>
      <c r="D949" s="255" t="s">
        <v>19360</v>
      </c>
    </row>
    <row r="950" spans="1:4" ht="15" x14ac:dyDescent="0.25">
      <c r="A950">
        <v>38365</v>
      </c>
      <c r="B950" t="s">
        <v>7903</v>
      </c>
      <c r="C950" t="s">
        <v>67</v>
      </c>
      <c r="D950" s="255" t="s">
        <v>19361</v>
      </c>
    </row>
    <row r="951" spans="1:4" ht="15" x14ac:dyDescent="0.25">
      <c r="A951">
        <v>44056</v>
      </c>
      <c r="B951" t="s">
        <v>7904</v>
      </c>
      <c r="C951" t="s">
        <v>61</v>
      </c>
      <c r="D951" s="255" t="s">
        <v>19362</v>
      </c>
    </row>
    <row r="952" spans="1:4" ht="15" x14ac:dyDescent="0.25">
      <c r="A952">
        <v>44057</v>
      </c>
      <c r="B952" t="s">
        <v>7905</v>
      </c>
      <c r="C952" t="s">
        <v>61</v>
      </c>
      <c r="D952" s="255" t="s">
        <v>19363</v>
      </c>
    </row>
    <row r="953" spans="1:4" ht="15" x14ac:dyDescent="0.25">
      <c r="A953">
        <v>37754</v>
      </c>
      <c r="B953" t="s">
        <v>7906</v>
      </c>
      <c r="C953" t="s">
        <v>61</v>
      </c>
      <c r="D953" s="255" t="s">
        <v>19364</v>
      </c>
    </row>
    <row r="954" spans="1:4" ht="15" x14ac:dyDescent="0.25">
      <c r="A954">
        <v>37757</v>
      </c>
      <c r="B954" t="s">
        <v>7907</v>
      </c>
      <c r="C954" t="s">
        <v>61</v>
      </c>
      <c r="D954" s="255" t="s">
        <v>19365</v>
      </c>
    </row>
    <row r="955" spans="1:4" ht="15" x14ac:dyDescent="0.25">
      <c r="A955">
        <v>44058</v>
      </c>
      <c r="B955" t="s">
        <v>7908</v>
      </c>
      <c r="C955" t="s">
        <v>61</v>
      </c>
      <c r="D955" s="255" t="s">
        <v>19366</v>
      </c>
    </row>
    <row r="956" spans="1:4" ht="15" x14ac:dyDescent="0.25">
      <c r="A956">
        <v>37752</v>
      </c>
      <c r="B956" t="s">
        <v>7909</v>
      </c>
      <c r="C956" t="s">
        <v>61</v>
      </c>
      <c r="D956" s="255" t="s">
        <v>19367</v>
      </c>
    </row>
    <row r="957" spans="1:4" ht="15" x14ac:dyDescent="0.25">
      <c r="A957">
        <v>44059</v>
      </c>
      <c r="B957" t="s">
        <v>7910</v>
      </c>
      <c r="C957" t="s">
        <v>61</v>
      </c>
      <c r="D957" s="255" t="s">
        <v>19368</v>
      </c>
    </row>
    <row r="958" spans="1:4" ht="15" x14ac:dyDescent="0.25">
      <c r="A958">
        <v>37750</v>
      </c>
      <c r="B958" t="s">
        <v>7911</v>
      </c>
      <c r="C958" t="s">
        <v>61</v>
      </c>
      <c r="D958" s="255" t="s">
        <v>19369</v>
      </c>
    </row>
    <row r="959" spans="1:4" ht="15" x14ac:dyDescent="0.25">
      <c r="A959">
        <v>37758</v>
      </c>
      <c r="B959" t="s">
        <v>7912</v>
      </c>
      <c r="C959" t="s">
        <v>61</v>
      </c>
      <c r="D959" s="255" t="s">
        <v>19370</v>
      </c>
    </row>
    <row r="960" spans="1:4" ht="15" x14ac:dyDescent="0.25">
      <c r="A960">
        <v>44060</v>
      </c>
      <c r="B960" t="s">
        <v>7913</v>
      </c>
      <c r="C960" t="s">
        <v>61</v>
      </c>
      <c r="D960" s="255" t="s">
        <v>19371</v>
      </c>
    </row>
    <row r="961" spans="1:4" ht="15" x14ac:dyDescent="0.25">
      <c r="A961">
        <v>37749</v>
      </c>
      <c r="B961" t="s">
        <v>7914</v>
      </c>
      <c r="C961" t="s">
        <v>61</v>
      </c>
      <c r="D961" s="255" t="s">
        <v>19372</v>
      </c>
    </row>
    <row r="962" spans="1:4" ht="15" x14ac:dyDescent="0.25">
      <c r="A962">
        <v>44061</v>
      </c>
      <c r="B962" t="s">
        <v>7915</v>
      </c>
      <c r="C962" t="s">
        <v>61</v>
      </c>
      <c r="D962" s="255" t="s">
        <v>19373</v>
      </c>
    </row>
    <row r="963" spans="1:4" ht="15" x14ac:dyDescent="0.25">
      <c r="A963">
        <v>1159</v>
      </c>
      <c r="B963" t="s">
        <v>7916</v>
      </c>
      <c r="C963" t="s">
        <v>61</v>
      </c>
      <c r="D963" s="255" t="s">
        <v>19374</v>
      </c>
    </row>
    <row r="964" spans="1:4" ht="15" x14ac:dyDescent="0.25">
      <c r="A964">
        <v>12114</v>
      </c>
      <c r="B964" t="s">
        <v>7917</v>
      </c>
      <c r="C964" t="s">
        <v>61</v>
      </c>
      <c r="D964" s="255" t="s">
        <v>19375</v>
      </c>
    </row>
    <row r="965" spans="1:4" ht="15" x14ac:dyDescent="0.25">
      <c r="A965">
        <v>38106</v>
      </c>
      <c r="B965" t="s">
        <v>7918</v>
      </c>
      <c r="C965" t="s">
        <v>61</v>
      </c>
      <c r="D965" s="255" t="s">
        <v>19376</v>
      </c>
    </row>
    <row r="966" spans="1:4" ht="15" x14ac:dyDescent="0.25">
      <c r="A966">
        <v>38085</v>
      </c>
      <c r="B966" t="s">
        <v>7919</v>
      </c>
      <c r="C966" t="s">
        <v>61</v>
      </c>
      <c r="D966" s="255" t="s">
        <v>15976</v>
      </c>
    </row>
    <row r="967" spans="1:4" ht="15" x14ac:dyDescent="0.25">
      <c r="A967">
        <v>38599</v>
      </c>
      <c r="B967" t="s">
        <v>7920</v>
      </c>
      <c r="C967" t="s">
        <v>61</v>
      </c>
      <c r="D967" s="255" t="s">
        <v>19377</v>
      </c>
    </row>
    <row r="968" spans="1:4" ht="15" x14ac:dyDescent="0.25">
      <c r="A968">
        <v>38596</v>
      </c>
      <c r="B968" t="s">
        <v>7921</v>
      </c>
      <c r="C968" t="s">
        <v>61</v>
      </c>
      <c r="D968" s="255" t="s">
        <v>13004</v>
      </c>
    </row>
    <row r="969" spans="1:4" ht="15" x14ac:dyDescent="0.25">
      <c r="A969">
        <v>38600</v>
      </c>
      <c r="B969" t="s">
        <v>7922</v>
      </c>
      <c r="C969" t="s">
        <v>61</v>
      </c>
      <c r="D969" s="255" t="s">
        <v>13232</v>
      </c>
    </row>
    <row r="970" spans="1:4" ht="15" x14ac:dyDescent="0.25">
      <c r="A970">
        <v>38597</v>
      </c>
      <c r="B970" t="s">
        <v>7923</v>
      </c>
      <c r="C970" t="s">
        <v>61</v>
      </c>
      <c r="D970" s="255" t="s">
        <v>19378</v>
      </c>
    </row>
    <row r="971" spans="1:4" ht="15" x14ac:dyDescent="0.25">
      <c r="A971">
        <v>659</v>
      </c>
      <c r="B971" t="s">
        <v>7924</v>
      </c>
      <c r="C971" t="s">
        <v>61</v>
      </c>
      <c r="D971" s="255" t="s">
        <v>19247</v>
      </c>
    </row>
    <row r="972" spans="1:4" ht="15" x14ac:dyDescent="0.25">
      <c r="A972">
        <v>660</v>
      </c>
      <c r="B972" t="s">
        <v>7925</v>
      </c>
      <c r="C972" t="s">
        <v>61</v>
      </c>
      <c r="D972" s="255" t="s">
        <v>15775</v>
      </c>
    </row>
    <row r="973" spans="1:4" ht="15" x14ac:dyDescent="0.25">
      <c r="A973">
        <v>658</v>
      </c>
      <c r="B973" t="s">
        <v>7926</v>
      </c>
      <c r="C973" t="s">
        <v>61</v>
      </c>
      <c r="D973" s="255" t="s">
        <v>13707</v>
      </c>
    </row>
    <row r="974" spans="1:4" ht="15" x14ac:dyDescent="0.25">
      <c r="A974">
        <v>38548</v>
      </c>
      <c r="B974" t="s">
        <v>7927</v>
      </c>
      <c r="C974" t="s">
        <v>61</v>
      </c>
      <c r="D974" s="255" t="s">
        <v>13772</v>
      </c>
    </row>
    <row r="975" spans="1:4" ht="15" x14ac:dyDescent="0.25">
      <c r="A975">
        <v>34649</v>
      </c>
      <c r="B975" t="s">
        <v>7928</v>
      </c>
      <c r="C975" t="s">
        <v>61</v>
      </c>
      <c r="D975" s="255" t="s">
        <v>13458</v>
      </c>
    </row>
    <row r="976" spans="1:4" ht="15" x14ac:dyDescent="0.25">
      <c r="A976">
        <v>34655</v>
      </c>
      <c r="B976" t="s">
        <v>7929</v>
      </c>
      <c r="C976" t="s">
        <v>61</v>
      </c>
      <c r="D976" s="255" t="s">
        <v>17589</v>
      </c>
    </row>
    <row r="977" spans="1:4" ht="15" x14ac:dyDescent="0.25">
      <c r="A977">
        <v>40607</v>
      </c>
      <c r="B977" t="s">
        <v>7930</v>
      </c>
      <c r="C977" t="s">
        <v>61</v>
      </c>
      <c r="D977" s="255" t="s">
        <v>14983</v>
      </c>
    </row>
    <row r="978" spans="1:4" ht="15" x14ac:dyDescent="0.25">
      <c r="A978">
        <v>567</v>
      </c>
      <c r="B978" t="s">
        <v>7931</v>
      </c>
      <c r="C978" t="s">
        <v>62</v>
      </c>
      <c r="D978" s="255" t="s">
        <v>15226</v>
      </c>
    </row>
    <row r="979" spans="1:4" ht="15" x14ac:dyDescent="0.25">
      <c r="A979">
        <v>574</v>
      </c>
      <c r="B979" t="s">
        <v>7932</v>
      </c>
      <c r="C979" t="s">
        <v>62</v>
      </c>
      <c r="D979" s="255" t="s">
        <v>15611</v>
      </c>
    </row>
    <row r="980" spans="1:4" ht="15" x14ac:dyDescent="0.25">
      <c r="A980">
        <v>568</v>
      </c>
      <c r="B980" t="s">
        <v>7933</v>
      </c>
      <c r="C980" t="s">
        <v>62</v>
      </c>
      <c r="D980" s="255" t="s">
        <v>19379</v>
      </c>
    </row>
    <row r="981" spans="1:4" ht="15" x14ac:dyDescent="0.25">
      <c r="A981">
        <v>4777</v>
      </c>
      <c r="B981" t="s">
        <v>7934</v>
      </c>
      <c r="C981" t="s">
        <v>63</v>
      </c>
      <c r="D981" s="255" t="s">
        <v>15004</v>
      </c>
    </row>
    <row r="982" spans="1:4" ht="15" x14ac:dyDescent="0.25">
      <c r="A982">
        <v>592</v>
      </c>
      <c r="B982" t="s">
        <v>11989</v>
      </c>
      <c r="C982" t="s">
        <v>63</v>
      </c>
      <c r="D982" s="255" t="s">
        <v>15201</v>
      </c>
    </row>
    <row r="983" spans="1:4" ht="15" x14ac:dyDescent="0.25">
      <c r="A983">
        <v>586</v>
      </c>
      <c r="B983" t="s">
        <v>11990</v>
      </c>
      <c r="C983" t="s">
        <v>62</v>
      </c>
      <c r="D983" s="255" t="s">
        <v>19380</v>
      </c>
    </row>
    <row r="984" spans="1:4" ht="15" x14ac:dyDescent="0.25">
      <c r="A984">
        <v>588</v>
      </c>
      <c r="B984" t="s">
        <v>11991</v>
      </c>
      <c r="C984" t="s">
        <v>62</v>
      </c>
      <c r="D984" s="255" t="s">
        <v>19381</v>
      </c>
    </row>
    <row r="985" spans="1:4" ht="15" x14ac:dyDescent="0.25">
      <c r="A985">
        <v>591</v>
      </c>
      <c r="B985" t="s">
        <v>11992</v>
      </c>
      <c r="C985" t="s">
        <v>63</v>
      </c>
      <c r="D985" s="255" t="s">
        <v>18980</v>
      </c>
    </row>
    <row r="986" spans="1:4" ht="15" x14ac:dyDescent="0.25">
      <c r="A986">
        <v>584</v>
      </c>
      <c r="B986" t="s">
        <v>11993</v>
      </c>
      <c r="C986" t="s">
        <v>62</v>
      </c>
      <c r="D986" s="255" t="s">
        <v>19382</v>
      </c>
    </row>
    <row r="987" spans="1:4" ht="15" x14ac:dyDescent="0.25">
      <c r="A987">
        <v>589</v>
      </c>
      <c r="B987" t="s">
        <v>11994</v>
      </c>
      <c r="C987" t="s">
        <v>62</v>
      </c>
      <c r="D987" s="255" t="s">
        <v>15526</v>
      </c>
    </row>
    <row r="988" spans="1:4" ht="15" x14ac:dyDescent="0.25">
      <c r="A988">
        <v>1165</v>
      </c>
      <c r="B988" t="s">
        <v>7935</v>
      </c>
      <c r="C988" t="s">
        <v>61</v>
      </c>
      <c r="D988" s="255" t="s">
        <v>16216</v>
      </c>
    </row>
    <row r="989" spans="1:4" ht="15" x14ac:dyDescent="0.25">
      <c r="A989">
        <v>1164</v>
      </c>
      <c r="B989" t="s">
        <v>7936</v>
      </c>
      <c r="C989" t="s">
        <v>61</v>
      </c>
      <c r="D989" s="255" t="s">
        <v>16369</v>
      </c>
    </row>
    <row r="990" spans="1:4" ht="15" x14ac:dyDescent="0.25">
      <c r="A990">
        <v>1162</v>
      </c>
      <c r="B990" t="s">
        <v>7937</v>
      </c>
      <c r="C990" t="s">
        <v>61</v>
      </c>
      <c r="D990" s="255" t="s">
        <v>17035</v>
      </c>
    </row>
    <row r="991" spans="1:4" ht="15" x14ac:dyDescent="0.25">
      <c r="A991">
        <v>12395</v>
      </c>
      <c r="B991" t="s">
        <v>7938</v>
      </c>
      <c r="C991" t="s">
        <v>61</v>
      </c>
      <c r="D991" s="255" t="s">
        <v>19383</v>
      </c>
    </row>
    <row r="992" spans="1:4" ht="15" x14ac:dyDescent="0.25">
      <c r="A992">
        <v>1170</v>
      </c>
      <c r="B992" t="s">
        <v>7939</v>
      </c>
      <c r="C992" t="s">
        <v>61</v>
      </c>
      <c r="D992" s="255" t="s">
        <v>14375</v>
      </c>
    </row>
    <row r="993" spans="1:4" ht="15" x14ac:dyDescent="0.25">
      <c r="A993">
        <v>1169</v>
      </c>
      <c r="B993" t="s">
        <v>7940</v>
      </c>
      <c r="C993" t="s">
        <v>61</v>
      </c>
      <c r="D993" s="255" t="s">
        <v>19384</v>
      </c>
    </row>
    <row r="994" spans="1:4" ht="15" x14ac:dyDescent="0.25">
      <c r="A994">
        <v>1166</v>
      </c>
      <c r="B994" t="s">
        <v>7941</v>
      </c>
      <c r="C994" t="s">
        <v>61</v>
      </c>
      <c r="D994" s="255" t="s">
        <v>17938</v>
      </c>
    </row>
    <row r="995" spans="1:4" ht="15" x14ac:dyDescent="0.25">
      <c r="A995">
        <v>1163</v>
      </c>
      <c r="B995" t="s">
        <v>7942</v>
      </c>
      <c r="C995" t="s">
        <v>61</v>
      </c>
      <c r="D995" s="255" t="s">
        <v>13311</v>
      </c>
    </row>
    <row r="996" spans="1:4" ht="15" x14ac:dyDescent="0.25">
      <c r="A996">
        <v>12396</v>
      </c>
      <c r="B996" t="s">
        <v>7943</v>
      </c>
      <c r="C996" t="s">
        <v>61</v>
      </c>
      <c r="D996" s="255" t="s">
        <v>19383</v>
      </c>
    </row>
    <row r="997" spans="1:4" ht="15" x14ac:dyDescent="0.25">
      <c r="A997">
        <v>1168</v>
      </c>
      <c r="B997" t="s">
        <v>7944</v>
      </c>
      <c r="C997" t="s">
        <v>61</v>
      </c>
      <c r="D997" s="255" t="s">
        <v>14365</v>
      </c>
    </row>
    <row r="998" spans="1:4" ht="15" x14ac:dyDescent="0.25">
      <c r="A998">
        <v>1167</v>
      </c>
      <c r="B998" t="s">
        <v>7945</v>
      </c>
      <c r="C998" t="s">
        <v>61</v>
      </c>
      <c r="D998" s="255" t="s">
        <v>19385</v>
      </c>
    </row>
    <row r="999" spans="1:4" ht="15" x14ac:dyDescent="0.25">
      <c r="A999">
        <v>36331</v>
      </c>
      <c r="B999" t="s">
        <v>7946</v>
      </c>
      <c r="C999" t="s">
        <v>61</v>
      </c>
      <c r="D999" s="255" t="s">
        <v>13439</v>
      </c>
    </row>
    <row r="1000" spans="1:4" ht="15" x14ac:dyDescent="0.25">
      <c r="A1000">
        <v>36346</v>
      </c>
      <c r="B1000" t="s">
        <v>7947</v>
      </c>
      <c r="C1000" t="s">
        <v>61</v>
      </c>
      <c r="D1000" s="255" t="s">
        <v>17933</v>
      </c>
    </row>
    <row r="1001" spans="1:4" ht="15" x14ac:dyDescent="0.25">
      <c r="A1001">
        <v>1197</v>
      </c>
      <c r="B1001" t="s">
        <v>7948</v>
      </c>
      <c r="C1001" t="s">
        <v>61</v>
      </c>
      <c r="D1001" s="255" t="s">
        <v>19386</v>
      </c>
    </row>
    <row r="1002" spans="1:4" ht="15" x14ac:dyDescent="0.25">
      <c r="A1002">
        <v>1202</v>
      </c>
      <c r="B1002" t="s">
        <v>7949</v>
      </c>
      <c r="C1002" t="s">
        <v>61</v>
      </c>
      <c r="D1002" s="255" t="s">
        <v>19387</v>
      </c>
    </row>
    <row r="1003" spans="1:4" ht="15" x14ac:dyDescent="0.25">
      <c r="A1003">
        <v>1198</v>
      </c>
      <c r="B1003" t="s">
        <v>7950</v>
      </c>
      <c r="C1003" t="s">
        <v>61</v>
      </c>
      <c r="D1003" s="255" t="s">
        <v>18211</v>
      </c>
    </row>
    <row r="1004" spans="1:4" ht="15" x14ac:dyDescent="0.25">
      <c r="A1004">
        <v>20088</v>
      </c>
      <c r="B1004" t="s">
        <v>7951</v>
      </c>
      <c r="C1004" t="s">
        <v>61</v>
      </c>
      <c r="D1004" s="255" t="s">
        <v>19388</v>
      </c>
    </row>
    <row r="1005" spans="1:4" ht="15" x14ac:dyDescent="0.25">
      <c r="A1005">
        <v>20089</v>
      </c>
      <c r="B1005" t="s">
        <v>7952</v>
      </c>
      <c r="C1005" t="s">
        <v>61</v>
      </c>
      <c r="D1005" s="255" t="s">
        <v>19389</v>
      </c>
    </row>
    <row r="1006" spans="1:4" ht="15" x14ac:dyDescent="0.25">
      <c r="A1006">
        <v>20087</v>
      </c>
      <c r="B1006" t="s">
        <v>7953</v>
      </c>
      <c r="C1006" t="s">
        <v>61</v>
      </c>
      <c r="D1006" s="255" t="s">
        <v>19390</v>
      </c>
    </row>
    <row r="1007" spans="1:4" ht="15" x14ac:dyDescent="0.25">
      <c r="A1007">
        <v>1200</v>
      </c>
      <c r="B1007" t="s">
        <v>7954</v>
      </c>
      <c r="C1007" t="s">
        <v>61</v>
      </c>
      <c r="D1007" s="255" t="s">
        <v>16105</v>
      </c>
    </row>
    <row r="1008" spans="1:4" ht="15" x14ac:dyDescent="0.25">
      <c r="A1008">
        <v>12909</v>
      </c>
      <c r="B1008" t="s">
        <v>7955</v>
      </c>
      <c r="C1008" t="s">
        <v>61</v>
      </c>
      <c r="D1008" s="255" t="s">
        <v>13655</v>
      </c>
    </row>
    <row r="1009" spans="1:4" ht="15" x14ac:dyDescent="0.25">
      <c r="A1009">
        <v>12910</v>
      </c>
      <c r="B1009" t="s">
        <v>7956</v>
      </c>
      <c r="C1009" t="s">
        <v>61</v>
      </c>
      <c r="D1009" s="255" t="s">
        <v>13652</v>
      </c>
    </row>
    <row r="1010" spans="1:4" ht="15" x14ac:dyDescent="0.25">
      <c r="A1010">
        <v>1191</v>
      </c>
      <c r="B1010" t="s">
        <v>7957</v>
      </c>
      <c r="C1010" t="s">
        <v>61</v>
      </c>
      <c r="D1010" s="255" t="s">
        <v>18799</v>
      </c>
    </row>
    <row r="1011" spans="1:4" ht="15" x14ac:dyDescent="0.25">
      <c r="A1011">
        <v>1185</v>
      </c>
      <c r="B1011" t="s">
        <v>7958</v>
      </c>
      <c r="C1011" t="s">
        <v>61</v>
      </c>
      <c r="D1011" s="255" t="s">
        <v>18799</v>
      </c>
    </row>
    <row r="1012" spans="1:4" ht="15" x14ac:dyDescent="0.25">
      <c r="A1012">
        <v>1189</v>
      </c>
      <c r="B1012" t="s">
        <v>7959</v>
      </c>
      <c r="C1012" t="s">
        <v>61</v>
      </c>
      <c r="D1012" s="255" t="s">
        <v>18402</v>
      </c>
    </row>
    <row r="1013" spans="1:4" ht="15" x14ac:dyDescent="0.25">
      <c r="A1013">
        <v>1193</v>
      </c>
      <c r="B1013" t="s">
        <v>7960</v>
      </c>
      <c r="C1013" t="s">
        <v>61</v>
      </c>
      <c r="D1013" s="255" t="s">
        <v>19391</v>
      </c>
    </row>
    <row r="1014" spans="1:4" ht="15" x14ac:dyDescent="0.25">
      <c r="A1014">
        <v>1194</v>
      </c>
      <c r="B1014" t="s">
        <v>7961</v>
      </c>
      <c r="C1014" t="s">
        <v>61</v>
      </c>
      <c r="D1014" s="255" t="s">
        <v>15590</v>
      </c>
    </row>
    <row r="1015" spans="1:4" ht="15" x14ac:dyDescent="0.25">
      <c r="A1015">
        <v>1195</v>
      </c>
      <c r="B1015" t="s">
        <v>7962</v>
      </c>
      <c r="C1015" t="s">
        <v>61</v>
      </c>
      <c r="D1015" s="255" t="s">
        <v>15234</v>
      </c>
    </row>
    <row r="1016" spans="1:4" ht="15" x14ac:dyDescent="0.25">
      <c r="A1016">
        <v>1204</v>
      </c>
      <c r="B1016" t="s">
        <v>7963</v>
      </c>
      <c r="C1016" t="s">
        <v>61</v>
      </c>
      <c r="D1016" s="255" t="s">
        <v>19392</v>
      </c>
    </row>
    <row r="1017" spans="1:4" ht="15" x14ac:dyDescent="0.25">
      <c r="A1017">
        <v>1207</v>
      </c>
      <c r="B1017" t="s">
        <v>7964</v>
      </c>
      <c r="C1017" t="s">
        <v>61</v>
      </c>
      <c r="D1017" s="255" t="s">
        <v>12857</v>
      </c>
    </row>
    <row r="1018" spans="1:4" ht="15" x14ac:dyDescent="0.25">
      <c r="A1018">
        <v>1206</v>
      </c>
      <c r="B1018" t="s">
        <v>7965</v>
      </c>
      <c r="C1018" t="s">
        <v>61</v>
      </c>
      <c r="D1018" s="255" t="s">
        <v>17419</v>
      </c>
    </row>
    <row r="1019" spans="1:4" ht="15" x14ac:dyDescent="0.25">
      <c r="A1019">
        <v>1183</v>
      </c>
      <c r="B1019" t="s">
        <v>7966</v>
      </c>
      <c r="C1019" t="s">
        <v>61</v>
      </c>
      <c r="D1019" s="255" t="s">
        <v>19393</v>
      </c>
    </row>
    <row r="1020" spans="1:4" ht="15" x14ac:dyDescent="0.25">
      <c r="A1020">
        <v>42685</v>
      </c>
      <c r="B1020" t="s">
        <v>7967</v>
      </c>
      <c r="C1020" t="s">
        <v>61</v>
      </c>
      <c r="D1020" s="255" t="s">
        <v>19394</v>
      </c>
    </row>
    <row r="1021" spans="1:4" ht="15" x14ac:dyDescent="0.25">
      <c r="A1021">
        <v>42686</v>
      </c>
      <c r="B1021" t="s">
        <v>7968</v>
      </c>
      <c r="C1021" t="s">
        <v>61</v>
      </c>
      <c r="D1021" s="255" t="s">
        <v>19395</v>
      </c>
    </row>
    <row r="1022" spans="1:4" ht="15" x14ac:dyDescent="0.25">
      <c r="A1022">
        <v>12894</v>
      </c>
      <c r="B1022" t="s">
        <v>7969</v>
      </c>
      <c r="C1022" t="s">
        <v>61</v>
      </c>
      <c r="D1022" s="255" t="s">
        <v>19396</v>
      </c>
    </row>
    <row r="1023" spans="1:4" ht="15" x14ac:dyDescent="0.25">
      <c r="A1023">
        <v>12895</v>
      </c>
      <c r="B1023" t="s">
        <v>7970</v>
      </c>
      <c r="C1023" t="s">
        <v>61</v>
      </c>
      <c r="D1023" s="255" t="s">
        <v>19397</v>
      </c>
    </row>
    <row r="1024" spans="1:4" ht="15" x14ac:dyDescent="0.25">
      <c r="A1024">
        <v>1631</v>
      </c>
      <c r="B1024" t="s">
        <v>7971</v>
      </c>
      <c r="C1024" t="s">
        <v>61</v>
      </c>
      <c r="D1024" s="255" t="s">
        <v>19398</v>
      </c>
    </row>
    <row r="1025" spans="1:4" ht="15" x14ac:dyDescent="0.25">
      <c r="A1025">
        <v>1633</v>
      </c>
      <c r="B1025" t="s">
        <v>7972</v>
      </c>
      <c r="C1025" t="s">
        <v>61</v>
      </c>
      <c r="D1025" s="255" t="s">
        <v>19399</v>
      </c>
    </row>
    <row r="1026" spans="1:4" ht="15" x14ac:dyDescent="0.25">
      <c r="A1026">
        <v>10818</v>
      </c>
      <c r="B1026" t="s">
        <v>7973</v>
      </c>
      <c r="C1026" t="s">
        <v>63</v>
      </c>
      <c r="D1026" s="255" t="s">
        <v>16690</v>
      </c>
    </row>
    <row r="1027" spans="1:4" ht="15" x14ac:dyDescent="0.25">
      <c r="A1027">
        <v>41410</v>
      </c>
      <c r="B1027" t="s">
        <v>7974</v>
      </c>
      <c r="C1027" t="s">
        <v>61</v>
      </c>
      <c r="D1027" s="255" t="s">
        <v>19400</v>
      </c>
    </row>
    <row r="1028" spans="1:4" ht="15" x14ac:dyDescent="0.25">
      <c r="A1028">
        <v>41411</v>
      </c>
      <c r="B1028" t="s">
        <v>7975</v>
      </c>
      <c r="C1028" t="s">
        <v>61</v>
      </c>
      <c r="D1028" s="255" t="s">
        <v>19401</v>
      </c>
    </row>
    <row r="1029" spans="1:4" ht="15" x14ac:dyDescent="0.25">
      <c r="A1029">
        <v>41412</v>
      </c>
      <c r="B1029" t="s">
        <v>7976</v>
      </c>
      <c r="C1029" t="s">
        <v>61</v>
      </c>
      <c r="D1029" s="255" t="s">
        <v>19402</v>
      </c>
    </row>
    <row r="1030" spans="1:4" ht="15" x14ac:dyDescent="0.25">
      <c r="A1030">
        <v>41413</v>
      </c>
      <c r="B1030" t="s">
        <v>7977</v>
      </c>
      <c r="C1030" t="s">
        <v>61</v>
      </c>
      <c r="D1030" s="255" t="s">
        <v>19403</v>
      </c>
    </row>
    <row r="1031" spans="1:4" ht="15" x14ac:dyDescent="0.25">
      <c r="A1031">
        <v>39359</v>
      </c>
      <c r="B1031" t="s">
        <v>11995</v>
      </c>
      <c r="C1031" t="s">
        <v>61</v>
      </c>
      <c r="D1031" s="255" t="s">
        <v>19404</v>
      </c>
    </row>
    <row r="1032" spans="1:4" ht="15" x14ac:dyDescent="0.25">
      <c r="A1032">
        <v>39360</v>
      </c>
      <c r="B1032" t="s">
        <v>11996</v>
      </c>
      <c r="C1032" t="s">
        <v>61</v>
      </c>
      <c r="D1032" s="255" t="s">
        <v>19404</v>
      </c>
    </row>
    <row r="1033" spans="1:4" ht="15" x14ac:dyDescent="0.25">
      <c r="A1033">
        <v>10710</v>
      </c>
      <c r="B1033" t="s">
        <v>7978</v>
      </c>
      <c r="C1033" t="s">
        <v>67</v>
      </c>
      <c r="D1033" s="255" t="s">
        <v>19405</v>
      </c>
    </row>
    <row r="1034" spans="1:4" ht="15" x14ac:dyDescent="0.25">
      <c r="A1034">
        <v>10709</v>
      </c>
      <c r="B1034" t="s">
        <v>7979</v>
      </c>
      <c r="C1034" t="s">
        <v>67</v>
      </c>
      <c r="D1034" s="255" t="s">
        <v>19406</v>
      </c>
    </row>
    <row r="1035" spans="1:4" ht="15" x14ac:dyDescent="0.25">
      <c r="A1035">
        <v>39636</v>
      </c>
      <c r="B1035" t="s">
        <v>7980</v>
      </c>
      <c r="C1035" t="s">
        <v>67</v>
      </c>
      <c r="D1035" s="255" t="s">
        <v>19407</v>
      </c>
    </row>
    <row r="1036" spans="1:4" ht="15" x14ac:dyDescent="0.25">
      <c r="A1036">
        <v>10708</v>
      </c>
      <c r="B1036" t="s">
        <v>7981</v>
      </c>
      <c r="C1036" t="s">
        <v>67</v>
      </c>
      <c r="D1036" s="255" t="s">
        <v>19408</v>
      </c>
    </row>
    <row r="1037" spans="1:4" ht="15" x14ac:dyDescent="0.25">
      <c r="A1037">
        <v>39635</v>
      </c>
      <c r="B1037" t="s">
        <v>7982</v>
      </c>
      <c r="C1037" t="s">
        <v>67</v>
      </c>
      <c r="D1037" s="255" t="s">
        <v>19409</v>
      </c>
    </row>
    <row r="1038" spans="1:4" ht="15" x14ac:dyDescent="0.25">
      <c r="A1038">
        <v>6117</v>
      </c>
      <c r="B1038" t="s">
        <v>7983</v>
      </c>
      <c r="C1038" t="s">
        <v>66</v>
      </c>
      <c r="D1038" s="255" t="s">
        <v>12811</v>
      </c>
    </row>
    <row r="1039" spans="1:4" ht="15" x14ac:dyDescent="0.25">
      <c r="A1039">
        <v>40913</v>
      </c>
      <c r="B1039" t="s">
        <v>7984</v>
      </c>
      <c r="C1039" t="s">
        <v>53</v>
      </c>
      <c r="D1039" s="255" t="s">
        <v>18854</v>
      </c>
    </row>
    <row r="1040" spans="1:4" ht="15" x14ac:dyDescent="0.25">
      <c r="A1040">
        <v>1214</v>
      </c>
      <c r="B1040" t="s">
        <v>7985</v>
      </c>
      <c r="C1040" t="s">
        <v>66</v>
      </c>
      <c r="D1040" s="255" t="s">
        <v>18534</v>
      </c>
    </row>
    <row r="1041" spans="1:4" ht="15" x14ac:dyDescent="0.25">
      <c r="A1041">
        <v>40915</v>
      </c>
      <c r="B1041" t="s">
        <v>7986</v>
      </c>
      <c r="C1041" t="s">
        <v>53</v>
      </c>
      <c r="D1041" s="255" t="s">
        <v>19410</v>
      </c>
    </row>
    <row r="1042" spans="1:4" ht="15" x14ac:dyDescent="0.25">
      <c r="A1042">
        <v>1213</v>
      </c>
      <c r="B1042" t="s">
        <v>7987</v>
      </c>
      <c r="C1042" t="s">
        <v>66</v>
      </c>
      <c r="D1042" s="255" t="s">
        <v>18866</v>
      </c>
    </row>
    <row r="1043" spans="1:4" ht="15" x14ac:dyDescent="0.25">
      <c r="A1043">
        <v>40914</v>
      </c>
      <c r="B1043" t="s">
        <v>7988</v>
      </c>
      <c r="C1043" t="s">
        <v>53</v>
      </c>
      <c r="D1043" s="255" t="s">
        <v>18867</v>
      </c>
    </row>
    <row r="1044" spans="1:4" ht="15" x14ac:dyDescent="0.25">
      <c r="A1044">
        <v>5091</v>
      </c>
      <c r="B1044" t="s">
        <v>7989</v>
      </c>
      <c r="C1044" t="s">
        <v>61</v>
      </c>
      <c r="D1044" s="255" t="s">
        <v>17495</v>
      </c>
    </row>
    <row r="1045" spans="1:4" ht="15" x14ac:dyDescent="0.25">
      <c r="A1045">
        <v>14615</v>
      </c>
      <c r="B1045" t="s">
        <v>7990</v>
      </c>
      <c r="C1045" t="s">
        <v>61</v>
      </c>
      <c r="D1045" s="255" t="s">
        <v>19411</v>
      </c>
    </row>
    <row r="1046" spans="1:4" ht="15" x14ac:dyDescent="0.25">
      <c r="A1046">
        <v>2711</v>
      </c>
      <c r="B1046" t="s">
        <v>7991</v>
      </c>
      <c r="C1046" t="s">
        <v>61</v>
      </c>
      <c r="D1046" s="255" t="s">
        <v>19412</v>
      </c>
    </row>
    <row r="1047" spans="1:4" ht="15" x14ac:dyDescent="0.25">
      <c r="A1047">
        <v>37727</v>
      </c>
      <c r="B1047" t="s">
        <v>7992</v>
      </c>
      <c r="C1047" t="s">
        <v>61</v>
      </c>
      <c r="D1047" s="255" t="s">
        <v>19413</v>
      </c>
    </row>
    <row r="1048" spans="1:4" ht="15" x14ac:dyDescent="0.25">
      <c r="A1048">
        <v>37728</v>
      </c>
      <c r="B1048" t="s">
        <v>7993</v>
      </c>
      <c r="C1048" t="s">
        <v>61</v>
      </c>
      <c r="D1048" s="255" t="s">
        <v>19414</v>
      </c>
    </row>
    <row r="1049" spans="1:4" ht="15" x14ac:dyDescent="0.25">
      <c r="A1049">
        <v>37729</v>
      </c>
      <c r="B1049" t="s">
        <v>7994</v>
      </c>
      <c r="C1049" t="s">
        <v>61</v>
      </c>
      <c r="D1049" s="255" t="s">
        <v>19415</v>
      </c>
    </row>
    <row r="1050" spans="1:4" ht="15" x14ac:dyDescent="0.25">
      <c r="A1050">
        <v>37730</v>
      </c>
      <c r="B1050" t="s">
        <v>7995</v>
      </c>
      <c r="C1050" t="s">
        <v>61</v>
      </c>
      <c r="D1050" s="255" t="s">
        <v>19416</v>
      </c>
    </row>
    <row r="1051" spans="1:4" ht="15" x14ac:dyDescent="0.25">
      <c r="A1051">
        <v>37731</v>
      </c>
      <c r="B1051" t="s">
        <v>7996</v>
      </c>
      <c r="C1051" t="s">
        <v>61</v>
      </c>
      <c r="D1051" s="255" t="s">
        <v>19417</v>
      </c>
    </row>
    <row r="1052" spans="1:4" ht="15" x14ac:dyDescent="0.25">
      <c r="A1052">
        <v>37732</v>
      </c>
      <c r="B1052" t="s">
        <v>7997</v>
      </c>
      <c r="C1052" t="s">
        <v>61</v>
      </c>
      <c r="D1052" s="255" t="s">
        <v>19418</v>
      </c>
    </row>
    <row r="1053" spans="1:4" ht="15" x14ac:dyDescent="0.25">
      <c r="A1053">
        <v>42256</v>
      </c>
      <c r="B1053" t="s">
        <v>7998</v>
      </c>
      <c r="C1053" t="s">
        <v>63</v>
      </c>
      <c r="D1053" s="255" t="s">
        <v>19419</v>
      </c>
    </row>
    <row r="1054" spans="1:4" ht="15" x14ac:dyDescent="0.25">
      <c r="A1054">
        <v>42250</v>
      </c>
      <c r="B1054" t="s">
        <v>7999</v>
      </c>
      <c r="C1054" t="s">
        <v>70</v>
      </c>
      <c r="D1054" s="255" t="s">
        <v>19420</v>
      </c>
    </row>
    <row r="1055" spans="1:4" ht="15" x14ac:dyDescent="0.25">
      <c r="A1055">
        <v>4743</v>
      </c>
      <c r="B1055" t="s">
        <v>8000</v>
      </c>
      <c r="C1055" t="s">
        <v>65</v>
      </c>
      <c r="D1055" s="255" t="s">
        <v>19421</v>
      </c>
    </row>
    <row r="1056" spans="1:4" ht="15" x14ac:dyDescent="0.25">
      <c r="A1056">
        <v>4744</v>
      </c>
      <c r="B1056" t="s">
        <v>8001</v>
      </c>
      <c r="C1056" t="s">
        <v>65</v>
      </c>
      <c r="D1056" s="255" t="s">
        <v>19422</v>
      </c>
    </row>
    <row r="1057" spans="1:4" ht="15" x14ac:dyDescent="0.25">
      <c r="A1057">
        <v>4745</v>
      </c>
      <c r="B1057" t="s">
        <v>8002</v>
      </c>
      <c r="C1057" t="s">
        <v>65</v>
      </c>
      <c r="D1057" s="255" t="s">
        <v>19423</v>
      </c>
    </row>
    <row r="1058" spans="1:4" ht="15" x14ac:dyDescent="0.25">
      <c r="A1058">
        <v>36496</v>
      </c>
      <c r="B1058" t="s">
        <v>8003</v>
      </c>
      <c r="C1058" t="s">
        <v>61</v>
      </c>
      <c r="D1058" s="255" t="s">
        <v>19424</v>
      </c>
    </row>
    <row r="1059" spans="1:4" ht="15" x14ac:dyDescent="0.25">
      <c r="A1059">
        <v>10630</v>
      </c>
      <c r="B1059" t="s">
        <v>8004</v>
      </c>
      <c r="C1059" t="s">
        <v>61</v>
      </c>
      <c r="D1059" s="255" t="s">
        <v>19425</v>
      </c>
    </row>
    <row r="1060" spans="1:4" ht="15" x14ac:dyDescent="0.25">
      <c r="A1060">
        <v>37762</v>
      </c>
      <c r="B1060" t="s">
        <v>8005</v>
      </c>
      <c r="C1060" t="s">
        <v>61</v>
      </c>
      <c r="D1060" s="255" t="s">
        <v>19426</v>
      </c>
    </row>
    <row r="1061" spans="1:4" ht="15" x14ac:dyDescent="0.25">
      <c r="A1061">
        <v>37763</v>
      </c>
      <c r="B1061" t="s">
        <v>8006</v>
      </c>
      <c r="C1061" t="s">
        <v>61</v>
      </c>
      <c r="D1061" s="255" t="s">
        <v>19427</v>
      </c>
    </row>
    <row r="1062" spans="1:4" ht="15" x14ac:dyDescent="0.25">
      <c r="A1062">
        <v>41992</v>
      </c>
      <c r="B1062" t="s">
        <v>8007</v>
      </c>
      <c r="C1062" t="s">
        <v>61</v>
      </c>
      <c r="D1062" s="255" t="s">
        <v>19428</v>
      </c>
    </row>
    <row r="1063" spans="1:4" ht="15" x14ac:dyDescent="0.25">
      <c r="A1063">
        <v>13215</v>
      </c>
      <c r="B1063" t="s">
        <v>8008</v>
      </c>
      <c r="C1063" t="s">
        <v>61</v>
      </c>
      <c r="D1063" s="255" t="s">
        <v>19429</v>
      </c>
    </row>
    <row r="1064" spans="1:4" ht="15" x14ac:dyDescent="0.25">
      <c r="A1064">
        <v>4235</v>
      </c>
      <c r="B1064" t="s">
        <v>11997</v>
      </c>
      <c r="C1064" t="s">
        <v>66</v>
      </c>
      <c r="D1064" s="255" t="s">
        <v>19430</v>
      </c>
    </row>
    <row r="1065" spans="1:4" ht="15" x14ac:dyDescent="0.25">
      <c r="A1065">
        <v>40976</v>
      </c>
      <c r="B1065" t="s">
        <v>8009</v>
      </c>
      <c r="C1065" t="s">
        <v>53</v>
      </c>
      <c r="D1065" s="255" t="s">
        <v>19431</v>
      </c>
    </row>
    <row r="1066" spans="1:4" ht="15" x14ac:dyDescent="0.25">
      <c r="A1066">
        <v>43091</v>
      </c>
      <c r="B1066" t="s">
        <v>8010</v>
      </c>
      <c r="C1066" t="s">
        <v>61</v>
      </c>
      <c r="D1066" s="255" t="s">
        <v>19432</v>
      </c>
    </row>
    <row r="1067" spans="1:4" ht="15" x14ac:dyDescent="0.25">
      <c r="A1067">
        <v>43092</v>
      </c>
      <c r="B1067" t="s">
        <v>8011</v>
      </c>
      <c r="C1067" t="s">
        <v>61</v>
      </c>
      <c r="D1067" s="255" t="s">
        <v>19433</v>
      </c>
    </row>
    <row r="1068" spans="1:4" ht="15" x14ac:dyDescent="0.25">
      <c r="A1068">
        <v>43089</v>
      </c>
      <c r="B1068" t="s">
        <v>8012</v>
      </c>
      <c r="C1068" t="s">
        <v>61</v>
      </c>
      <c r="D1068" s="255" t="s">
        <v>19434</v>
      </c>
    </row>
    <row r="1069" spans="1:4" ht="15" x14ac:dyDescent="0.25">
      <c r="A1069">
        <v>43090</v>
      </c>
      <c r="B1069" t="s">
        <v>8013</v>
      </c>
      <c r="C1069" t="s">
        <v>61</v>
      </c>
      <c r="D1069" s="255" t="s">
        <v>19435</v>
      </c>
    </row>
    <row r="1070" spans="1:4" ht="15" x14ac:dyDescent="0.25">
      <c r="A1070">
        <v>41967</v>
      </c>
      <c r="B1070" t="s">
        <v>8014</v>
      </c>
      <c r="C1070" t="s">
        <v>64</v>
      </c>
      <c r="D1070" s="255" t="s">
        <v>19436</v>
      </c>
    </row>
    <row r="1071" spans="1:4" ht="15" x14ac:dyDescent="0.25">
      <c r="A1071">
        <v>12760</v>
      </c>
      <c r="B1071" t="s">
        <v>8015</v>
      </c>
      <c r="C1071" t="s">
        <v>67</v>
      </c>
      <c r="D1071" s="255" t="s">
        <v>19437</v>
      </c>
    </row>
    <row r="1072" spans="1:4" ht="15" x14ac:dyDescent="0.25">
      <c r="A1072">
        <v>12759</v>
      </c>
      <c r="B1072" t="s">
        <v>8016</v>
      </c>
      <c r="C1072" t="s">
        <v>67</v>
      </c>
      <c r="D1072" s="255" t="s">
        <v>19438</v>
      </c>
    </row>
    <row r="1073" spans="1:4" ht="15" x14ac:dyDescent="0.25">
      <c r="A1073">
        <v>43105</v>
      </c>
      <c r="B1073" t="s">
        <v>8017</v>
      </c>
      <c r="C1073" t="s">
        <v>63</v>
      </c>
      <c r="D1073" s="255" t="s">
        <v>19439</v>
      </c>
    </row>
    <row r="1074" spans="1:4" ht="15" x14ac:dyDescent="0.25">
      <c r="A1074">
        <v>40424</v>
      </c>
      <c r="B1074" t="s">
        <v>8018</v>
      </c>
      <c r="C1074" t="s">
        <v>63</v>
      </c>
      <c r="D1074" s="255" t="s">
        <v>14987</v>
      </c>
    </row>
    <row r="1075" spans="1:4" ht="15" x14ac:dyDescent="0.25">
      <c r="A1075">
        <v>1325</v>
      </c>
      <c r="B1075" t="s">
        <v>8019</v>
      </c>
      <c r="C1075" t="s">
        <v>63</v>
      </c>
      <c r="D1075" s="255" t="s">
        <v>16374</v>
      </c>
    </row>
    <row r="1076" spans="1:4" ht="15" x14ac:dyDescent="0.25">
      <c r="A1076">
        <v>1327</v>
      </c>
      <c r="B1076" t="s">
        <v>8020</v>
      </c>
      <c r="C1076" t="s">
        <v>63</v>
      </c>
      <c r="D1076" s="255" t="s">
        <v>13563</v>
      </c>
    </row>
    <row r="1077" spans="1:4" ht="15" x14ac:dyDescent="0.25">
      <c r="A1077">
        <v>1328</v>
      </c>
      <c r="B1077" t="s">
        <v>8021</v>
      </c>
      <c r="C1077" t="s">
        <v>63</v>
      </c>
      <c r="D1077" s="255" t="s">
        <v>15007</v>
      </c>
    </row>
    <row r="1078" spans="1:4" ht="15" x14ac:dyDescent="0.25">
      <c r="A1078">
        <v>1321</v>
      </c>
      <c r="B1078" t="s">
        <v>8022</v>
      </c>
      <c r="C1078" t="s">
        <v>63</v>
      </c>
      <c r="D1078" s="255" t="s">
        <v>17415</v>
      </c>
    </row>
    <row r="1079" spans="1:4" ht="15" x14ac:dyDescent="0.25">
      <c r="A1079">
        <v>1318</v>
      </c>
      <c r="B1079" t="s">
        <v>8023</v>
      </c>
      <c r="C1079" t="s">
        <v>63</v>
      </c>
      <c r="D1079" s="255" t="s">
        <v>19440</v>
      </c>
    </row>
    <row r="1080" spans="1:4" ht="15" x14ac:dyDescent="0.25">
      <c r="A1080">
        <v>1322</v>
      </c>
      <c r="B1080" t="s">
        <v>8024</v>
      </c>
      <c r="C1080" t="s">
        <v>63</v>
      </c>
      <c r="D1080" s="255" t="s">
        <v>15006</v>
      </c>
    </row>
    <row r="1081" spans="1:4" ht="15" x14ac:dyDescent="0.25">
      <c r="A1081">
        <v>1323</v>
      </c>
      <c r="B1081" t="s">
        <v>8025</v>
      </c>
      <c r="C1081" t="s">
        <v>63</v>
      </c>
      <c r="D1081" s="255" t="s">
        <v>15006</v>
      </c>
    </row>
    <row r="1082" spans="1:4" ht="15" x14ac:dyDescent="0.25">
      <c r="A1082">
        <v>1319</v>
      </c>
      <c r="B1082" t="s">
        <v>8026</v>
      </c>
      <c r="C1082" t="s">
        <v>63</v>
      </c>
      <c r="D1082" s="255" t="s">
        <v>13561</v>
      </c>
    </row>
    <row r="1083" spans="1:4" ht="15" x14ac:dyDescent="0.25">
      <c r="A1083">
        <v>11026</v>
      </c>
      <c r="B1083" t="s">
        <v>8027</v>
      </c>
      <c r="C1083" t="s">
        <v>63</v>
      </c>
      <c r="D1083" s="255" t="s">
        <v>17038</v>
      </c>
    </row>
    <row r="1084" spans="1:4" ht="15" x14ac:dyDescent="0.25">
      <c r="A1084">
        <v>11027</v>
      </c>
      <c r="B1084" t="s">
        <v>8028</v>
      </c>
      <c r="C1084" t="s">
        <v>63</v>
      </c>
      <c r="D1084" s="255" t="s">
        <v>18497</v>
      </c>
    </row>
    <row r="1085" spans="1:4" ht="15" x14ac:dyDescent="0.25">
      <c r="A1085">
        <v>11046</v>
      </c>
      <c r="B1085" t="s">
        <v>8029</v>
      </c>
      <c r="C1085" t="s">
        <v>63</v>
      </c>
      <c r="D1085" s="255" t="s">
        <v>19441</v>
      </c>
    </row>
    <row r="1086" spans="1:4" ht="15" x14ac:dyDescent="0.25">
      <c r="A1086">
        <v>11047</v>
      </c>
      <c r="B1086" t="s">
        <v>8030</v>
      </c>
      <c r="C1086" t="s">
        <v>63</v>
      </c>
      <c r="D1086" s="255" t="s">
        <v>13237</v>
      </c>
    </row>
    <row r="1087" spans="1:4" ht="15" x14ac:dyDescent="0.25">
      <c r="A1087">
        <v>43668</v>
      </c>
      <c r="B1087" t="s">
        <v>8031</v>
      </c>
      <c r="C1087" t="s">
        <v>63</v>
      </c>
      <c r="D1087" s="255" t="s">
        <v>16186</v>
      </c>
    </row>
    <row r="1088" spans="1:4" ht="15" x14ac:dyDescent="0.25">
      <c r="A1088">
        <v>11049</v>
      </c>
      <c r="B1088" t="s">
        <v>8032</v>
      </c>
      <c r="C1088" t="s">
        <v>63</v>
      </c>
      <c r="D1088" s="255" t="s">
        <v>19442</v>
      </c>
    </row>
    <row r="1089" spans="1:4" ht="15" x14ac:dyDescent="0.25">
      <c r="A1089">
        <v>43106</v>
      </c>
      <c r="B1089" t="s">
        <v>8033</v>
      </c>
      <c r="C1089" t="s">
        <v>63</v>
      </c>
      <c r="D1089" s="255" t="s">
        <v>19443</v>
      </c>
    </row>
    <row r="1090" spans="1:4" ht="15" x14ac:dyDescent="0.25">
      <c r="A1090">
        <v>11051</v>
      </c>
      <c r="B1090" t="s">
        <v>8034</v>
      </c>
      <c r="C1090" t="s">
        <v>63</v>
      </c>
      <c r="D1090" s="255" t="s">
        <v>17814</v>
      </c>
    </row>
    <row r="1091" spans="1:4" ht="15" x14ac:dyDescent="0.25">
      <c r="A1091">
        <v>11061</v>
      </c>
      <c r="B1091" t="s">
        <v>8035</v>
      </c>
      <c r="C1091" t="s">
        <v>63</v>
      </c>
      <c r="D1091" s="255" t="s">
        <v>17578</v>
      </c>
    </row>
    <row r="1092" spans="1:4" ht="15" x14ac:dyDescent="0.25">
      <c r="A1092">
        <v>43667</v>
      </c>
      <c r="B1092" t="s">
        <v>8036</v>
      </c>
      <c r="C1092" t="s">
        <v>63</v>
      </c>
      <c r="D1092" s="255" t="s">
        <v>16225</v>
      </c>
    </row>
    <row r="1093" spans="1:4" ht="15" x14ac:dyDescent="0.25">
      <c r="A1093">
        <v>1333</v>
      </c>
      <c r="B1093" t="s">
        <v>8037</v>
      </c>
      <c r="C1093" t="s">
        <v>63</v>
      </c>
      <c r="D1093" s="255" t="s">
        <v>17768</v>
      </c>
    </row>
    <row r="1094" spans="1:4" ht="15" x14ac:dyDescent="0.25">
      <c r="A1094">
        <v>1330</v>
      </c>
      <c r="B1094" t="s">
        <v>8038</v>
      </c>
      <c r="C1094" t="s">
        <v>63</v>
      </c>
      <c r="D1094" s="255" t="s">
        <v>12741</v>
      </c>
    </row>
    <row r="1095" spans="1:4" ht="15" x14ac:dyDescent="0.25">
      <c r="A1095">
        <v>10957</v>
      </c>
      <c r="B1095" t="s">
        <v>8039</v>
      </c>
      <c r="C1095" t="s">
        <v>63</v>
      </c>
      <c r="D1095" s="255" t="s">
        <v>16989</v>
      </c>
    </row>
    <row r="1096" spans="1:4" ht="15" x14ac:dyDescent="0.25">
      <c r="A1096">
        <v>1332</v>
      </c>
      <c r="B1096" t="s">
        <v>8040</v>
      </c>
      <c r="C1096" t="s">
        <v>63</v>
      </c>
      <c r="D1096" s="255" t="s">
        <v>19444</v>
      </c>
    </row>
    <row r="1097" spans="1:4" ht="15" x14ac:dyDescent="0.25">
      <c r="A1097">
        <v>1334</v>
      </c>
      <c r="B1097" t="s">
        <v>8041</v>
      </c>
      <c r="C1097" t="s">
        <v>63</v>
      </c>
      <c r="D1097" s="255" t="s">
        <v>14001</v>
      </c>
    </row>
    <row r="1098" spans="1:4" ht="15" x14ac:dyDescent="0.25">
      <c r="A1098">
        <v>1335</v>
      </c>
      <c r="B1098" t="s">
        <v>8042</v>
      </c>
      <c r="C1098" t="s">
        <v>63</v>
      </c>
      <c r="D1098" s="255" t="s">
        <v>15732</v>
      </c>
    </row>
    <row r="1099" spans="1:4" ht="15" x14ac:dyDescent="0.25">
      <c r="A1099">
        <v>40425</v>
      </c>
      <c r="B1099" t="s">
        <v>8043</v>
      </c>
      <c r="C1099" t="s">
        <v>63</v>
      </c>
      <c r="D1099" s="255" t="s">
        <v>17545</v>
      </c>
    </row>
    <row r="1100" spans="1:4" ht="15" x14ac:dyDescent="0.25">
      <c r="A1100">
        <v>1337</v>
      </c>
      <c r="B1100" t="s">
        <v>8044</v>
      </c>
      <c r="C1100" t="s">
        <v>63</v>
      </c>
      <c r="D1100" s="255" t="s">
        <v>16989</v>
      </c>
    </row>
    <row r="1101" spans="1:4" ht="15" x14ac:dyDescent="0.25">
      <c r="A1101">
        <v>1338</v>
      </c>
      <c r="B1101" t="s">
        <v>11998</v>
      </c>
      <c r="C1101" t="s">
        <v>67</v>
      </c>
      <c r="D1101" s="255" t="s">
        <v>17723</v>
      </c>
    </row>
    <row r="1102" spans="1:4" ht="15" x14ac:dyDescent="0.25">
      <c r="A1102">
        <v>1340</v>
      </c>
      <c r="B1102" t="s">
        <v>11999</v>
      </c>
      <c r="C1102" t="s">
        <v>67</v>
      </c>
      <c r="D1102" s="255" t="s">
        <v>19445</v>
      </c>
    </row>
    <row r="1103" spans="1:4" ht="15" x14ac:dyDescent="0.25">
      <c r="A1103">
        <v>1341</v>
      </c>
      <c r="B1103" t="s">
        <v>12000</v>
      </c>
      <c r="C1103" t="s">
        <v>67</v>
      </c>
      <c r="D1103" s="255" t="s">
        <v>19446</v>
      </c>
    </row>
    <row r="1104" spans="1:4" ht="15" x14ac:dyDescent="0.25">
      <c r="A1104">
        <v>34659</v>
      </c>
      <c r="B1104" t="s">
        <v>8045</v>
      </c>
      <c r="C1104" t="s">
        <v>67</v>
      </c>
      <c r="D1104" s="255" t="s">
        <v>15864</v>
      </c>
    </row>
    <row r="1105" spans="1:4" ht="15" x14ac:dyDescent="0.25">
      <c r="A1105">
        <v>34514</v>
      </c>
      <c r="B1105" t="s">
        <v>8046</v>
      </c>
      <c r="C1105" t="s">
        <v>67</v>
      </c>
      <c r="D1105" s="255" t="s">
        <v>19447</v>
      </c>
    </row>
    <row r="1106" spans="1:4" ht="15" x14ac:dyDescent="0.25">
      <c r="A1106">
        <v>34660</v>
      </c>
      <c r="B1106" t="s">
        <v>8047</v>
      </c>
      <c r="C1106" t="s">
        <v>67</v>
      </c>
      <c r="D1106" s="255" t="s">
        <v>19448</v>
      </c>
    </row>
    <row r="1107" spans="1:4" ht="15" x14ac:dyDescent="0.25">
      <c r="A1107">
        <v>34661</v>
      </c>
      <c r="B1107" t="s">
        <v>8048</v>
      </c>
      <c r="C1107" t="s">
        <v>67</v>
      </c>
      <c r="D1107" s="255" t="s">
        <v>19449</v>
      </c>
    </row>
    <row r="1108" spans="1:4" ht="15" x14ac:dyDescent="0.25">
      <c r="A1108">
        <v>34667</v>
      </c>
      <c r="B1108" t="s">
        <v>8049</v>
      </c>
      <c r="C1108" t="s">
        <v>67</v>
      </c>
      <c r="D1108" s="255" t="s">
        <v>19450</v>
      </c>
    </row>
    <row r="1109" spans="1:4" ht="15" x14ac:dyDescent="0.25">
      <c r="A1109">
        <v>34668</v>
      </c>
      <c r="B1109" t="s">
        <v>8050</v>
      </c>
      <c r="C1109" t="s">
        <v>67</v>
      </c>
      <c r="D1109" s="255" t="s">
        <v>19451</v>
      </c>
    </row>
    <row r="1110" spans="1:4" ht="15" x14ac:dyDescent="0.25">
      <c r="A1110">
        <v>34741</v>
      </c>
      <c r="B1110" t="s">
        <v>8051</v>
      </c>
      <c r="C1110" t="s">
        <v>67</v>
      </c>
      <c r="D1110" s="255" t="s">
        <v>19452</v>
      </c>
    </row>
    <row r="1111" spans="1:4" ht="15" x14ac:dyDescent="0.25">
      <c r="A1111">
        <v>34664</v>
      </c>
      <c r="B1111" t="s">
        <v>8052</v>
      </c>
      <c r="C1111" t="s">
        <v>67</v>
      </c>
      <c r="D1111" s="255" t="s">
        <v>19453</v>
      </c>
    </row>
    <row r="1112" spans="1:4" ht="15" x14ac:dyDescent="0.25">
      <c r="A1112">
        <v>34665</v>
      </c>
      <c r="B1112" t="s">
        <v>8053</v>
      </c>
      <c r="C1112" t="s">
        <v>67</v>
      </c>
      <c r="D1112" s="255" t="s">
        <v>19454</v>
      </c>
    </row>
    <row r="1113" spans="1:4" ht="15" x14ac:dyDescent="0.25">
      <c r="A1113">
        <v>34666</v>
      </c>
      <c r="B1113" t="s">
        <v>8054</v>
      </c>
      <c r="C1113" t="s">
        <v>67</v>
      </c>
      <c r="D1113" s="255" t="s">
        <v>19455</v>
      </c>
    </row>
    <row r="1114" spans="1:4" ht="15" x14ac:dyDescent="0.25">
      <c r="A1114">
        <v>34669</v>
      </c>
      <c r="B1114" t="s">
        <v>8055</v>
      </c>
      <c r="C1114" t="s">
        <v>67</v>
      </c>
      <c r="D1114" s="255" t="s">
        <v>19456</v>
      </c>
    </row>
    <row r="1115" spans="1:4" ht="15" x14ac:dyDescent="0.25">
      <c r="A1115">
        <v>34670</v>
      </c>
      <c r="B1115" t="s">
        <v>8056</v>
      </c>
      <c r="C1115" t="s">
        <v>67</v>
      </c>
      <c r="D1115" s="255" t="s">
        <v>16341</v>
      </c>
    </row>
    <row r="1116" spans="1:4" ht="15" x14ac:dyDescent="0.25">
      <c r="A1116">
        <v>34671</v>
      </c>
      <c r="B1116" t="s">
        <v>8057</v>
      </c>
      <c r="C1116" t="s">
        <v>67</v>
      </c>
      <c r="D1116" s="255" t="s">
        <v>16744</v>
      </c>
    </row>
    <row r="1117" spans="1:4" ht="15" x14ac:dyDescent="0.25">
      <c r="A1117">
        <v>34672</v>
      </c>
      <c r="B1117" t="s">
        <v>8058</v>
      </c>
      <c r="C1117" t="s">
        <v>67</v>
      </c>
      <c r="D1117" s="255" t="s">
        <v>19457</v>
      </c>
    </row>
    <row r="1118" spans="1:4" ht="15" x14ac:dyDescent="0.25">
      <c r="A1118">
        <v>34673</v>
      </c>
      <c r="B1118" t="s">
        <v>8059</v>
      </c>
      <c r="C1118" t="s">
        <v>67</v>
      </c>
      <c r="D1118" s="255" t="s">
        <v>19458</v>
      </c>
    </row>
    <row r="1119" spans="1:4" ht="15" x14ac:dyDescent="0.25">
      <c r="A1119">
        <v>34674</v>
      </c>
      <c r="B1119" t="s">
        <v>8060</v>
      </c>
      <c r="C1119" t="s">
        <v>67</v>
      </c>
      <c r="D1119" s="255" t="s">
        <v>19459</v>
      </c>
    </row>
    <row r="1120" spans="1:4" ht="15" x14ac:dyDescent="0.25">
      <c r="A1120">
        <v>34675</v>
      </c>
      <c r="B1120" t="s">
        <v>8061</v>
      </c>
      <c r="C1120" t="s">
        <v>67</v>
      </c>
      <c r="D1120" s="255" t="s">
        <v>19460</v>
      </c>
    </row>
    <row r="1121" spans="1:4" ht="15" x14ac:dyDescent="0.25">
      <c r="A1121">
        <v>34676</v>
      </c>
      <c r="B1121" t="s">
        <v>8062</v>
      </c>
      <c r="C1121" t="s">
        <v>67</v>
      </c>
      <c r="D1121" s="255" t="s">
        <v>16636</v>
      </c>
    </row>
    <row r="1122" spans="1:4" ht="15" x14ac:dyDescent="0.25">
      <c r="A1122">
        <v>34677</v>
      </c>
      <c r="B1122" t="s">
        <v>8063</v>
      </c>
      <c r="C1122" t="s">
        <v>67</v>
      </c>
      <c r="D1122" s="255" t="s">
        <v>16030</v>
      </c>
    </row>
    <row r="1123" spans="1:4" ht="15" x14ac:dyDescent="0.25">
      <c r="A1123">
        <v>43126</v>
      </c>
      <c r="B1123" t="s">
        <v>8064</v>
      </c>
      <c r="C1123" t="s">
        <v>67</v>
      </c>
      <c r="D1123" s="255" t="s">
        <v>16785</v>
      </c>
    </row>
    <row r="1124" spans="1:4" ht="15" x14ac:dyDescent="0.25">
      <c r="A1124">
        <v>43124</v>
      </c>
      <c r="B1124" t="s">
        <v>8065</v>
      </c>
      <c r="C1124" t="s">
        <v>67</v>
      </c>
      <c r="D1124" s="255" t="s">
        <v>19461</v>
      </c>
    </row>
    <row r="1125" spans="1:4" ht="15" x14ac:dyDescent="0.25">
      <c r="A1125">
        <v>43125</v>
      </c>
      <c r="B1125" t="s">
        <v>8066</v>
      </c>
      <c r="C1125" t="s">
        <v>67</v>
      </c>
      <c r="D1125" s="255" t="s">
        <v>19462</v>
      </c>
    </row>
    <row r="1126" spans="1:4" ht="15" x14ac:dyDescent="0.25">
      <c r="A1126">
        <v>40623</v>
      </c>
      <c r="B1126" t="s">
        <v>8067</v>
      </c>
      <c r="C1126" t="s">
        <v>68</v>
      </c>
      <c r="D1126" s="255" t="s">
        <v>19463</v>
      </c>
    </row>
    <row r="1127" spans="1:4" ht="15" x14ac:dyDescent="0.25">
      <c r="A1127">
        <v>43701</v>
      </c>
      <c r="B1127" t="s">
        <v>8068</v>
      </c>
      <c r="C1127" t="s">
        <v>63</v>
      </c>
      <c r="D1127" s="255" t="s">
        <v>19464</v>
      </c>
    </row>
    <row r="1128" spans="1:4" ht="15" x14ac:dyDescent="0.25">
      <c r="A1128">
        <v>1345</v>
      </c>
      <c r="B1128" t="s">
        <v>8069</v>
      </c>
      <c r="C1128" t="s">
        <v>67</v>
      </c>
      <c r="D1128" s="255" t="s">
        <v>14760</v>
      </c>
    </row>
    <row r="1129" spans="1:4" ht="15" x14ac:dyDescent="0.25">
      <c r="A1129">
        <v>1346</v>
      </c>
      <c r="B1129" t="s">
        <v>8070</v>
      </c>
      <c r="C1129" t="s">
        <v>67</v>
      </c>
      <c r="D1129" s="255" t="s">
        <v>19465</v>
      </c>
    </row>
    <row r="1130" spans="1:4" ht="15" x14ac:dyDescent="0.25">
      <c r="A1130">
        <v>1347</v>
      </c>
      <c r="B1130" t="s">
        <v>8071</v>
      </c>
      <c r="C1130" t="s">
        <v>67</v>
      </c>
      <c r="D1130" s="255" t="s">
        <v>19466</v>
      </c>
    </row>
    <row r="1131" spans="1:4" ht="15" x14ac:dyDescent="0.25">
      <c r="A1131">
        <v>43678</v>
      </c>
      <c r="B1131" t="s">
        <v>8072</v>
      </c>
      <c r="C1131" t="s">
        <v>67</v>
      </c>
      <c r="D1131" s="255" t="s">
        <v>19467</v>
      </c>
    </row>
    <row r="1132" spans="1:4" ht="15" x14ac:dyDescent="0.25">
      <c r="A1132">
        <v>43680</v>
      </c>
      <c r="B1132" t="s">
        <v>8073</v>
      </c>
      <c r="C1132" t="s">
        <v>67</v>
      </c>
      <c r="D1132" s="255" t="s">
        <v>19468</v>
      </c>
    </row>
    <row r="1133" spans="1:4" ht="15" x14ac:dyDescent="0.25">
      <c r="A1133">
        <v>43679</v>
      </c>
      <c r="B1133" t="s">
        <v>8074</v>
      </c>
      <c r="C1133" t="s">
        <v>67</v>
      </c>
      <c r="D1133" s="255" t="s">
        <v>13245</v>
      </c>
    </row>
    <row r="1134" spans="1:4" ht="15" x14ac:dyDescent="0.25">
      <c r="A1134">
        <v>1355</v>
      </c>
      <c r="B1134" t="s">
        <v>8075</v>
      </c>
      <c r="C1134" t="s">
        <v>67</v>
      </c>
      <c r="D1134" s="255" t="s">
        <v>19404</v>
      </c>
    </row>
    <row r="1135" spans="1:4" ht="15" x14ac:dyDescent="0.25">
      <c r="A1135">
        <v>1358</v>
      </c>
      <c r="B1135" t="s">
        <v>8076</v>
      </c>
      <c r="C1135" t="s">
        <v>67</v>
      </c>
      <c r="D1135" s="255" t="s">
        <v>19469</v>
      </c>
    </row>
    <row r="1136" spans="1:4" ht="15" x14ac:dyDescent="0.25">
      <c r="A1136">
        <v>43681</v>
      </c>
      <c r="B1136" t="s">
        <v>8077</v>
      </c>
      <c r="C1136" t="s">
        <v>67</v>
      </c>
      <c r="D1136" s="255" t="s">
        <v>16301</v>
      </c>
    </row>
    <row r="1137" spans="1:4" ht="15" x14ac:dyDescent="0.25">
      <c r="A1137">
        <v>43677</v>
      </c>
      <c r="B1137" t="s">
        <v>8078</v>
      </c>
      <c r="C1137" t="s">
        <v>67</v>
      </c>
      <c r="D1137" s="255" t="s">
        <v>19470</v>
      </c>
    </row>
    <row r="1138" spans="1:4" ht="15" x14ac:dyDescent="0.25">
      <c r="A1138">
        <v>43682</v>
      </c>
      <c r="B1138" t="s">
        <v>8079</v>
      </c>
      <c r="C1138" t="s">
        <v>67</v>
      </c>
      <c r="D1138" s="255" t="s">
        <v>15510</v>
      </c>
    </row>
    <row r="1139" spans="1:4" ht="15" x14ac:dyDescent="0.25">
      <c r="A1139">
        <v>20971</v>
      </c>
      <c r="B1139" t="s">
        <v>8080</v>
      </c>
      <c r="C1139" t="s">
        <v>61</v>
      </c>
      <c r="D1139" s="255" t="s">
        <v>19471</v>
      </c>
    </row>
    <row r="1140" spans="1:4" ht="15" x14ac:dyDescent="0.25">
      <c r="A1140">
        <v>39746</v>
      </c>
      <c r="B1140" t="s">
        <v>12001</v>
      </c>
      <c r="C1140" t="s">
        <v>61</v>
      </c>
      <c r="D1140" s="255" t="s">
        <v>19472</v>
      </c>
    </row>
    <row r="1141" spans="1:4" ht="15" x14ac:dyDescent="0.25">
      <c r="A1141">
        <v>13279</v>
      </c>
      <c r="B1141" t="s">
        <v>8081</v>
      </c>
      <c r="C1141" t="s">
        <v>63</v>
      </c>
      <c r="D1141" s="255" t="s">
        <v>19473</v>
      </c>
    </row>
    <row r="1142" spans="1:4" ht="15" x14ac:dyDescent="0.25">
      <c r="A1142">
        <v>11977</v>
      </c>
      <c r="B1142" t="s">
        <v>8082</v>
      </c>
      <c r="C1142" t="s">
        <v>61</v>
      </c>
      <c r="D1142" s="255" t="s">
        <v>16113</v>
      </c>
    </row>
    <row r="1143" spans="1:4" ht="15" x14ac:dyDescent="0.25">
      <c r="A1143">
        <v>11975</v>
      </c>
      <c r="B1143" t="s">
        <v>8083</v>
      </c>
      <c r="C1143" t="s">
        <v>61</v>
      </c>
      <c r="D1143" s="255" t="s">
        <v>17518</v>
      </c>
    </row>
    <row r="1144" spans="1:4" ht="15" x14ac:dyDescent="0.25">
      <c r="A1144">
        <v>11976</v>
      </c>
      <c r="B1144" t="s">
        <v>8084</v>
      </c>
      <c r="C1144" t="s">
        <v>61</v>
      </c>
      <c r="D1144" s="255" t="s">
        <v>13834</v>
      </c>
    </row>
    <row r="1145" spans="1:4" ht="15" x14ac:dyDescent="0.25">
      <c r="A1145">
        <v>1368</v>
      </c>
      <c r="B1145" t="s">
        <v>8085</v>
      </c>
      <c r="C1145" t="s">
        <v>61</v>
      </c>
      <c r="D1145" s="255" t="s">
        <v>19474</v>
      </c>
    </row>
    <row r="1146" spans="1:4" ht="15" x14ac:dyDescent="0.25">
      <c r="A1146">
        <v>1367</v>
      </c>
      <c r="B1146" t="s">
        <v>8086</v>
      </c>
      <c r="C1146" t="s">
        <v>61</v>
      </c>
      <c r="D1146" s="255" t="s">
        <v>19475</v>
      </c>
    </row>
    <row r="1147" spans="1:4" ht="15" x14ac:dyDescent="0.25">
      <c r="A1147">
        <v>1380</v>
      </c>
      <c r="B1147" t="s">
        <v>8087</v>
      </c>
      <c r="C1147" t="s">
        <v>63</v>
      </c>
      <c r="D1147" s="255" t="s">
        <v>18409</v>
      </c>
    </row>
    <row r="1148" spans="1:4" ht="15" x14ac:dyDescent="0.25">
      <c r="A1148">
        <v>1375</v>
      </c>
      <c r="B1148" t="s">
        <v>8088</v>
      </c>
      <c r="C1148" t="s">
        <v>63</v>
      </c>
      <c r="D1148" s="255" t="s">
        <v>19250</v>
      </c>
    </row>
    <row r="1149" spans="1:4" ht="15" x14ac:dyDescent="0.25">
      <c r="A1149">
        <v>1379</v>
      </c>
      <c r="B1149" t="s">
        <v>8089</v>
      </c>
      <c r="C1149" t="s">
        <v>63</v>
      </c>
      <c r="D1149" s="255" t="s">
        <v>13221</v>
      </c>
    </row>
    <row r="1150" spans="1:4" ht="15" x14ac:dyDescent="0.25">
      <c r="A1150">
        <v>13284</v>
      </c>
      <c r="B1150" t="s">
        <v>8090</v>
      </c>
      <c r="C1150" t="s">
        <v>63</v>
      </c>
      <c r="D1150" s="255" t="s">
        <v>19476</v>
      </c>
    </row>
    <row r="1151" spans="1:4" ht="15" x14ac:dyDescent="0.25">
      <c r="A1151">
        <v>44528</v>
      </c>
      <c r="B1151" t="s">
        <v>8091</v>
      </c>
      <c r="C1151" t="s">
        <v>63</v>
      </c>
      <c r="D1151" s="255" t="s">
        <v>19078</v>
      </c>
    </row>
    <row r="1152" spans="1:4" ht="15" x14ac:dyDescent="0.25">
      <c r="A1152">
        <v>34753</v>
      </c>
      <c r="B1152" t="s">
        <v>8092</v>
      </c>
      <c r="C1152" t="s">
        <v>63</v>
      </c>
      <c r="D1152" s="255" t="s">
        <v>19477</v>
      </c>
    </row>
    <row r="1153" spans="1:4" ht="15" x14ac:dyDescent="0.25">
      <c r="A1153">
        <v>420</v>
      </c>
      <c r="B1153" t="s">
        <v>8093</v>
      </c>
      <c r="C1153" t="s">
        <v>61</v>
      </c>
      <c r="D1153" s="255" t="s">
        <v>17344</v>
      </c>
    </row>
    <row r="1154" spans="1:4" ht="15" x14ac:dyDescent="0.25">
      <c r="A1154">
        <v>12327</v>
      </c>
      <c r="B1154" t="s">
        <v>8094</v>
      </c>
      <c r="C1154" t="s">
        <v>61</v>
      </c>
      <c r="D1154" s="255" t="s">
        <v>19478</v>
      </c>
    </row>
    <row r="1155" spans="1:4" ht="15" x14ac:dyDescent="0.25">
      <c r="A1155">
        <v>36148</v>
      </c>
      <c r="B1155" t="s">
        <v>8095</v>
      </c>
      <c r="C1155" t="s">
        <v>61</v>
      </c>
      <c r="D1155" s="255" t="s">
        <v>19132</v>
      </c>
    </row>
    <row r="1156" spans="1:4" ht="15" x14ac:dyDescent="0.25">
      <c r="A1156">
        <v>12329</v>
      </c>
      <c r="B1156" t="s">
        <v>8096</v>
      </c>
      <c r="C1156" t="s">
        <v>63</v>
      </c>
      <c r="D1156" s="255" t="s">
        <v>19479</v>
      </c>
    </row>
    <row r="1157" spans="1:4" ht="15" x14ac:dyDescent="0.25">
      <c r="A1157">
        <v>1339</v>
      </c>
      <c r="B1157" t="s">
        <v>8097</v>
      </c>
      <c r="C1157" t="s">
        <v>63</v>
      </c>
      <c r="D1157" s="255" t="s">
        <v>19480</v>
      </c>
    </row>
    <row r="1158" spans="1:4" ht="15" x14ac:dyDescent="0.25">
      <c r="A1158">
        <v>44396</v>
      </c>
      <c r="B1158" t="s">
        <v>8098</v>
      </c>
      <c r="C1158" t="s">
        <v>63</v>
      </c>
      <c r="D1158" s="255" t="s">
        <v>16163</v>
      </c>
    </row>
    <row r="1159" spans="1:4" ht="15" x14ac:dyDescent="0.25">
      <c r="A1159">
        <v>44327</v>
      </c>
      <c r="B1159" t="s">
        <v>8099</v>
      </c>
      <c r="C1159" t="s">
        <v>64</v>
      </c>
      <c r="D1159" s="255" t="s">
        <v>19481</v>
      </c>
    </row>
    <row r="1160" spans="1:4" ht="15" x14ac:dyDescent="0.25">
      <c r="A1160">
        <v>37418</v>
      </c>
      <c r="B1160" t="s">
        <v>8100</v>
      </c>
      <c r="C1160" t="s">
        <v>61</v>
      </c>
      <c r="D1160" s="255" t="s">
        <v>19482</v>
      </c>
    </row>
    <row r="1161" spans="1:4" ht="15" x14ac:dyDescent="0.25">
      <c r="A1161">
        <v>37419</v>
      </c>
      <c r="B1161" t="s">
        <v>8101</v>
      </c>
      <c r="C1161" t="s">
        <v>61</v>
      </c>
      <c r="D1161" s="255" t="s">
        <v>18430</v>
      </c>
    </row>
    <row r="1162" spans="1:4" ht="15" x14ac:dyDescent="0.25">
      <c r="A1162">
        <v>1427</v>
      </c>
      <c r="B1162" t="s">
        <v>8102</v>
      </c>
      <c r="C1162" t="s">
        <v>61</v>
      </c>
      <c r="D1162" s="255" t="s">
        <v>19483</v>
      </c>
    </row>
    <row r="1163" spans="1:4" ht="15" x14ac:dyDescent="0.25">
      <c r="A1163">
        <v>1402</v>
      </c>
      <c r="B1163" t="s">
        <v>8103</v>
      </c>
      <c r="C1163" t="s">
        <v>61</v>
      </c>
      <c r="D1163" s="255" t="s">
        <v>19152</v>
      </c>
    </row>
    <row r="1164" spans="1:4" ht="15" x14ac:dyDescent="0.25">
      <c r="A1164">
        <v>1420</v>
      </c>
      <c r="B1164" t="s">
        <v>8104</v>
      </c>
      <c r="C1164" t="s">
        <v>61</v>
      </c>
      <c r="D1164" s="255" t="s">
        <v>16701</v>
      </c>
    </row>
    <row r="1165" spans="1:4" ht="15" x14ac:dyDescent="0.25">
      <c r="A1165">
        <v>1419</v>
      </c>
      <c r="B1165" t="s">
        <v>8105</v>
      </c>
      <c r="C1165" t="s">
        <v>61</v>
      </c>
      <c r="D1165" s="255" t="s">
        <v>17940</v>
      </c>
    </row>
    <row r="1166" spans="1:4" ht="15" x14ac:dyDescent="0.25">
      <c r="A1166">
        <v>1414</v>
      </c>
      <c r="B1166" t="s">
        <v>8106</v>
      </c>
      <c r="C1166" t="s">
        <v>61</v>
      </c>
      <c r="D1166" s="255" t="s">
        <v>18505</v>
      </c>
    </row>
    <row r="1167" spans="1:4" ht="15" x14ac:dyDescent="0.25">
      <c r="A1167">
        <v>1413</v>
      </c>
      <c r="B1167" t="s">
        <v>8107</v>
      </c>
      <c r="C1167" t="s">
        <v>61</v>
      </c>
      <c r="D1167" s="255" t="s">
        <v>19484</v>
      </c>
    </row>
    <row r="1168" spans="1:4" ht="15" x14ac:dyDescent="0.25">
      <c r="A1168">
        <v>1412</v>
      </c>
      <c r="B1168" t="s">
        <v>8108</v>
      </c>
      <c r="C1168" t="s">
        <v>61</v>
      </c>
      <c r="D1168" s="255" t="s">
        <v>19485</v>
      </c>
    </row>
    <row r="1169" spans="1:4" ht="15" x14ac:dyDescent="0.25">
      <c r="A1169">
        <v>1406</v>
      </c>
      <c r="B1169" t="s">
        <v>8109</v>
      </c>
      <c r="C1169" t="s">
        <v>61</v>
      </c>
      <c r="D1169" s="255" t="s">
        <v>19486</v>
      </c>
    </row>
    <row r="1170" spans="1:4" ht="15" x14ac:dyDescent="0.25">
      <c r="A1170">
        <v>11281</v>
      </c>
      <c r="B1170" t="s">
        <v>12002</v>
      </c>
      <c r="C1170" t="s">
        <v>61</v>
      </c>
      <c r="D1170" s="255" t="s">
        <v>19487</v>
      </c>
    </row>
    <row r="1171" spans="1:4" ht="15" x14ac:dyDescent="0.25">
      <c r="A1171">
        <v>1442</v>
      </c>
      <c r="B1171" t="s">
        <v>12003</v>
      </c>
      <c r="C1171" t="s">
        <v>61</v>
      </c>
      <c r="D1171" s="255" t="s">
        <v>19488</v>
      </c>
    </row>
    <row r="1172" spans="1:4" ht="15" x14ac:dyDescent="0.25">
      <c r="A1172">
        <v>13457</v>
      </c>
      <c r="B1172" t="s">
        <v>12004</v>
      </c>
      <c r="C1172" t="s">
        <v>61</v>
      </c>
      <c r="D1172" s="255" t="s">
        <v>19489</v>
      </c>
    </row>
    <row r="1173" spans="1:4" ht="15" x14ac:dyDescent="0.25">
      <c r="A1173">
        <v>40699</v>
      </c>
      <c r="B1173" t="s">
        <v>12005</v>
      </c>
      <c r="C1173" t="s">
        <v>61</v>
      </c>
      <c r="D1173" s="255" t="s">
        <v>19490</v>
      </c>
    </row>
    <row r="1174" spans="1:4" ht="15" x14ac:dyDescent="0.25">
      <c r="A1174">
        <v>40701</v>
      </c>
      <c r="B1174" t="s">
        <v>12006</v>
      </c>
      <c r="C1174" t="s">
        <v>61</v>
      </c>
      <c r="D1174" s="255" t="s">
        <v>19491</v>
      </c>
    </row>
    <row r="1175" spans="1:4" ht="15" x14ac:dyDescent="0.25">
      <c r="A1175">
        <v>40700</v>
      </c>
      <c r="B1175" t="s">
        <v>12007</v>
      </c>
      <c r="C1175" t="s">
        <v>61</v>
      </c>
      <c r="D1175" s="255" t="s">
        <v>19492</v>
      </c>
    </row>
    <row r="1176" spans="1:4" ht="15" x14ac:dyDescent="0.25">
      <c r="A1176">
        <v>13458</v>
      </c>
      <c r="B1176" t="s">
        <v>8110</v>
      </c>
      <c r="C1176" t="s">
        <v>61</v>
      </c>
      <c r="D1176" s="255" t="s">
        <v>19493</v>
      </c>
    </row>
    <row r="1177" spans="1:4" ht="15" x14ac:dyDescent="0.25">
      <c r="A1177">
        <v>11134</v>
      </c>
      <c r="B1177" t="s">
        <v>8111</v>
      </c>
      <c r="C1177" t="s">
        <v>67</v>
      </c>
      <c r="D1177" s="255" t="s">
        <v>19494</v>
      </c>
    </row>
    <row r="1178" spans="1:4" ht="15" x14ac:dyDescent="0.25">
      <c r="A1178">
        <v>11135</v>
      </c>
      <c r="B1178" t="s">
        <v>8112</v>
      </c>
      <c r="C1178" t="s">
        <v>67</v>
      </c>
      <c r="D1178" s="255" t="s">
        <v>19495</v>
      </c>
    </row>
    <row r="1179" spans="1:4" ht="15" x14ac:dyDescent="0.25">
      <c r="A1179">
        <v>11136</v>
      </c>
      <c r="B1179" t="s">
        <v>8113</v>
      </c>
      <c r="C1179" t="s">
        <v>67</v>
      </c>
      <c r="D1179" s="255" t="s">
        <v>19496</v>
      </c>
    </row>
    <row r="1180" spans="1:4" ht="15" x14ac:dyDescent="0.25">
      <c r="A1180">
        <v>34743</v>
      </c>
      <c r="B1180" t="s">
        <v>8114</v>
      </c>
      <c r="C1180" t="s">
        <v>67</v>
      </c>
      <c r="D1180" s="255" t="s">
        <v>19497</v>
      </c>
    </row>
    <row r="1181" spans="1:4" ht="15" x14ac:dyDescent="0.25">
      <c r="A1181">
        <v>11137</v>
      </c>
      <c r="B1181" t="s">
        <v>8115</v>
      </c>
      <c r="C1181" t="s">
        <v>67</v>
      </c>
      <c r="D1181" s="255" t="s">
        <v>19498</v>
      </c>
    </row>
    <row r="1182" spans="1:4" ht="15" x14ac:dyDescent="0.25">
      <c r="A1182">
        <v>34745</v>
      </c>
      <c r="B1182" t="s">
        <v>8116</v>
      </c>
      <c r="C1182" t="s">
        <v>67</v>
      </c>
      <c r="D1182" s="255" t="s">
        <v>19499</v>
      </c>
    </row>
    <row r="1183" spans="1:4" ht="15" x14ac:dyDescent="0.25">
      <c r="A1183">
        <v>34746</v>
      </c>
      <c r="B1183" t="s">
        <v>8117</v>
      </c>
      <c r="C1183" t="s">
        <v>67</v>
      </c>
      <c r="D1183" s="255" t="s">
        <v>16732</v>
      </c>
    </row>
    <row r="1184" spans="1:4" ht="15" x14ac:dyDescent="0.25">
      <c r="A1184">
        <v>1360</v>
      </c>
      <c r="B1184" t="s">
        <v>8118</v>
      </c>
      <c r="C1184" t="s">
        <v>67</v>
      </c>
      <c r="D1184" s="255" t="s">
        <v>19500</v>
      </c>
    </row>
    <row r="1185" spans="1:4" ht="15" x14ac:dyDescent="0.25">
      <c r="A1185">
        <v>36524</v>
      </c>
      <c r="B1185" t="s">
        <v>8119</v>
      </c>
      <c r="C1185" t="s">
        <v>61</v>
      </c>
      <c r="D1185" s="255" t="s">
        <v>19501</v>
      </c>
    </row>
    <row r="1186" spans="1:4" ht="15" x14ac:dyDescent="0.25">
      <c r="A1186">
        <v>36526</v>
      </c>
      <c r="B1186" t="s">
        <v>8120</v>
      </c>
      <c r="C1186" t="s">
        <v>61</v>
      </c>
      <c r="D1186" s="255" t="s">
        <v>19502</v>
      </c>
    </row>
    <row r="1187" spans="1:4" ht="15" x14ac:dyDescent="0.25">
      <c r="A1187">
        <v>36523</v>
      </c>
      <c r="B1187" t="s">
        <v>8121</v>
      </c>
      <c r="C1187" t="s">
        <v>61</v>
      </c>
      <c r="D1187" s="255" t="s">
        <v>19503</v>
      </c>
    </row>
    <row r="1188" spans="1:4" ht="15" x14ac:dyDescent="0.25">
      <c r="A1188">
        <v>36527</v>
      </c>
      <c r="B1188" t="s">
        <v>8122</v>
      </c>
      <c r="C1188" t="s">
        <v>61</v>
      </c>
      <c r="D1188" s="255" t="s">
        <v>19504</v>
      </c>
    </row>
    <row r="1189" spans="1:4" ht="15" x14ac:dyDescent="0.25">
      <c r="A1189">
        <v>38642</v>
      </c>
      <c r="B1189" t="s">
        <v>8123</v>
      </c>
      <c r="C1189" t="s">
        <v>61</v>
      </c>
      <c r="D1189" s="255" t="s">
        <v>19505</v>
      </c>
    </row>
    <row r="1190" spans="1:4" ht="15" x14ac:dyDescent="0.25">
      <c r="A1190">
        <v>36522</v>
      </c>
      <c r="B1190" t="s">
        <v>8124</v>
      </c>
      <c r="C1190" t="s">
        <v>61</v>
      </c>
      <c r="D1190" s="255" t="s">
        <v>19506</v>
      </c>
    </row>
    <row r="1191" spans="1:4" ht="15" x14ac:dyDescent="0.25">
      <c r="A1191">
        <v>36525</v>
      </c>
      <c r="B1191" t="s">
        <v>8125</v>
      </c>
      <c r="C1191" t="s">
        <v>61</v>
      </c>
      <c r="D1191" s="255" t="s">
        <v>19507</v>
      </c>
    </row>
    <row r="1192" spans="1:4" ht="15" x14ac:dyDescent="0.25">
      <c r="A1192">
        <v>13803</v>
      </c>
      <c r="B1192" t="s">
        <v>12008</v>
      </c>
      <c r="C1192" t="s">
        <v>61</v>
      </c>
      <c r="D1192" s="255" t="s">
        <v>19508</v>
      </c>
    </row>
    <row r="1193" spans="1:4" ht="15" x14ac:dyDescent="0.25">
      <c r="A1193">
        <v>34348</v>
      </c>
      <c r="B1193" t="s">
        <v>8126</v>
      </c>
      <c r="C1193" t="s">
        <v>62</v>
      </c>
      <c r="D1193" s="255" t="s">
        <v>16308</v>
      </c>
    </row>
    <row r="1194" spans="1:4" ht="15" x14ac:dyDescent="0.25">
      <c r="A1194">
        <v>34347</v>
      </c>
      <c r="B1194" t="s">
        <v>8127</v>
      </c>
      <c r="C1194" t="s">
        <v>62</v>
      </c>
      <c r="D1194" s="255" t="s">
        <v>19509</v>
      </c>
    </row>
    <row r="1195" spans="1:4" ht="15" x14ac:dyDescent="0.25">
      <c r="A1195">
        <v>11146</v>
      </c>
      <c r="B1195" t="s">
        <v>8128</v>
      </c>
      <c r="C1195" t="s">
        <v>65</v>
      </c>
      <c r="D1195" s="255" t="s">
        <v>19510</v>
      </c>
    </row>
    <row r="1196" spans="1:4" ht="15" x14ac:dyDescent="0.25">
      <c r="A1196">
        <v>11147</v>
      </c>
      <c r="B1196" t="s">
        <v>8129</v>
      </c>
      <c r="C1196" t="s">
        <v>65</v>
      </c>
      <c r="D1196" s="255" t="s">
        <v>19511</v>
      </c>
    </row>
    <row r="1197" spans="1:4" ht="15" x14ac:dyDescent="0.25">
      <c r="A1197">
        <v>34872</v>
      </c>
      <c r="B1197" t="s">
        <v>8130</v>
      </c>
      <c r="C1197" t="s">
        <v>65</v>
      </c>
      <c r="D1197" s="255" t="s">
        <v>19512</v>
      </c>
    </row>
    <row r="1198" spans="1:4" ht="15" x14ac:dyDescent="0.25">
      <c r="A1198">
        <v>34491</v>
      </c>
      <c r="B1198" t="s">
        <v>8131</v>
      </c>
      <c r="C1198" t="s">
        <v>65</v>
      </c>
      <c r="D1198" s="255" t="s">
        <v>19513</v>
      </c>
    </row>
    <row r="1199" spans="1:4" ht="15" x14ac:dyDescent="0.25">
      <c r="A1199">
        <v>34770</v>
      </c>
      <c r="B1199" t="s">
        <v>8132</v>
      </c>
      <c r="C1199" t="s">
        <v>70</v>
      </c>
      <c r="D1199" s="255" t="s">
        <v>19514</v>
      </c>
    </row>
    <row r="1200" spans="1:4" ht="15" x14ac:dyDescent="0.25">
      <c r="A1200">
        <v>1518</v>
      </c>
      <c r="B1200" t="s">
        <v>8133</v>
      </c>
      <c r="C1200" t="s">
        <v>70</v>
      </c>
      <c r="D1200" s="255" t="s">
        <v>19515</v>
      </c>
    </row>
    <row r="1201" spans="1:4" ht="15" x14ac:dyDescent="0.25">
      <c r="A1201">
        <v>41965</v>
      </c>
      <c r="B1201" t="s">
        <v>8134</v>
      </c>
      <c r="C1201" t="s">
        <v>70</v>
      </c>
      <c r="D1201" s="255" t="s">
        <v>19516</v>
      </c>
    </row>
    <row r="1202" spans="1:4" ht="15" x14ac:dyDescent="0.25">
      <c r="A1202">
        <v>1524</v>
      </c>
      <c r="B1202" t="s">
        <v>8135</v>
      </c>
      <c r="C1202" t="s">
        <v>65</v>
      </c>
      <c r="D1202" s="255" t="s">
        <v>19517</v>
      </c>
    </row>
    <row r="1203" spans="1:4" ht="15" x14ac:dyDescent="0.25">
      <c r="A1203">
        <v>34492</v>
      </c>
      <c r="B1203" t="s">
        <v>8136</v>
      </c>
      <c r="C1203" t="s">
        <v>65</v>
      </c>
      <c r="D1203" s="255" t="s">
        <v>19518</v>
      </c>
    </row>
    <row r="1204" spans="1:4" ht="15" x14ac:dyDescent="0.25">
      <c r="A1204">
        <v>38404</v>
      </c>
      <c r="B1204" t="s">
        <v>8137</v>
      </c>
      <c r="C1204" t="s">
        <v>65</v>
      </c>
      <c r="D1204" s="255" t="s">
        <v>19519</v>
      </c>
    </row>
    <row r="1205" spans="1:4" ht="15" x14ac:dyDescent="0.25">
      <c r="A1205">
        <v>39849</v>
      </c>
      <c r="B1205" t="s">
        <v>8138</v>
      </c>
      <c r="C1205" t="s">
        <v>65</v>
      </c>
      <c r="D1205" s="255" t="s">
        <v>19520</v>
      </c>
    </row>
    <row r="1206" spans="1:4" ht="15" x14ac:dyDescent="0.25">
      <c r="A1206">
        <v>38464</v>
      </c>
      <c r="B1206" t="s">
        <v>8139</v>
      </c>
      <c r="C1206" t="s">
        <v>65</v>
      </c>
      <c r="D1206" s="255" t="s">
        <v>19521</v>
      </c>
    </row>
    <row r="1207" spans="1:4" ht="15" x14ac:dyDescent="0.25">
      <c r="A1207">
        <v>1527</v>
      </c>
      <c r="B1207" t="s">
        <v>8140</v>
      </c>
      <c r="C1207" t="s">
        <v>65</v>
      </c>
      <c r="D1207" s="255" t="s">
        <v>19522</v>
      </c>
    </row>
    <row r="1208" spans="1:4" ht="15" x14ac:dyDescent="0.25">
      <c r="A1208">
        <v>34493</v>
      </c>
      <c r="B1208" t="s">
        <v>8141</v>
      </c>
      <c r="C1208" t="s">
        <v>65</v>
      </c>
      <c r="D1208" s="255" t="s">
        <v>19523</v>
      </c>
    </row>
    <row r="1209" spans="1:4" ht="15" x14ac:dyDescent="0.25">
      <c r="A1209">
        <v>38405</v>
      </c>
      <c r="B1209" t="s">
        <v>8142</v>
      </c>
      <c r="C1209" t="s">
        <v>65</v>
      </c>
      <c r="D1209" s="255" t="s">
        <v>19524</v>
      </c>
    </row>
    <row r="1210" spans="1:4" ht="15" x14ac:dyDescent="0.25">
      <c r="A1210">
        <v>38408</v>
      </c>
      <c r="B1210" t="s">
        <v>8143</v>
      </c>
      <c r="C1210" t="s">
        <v>65</v>
      </c>
      <c r="D1210" s="255" t="s">
        <v>19525</v>
      </c>
    </row>
    <row r="1211" spans="1:4" ht="15" x14ac:dyDescent="0.25">
      <c r="A1211">
        <v>1525</v>
      </c>
      <c r="B1211" t="s">
        <v>8144</v>
      </c>
      <c r="C1211" t="s">
        <v>65</v>
      </c>
      <c r="D1211" s="255" t="s">
        <v>19526</v>
      </c>
    </row>
    <row r="1212" spans="1:4" ht="15" x14ac:dyDescent="0.25">
      <c r="A1212">
        <v>34494</v>
      </c>
      <c r="B1212" t="s">
        <v>8145</v>
      </c>
      <c r="C1212" t="s">
        <v>65</v>
      </c>
      <c r="D1212" s="255" t="s">
        <v>19527</v>
      </c>
    </row>
    <row r="1213" spans="1:4" ht="15" x14ac:dyDescent="0.25">
      <c r="A1213">
        <v>38406</v>
      </c>
      <c r="B1213" t="s">
        <v>8146</v>
      </c>
      <c r="C1213" t="s">
        <v>65</v>
      </c>
      <c r="D1213" s="255" t="s">
        <v>19528</v>
      </c>
    </row>
    <row r="1214" spans="1:4" ht="15" x14ac:dyDescent="0.25">
      <c r="A1214">
        <v>38409</v>
      </c>
      <c r="B1214" t="s">
        <v>8147</v>
      </c>
      <c r="C1214" t="s">
        <v>65</v>
      </c>
      <c r="D1214" s="255" t="s">
        <v>19529</v>
      </c>
    </row>
    <row r="1215" spans="1:4" ht="15" x14ac:dyDescent="0.25">
      <c r="A1215">
        <v>43360</v>
      </c>
      <c r="B1215" t="s">
        <v>8148</v>
      </c>
      <c r="C1215" t="s">
        <v>65</v>
      </c>
      <c r="D1215" s="255" t="s">
        <v>19530</v>
      </c>
    </row>
    <row r="1216" spans="1:4" ht="15" x14ac:dyDescent="0.25">
      <c r="A1216">
        <v>11145</v>
      </c>
      <c r="B1216" t="s">
        <v>8149</v>
      </c>
      <c r="C1216" t="s">
        <v>65</v>
      </c>
      <c r="D1216" s="255" t="s">
        <v>19512</v>
      </c>
    </row>
    <row r="1217" spans="1:4" ht="15" x14ac:dyDescent="0.25">
      <c r="A1217">
        <v>34495</v>
      </c>
      <c r="B1217" t="s">
        <v>8150</v>
      </c>
      <c r="C1217" t="s">
        <v>65</v>
      </c>
      <c r="D1217" s="255" t="s">
        <v>19531</v>
      </c>
    </row>
    <row r="1218" spans="1:4" ht="15" x14ac:dyDescent="0.25">
      <c r="A1218">
        <v>34479</v>
      </c>
      <c r="B1218" t="s">
        <v>8151</v>
      </c>
      <c r="C1218" t="s">
        <v>65</v>
      </c>
      <c r="D1218" s="255" t="s">
        <v>19513</v>
      </c>
    </row>
    <row r="1219" spans="1:4" ht="15" x14ac:dyDescent="0.25">
      <c r="A1219">
        <v>34496</v>
      </c>
      <c r="B1219" t="s">
        <v>8152</v>
      </c>
      <c r="C1219" t="s">
        <v>65</v>
      </c>
      <c r="D1219" s="255" t="s">
        <v>19532</v>
      </c>
    </row>
    <row r="1220" spans="1:4" ht="15" x14ac:dyDescent="0.25">
      <c r="A1220">
        <v>34481</v>
      </c>
      <c r="B1220" t="s">
        <v>8153</v>
      </c>
      <c r="C1220" t="s">
        <v>65</v>
      </c>
      <c r="D1220" s="255" t="s">
        <v>19533</v>
      </c>
    </row>
    <row r="1221" spans="1:4" ht="15" x14ac:dyDescent="0.25">
      <c r="A1221">
        <v>34483</v>
      </c>
      <c r="B1221" t="s">
        <v>8154</v>
      </c>
      <c r="C1221" t="s">
        <v>65</v>
      </c>
      <c r="D1221" s="255" t="s">
        <v>19534</v>
      </c>
    </row>
    <row r="1222" spans="1:4" ht="15" x14ac:dyDescent="0.25">
      <c r="A1222">
        <v>34485</v>
      </c>
      <c r="B1222" t="s">
        <v>8155</v>
      </c>
      <c r="C1222" t="s">
        <v>65</v>
      </c>
      <c r="D1222" s="255" t="s">
        <v>19535</v>
      </c>
    </row>
    <row r="1223" spans="1:4" ht="15" x14ac:dyDescent="0.25">
      <c r="A1223">
        <v>14041</v>
      </c>
      <c r="B1223" t="s">
        <v>8156</v>
      </c>
      <c r="C1223" t="s">
        <v>65</v>
      </c>
      <c r="D1223" s="255" t="s">
        <v>19536</v>
      </c>
    </row>
    <row r="1224" spans="1:4" ht="15" x14ac:dyDescent="0.25">
      <c r="A1224">
        <v>1523</v>
      </c>
      <c r="B1224" t="s">
        <v>8157</v>
      </c>
      <c r="C1224" t="s">
        <v>65</v>
      </c>
      <c r="D1224" s="255" t="s">
        <v>19537</v>
      </c>
    </row>
    <row r="1225" spans="1:4" ht="15" x14ac:dyDescent="0.25">
      <c r="A1225">
        <v>14052</v>
      </c>
      <c r="B1225" t="s">
        <v>8158</v>
      </c>
      <c r="C1225" t="s">
        <v>61</v>
      </c>
      <c r="D1225" s="255" t="s">
        <v>13765</v>
      </c>
    </row>
    <row r="1226" spans="1:4" ht="15" x14ac:dyDescent="0.25">
      <c r="A1226">
        <v>14054</v>
      </c>
      <c r="B1226" t="s">
        <v>8159</v>
      </c>
      <c r="C1226" t="s">
        <v>61</v>
      </c>
      <c r="D1226" s="255" t="s">
        <v>13030</v>
      </c>
    </row>
    <row r="1227" spans="1:4" ht="15" x14ac:dyDescent="0.25">
      <c r="A1227">
        <v>14053</v>
      </c>
      <c r="B1227" t="s">
        <v>8160</v>
      </c>
      <c r="C1227" t="s">
        <v>61</v>
      </c>
      <c r="D1227" s="255" t="s">
        <v>19538</v>
      </c>
    </row>
    <row r="1228" spans="1:4" ht="15" x14ac:dyDescent="0.25">
      <c r="A1228">
        <v>2558</v>
      </c>
      <c r="B1228" t="s">
        <v>8161</v>
      </c>
      <c r="C1228" t="s">
        <v>61</v>
      </c>
      <c r="D1228" s="255" t="s">
        <v>19539</v>
      </c>
    </row>
    <row r="1229" spans="1:4" ht="15" x14ac:dyDescent="0.25">
      <c r="A1229">
        <v>2560</v>
      </c>
      <c r="B1229" t="s">
        <v>8162</v>
      </c>
      <c r="C1229" t="s">
        <v>61</v>
      </c>
      <c r="D1229" s="255" t="s">
        <v>16272</v>
      </c>
    </row>
    <row r="1230" spans="1:4" ht="15" x14ac:dyDescent="0.25">
      <c r="A1230">
        <v>2559</v>
      </c>
      <c r="B1230" t="s">
        <v>8163</v>
      </c>
      <c r="C1230" t="s">
        <v>61</v>
      </c>
      <c r="D1230" s="255" t="s">
        <v>14973</v>
      </c>
    </row>
    <row r="1231" spans="1:4" ht="15" x14ac:dyDescent="0.25">
      <c r="A1231">
        <v>2592</v>
      </c>
      <c r="B1231" t="s">
        <v>8164</v>
      </c>
      <c r="C1231" t="s">
        <v>61</v>
      </c>
      <c r="D1231" s="255" t="s">
        <v>19540</v>
      </c>
    </row>
    <row r="1232" spans="1:4" ht="15" x14ac:dyDescent="0.25">
      <c r="A1232">
        <v>2566</v>
      </c>
      <c r="B1232" t="s">
        <v>8165</v>
      </c>
      <c r="C1232" t="s">
        <v>61</v>
      </c>
      <c r="D1232" s="255" t="s">
        <v>19541</v>
      </c>
    </row>
    <row r="1233" spans="1:4" ht="15" x14ac:dyDescent="0.25">
      <c r="A1233">
        <v>2589</v>
      </c>
      <c r="B1233" t="s">
        <v>8166</v>
      </c>
      <c r="C1233" t="s">
        <v>61</v>
      </c>
      <c r="D1233" s="255" t="s">
        <v>13717</v>
      </c>
    </row>
    <row r="1234" spans="1:4" ht="15" x14ac:dyDescent="0.25">
      <c r="A1234">
        <v>2591</v>
      </c>
      <c r="B1234" t="s">
        <v>8167</v>
      </c>
      <c r="C1234" t="s">
        <v>61</v>
      </c>
      <c r="D1234" s="255" t="s">
        <v>19542</v>
      </c>
    </row>
    <row r="1235" spans="1:4" ht="15" x14ac:dyDescent="0.25">
      <c r="A1235">
        <v>2590</v>
      </c>
      <c r="B1235" t="s">
        <v>8168</v>
      </c>
      <c r="C1235" t="s">
        <v>61</v>
      </c>
      <c r="D1235" s="255" t="s">
        <v>15233</v>
      </c>
    </row>
    <row r="1236" spans="1:4" ht="15" x14ac:dyDescent="0.25">
      <c r="A1236">
        <v>2567</v>
      </c>
      <c r="B1236" t="s">
        <v>8169</v>
      </c>
      <c r="C1236" t="s">
        <v>61</v>
      </c>
      <c r="D1236" s="255" t="s">
        <v>16484</v>
      </c>
    </row>
    <row r="1237" spans="1:4" ht="15" x14ac:dyDescent="0.25">
      <c r="A1237">
        <v>2565</v>
      </c>
      <c r="B1237" t="s">
        <v>8170</v>
      </c>
      <c r="C1237" t="s">
        <v>61</v>
      </c>
      <c r="D1237" s="255" t="s">
        <v>12926</v>
      </c>
    </row>
    <row r="1238" spans="1:4" ht="15" x14ac:dyDescent="0.25">
      <c r="A1238">
        <v>2568</v>
      </c>
      <c r="B1238" t="s">
        <v>8171</v>
      </c>
      <c r="C1238" t="s">
        <v>61</v>
      </c>
      <c r="D1238" s="255" t="s">
        <v>19543</v>
      </c>
    </row>
    <row r="1239" spans="1:4" ht="15" x14ac:dyDescent="0.25">
      <c r="A1239">
        <v>2594</v>
      </c>
      <c r="B1239" t="s">
        <v>8172</v>
      </c>
      <c r="C1239" t="s">
        <v>61</v>
      </c>
      <c r="D1239" s="255" t="s">
        <v>19544</v>
      </c>
    </row>
    <row r="1240" spans="1:4" ht="15" x14ac:dyDescent="0.25">
      <c r="A1240">
        <v>2587</v>
      </c>
      <c r="B1240" t="s">
        <v>8173</v>
      </c>
      <c r="C1240" t="s">
        <v>61</v>
      </c>
      <c r="D1240" s="255" t="s">
        <v>19545</v>
      </c>
    </row>
    <row r="1241" spans="1:4" ht="15" x14ac:dyDescent="0.25">
      <c r="A1241">
        <v>2588</v>
      </c>
      <c r="B1241" t="s">
        <v>8174</v>
      </c>
      <c r="C1241" t="s">
        <v>61</v>
      </c>
      <c r="D1241" s="255" t="s">
        <v>19546</v>
      </c>
    </row>
    <row r="1242" spans="1:4" ht="15" x14ac:dyDescent="0.25">
      <c r="A1242">
        <v>2569</v>
      </c>
      <c r="B1242" t="s">
        <v>8175</v>
      </c>
      <c r="C1242" t="s">
        <v>61</v>
      </c>
      <c r="D1242" s="255" t="s">
        <v>14003</v>
      </c>
    </row>
    <row r="1243" spans="1:4" ht="15" x14ac:dyDescent="0.25">
      <c r="A1243">
        <v>2570</v>
      </c>
      <c r="B1243" t="s">
        <v>8176</v>
      </c>
      <c r="C1243" t="s">
        <v>61</v>
      </c>
      <c r="D1243" s="255" t="s">
        <v>13893</v>
      </c>
    </row>
    <row r="1244" spans="1:4" ht="15" x14ac:dyDescent="0.25">
      <c r="A1244">
        <v>2571</v>
      </c>
      <c r="B1244" t="s">
        <v>8177</v>
      </c>
      <c r="C1244" t="s">
        <v>61</v>
      </c>
      <c r="D1244" s="255" t="s">
        <v>19547</v>
      </c>
    </row>
    <row r="1245" spans="1:4" ht="15" x14ac:dyDescent="0.25">
      <c r="A1245">
        <v>2593</v>
      </c>
      <c r="B1245" t="s">
        <v>8178</v>
      </c>
      <c r="C1245" t="s">
        <v>61</v>
      </c>
      <c r="D1245" s="255" t="s">
        <v>14974</v>
      </c>
    </row>
    <row r="1246" spans="1:4" ht="15" x14ac:dyDescent="0.25">
      <c r="A1246">
        <v>2572</v>
      </c>
      <c r="B1246" t="s">
        <v>8179</v>
      </c>
      <c r="C1246" t="s">
        <v>61</v>
      </c>
      <c r="D1246" s="255" t="s">
        <v>19548</v>
      </c>
    </row>
    <row r="1247" spans="1:4" ht="15" x14ac:dyDescent="0.25">
      <c r="A1247">
        <v>2595</v>
      </c>
      <c r="B1247" t="s">
        <v>8180</v>
      </c>
      <c r="C1247" t="s">
        <v>61</v>
      </c>
      <c r="D1247" s="255" t="s">
        <v>19549</v>
      </c>
    </row>
    <row r="1248" spans="1:4" ht="15" x14ac:dyDescent="0.25">
      <c r="A1248">
        <v>2576</v>
      </c>
      <c r="B1248" t="s">
        <v>8181</v>
      </c>
      <c r="C1248" t="s">
        <v>61</v>
      </c>
      <c r="D1248" s="255" t="s">
        <v>15979</v>
      </c>
    </row>
    <row r="1249" spans="1:4" ht="15" x14ac:dyDescent="0.25">
      <c r="A1249">
        <v>2575</v>
      </c>
      <c r="B1249" t="s">
        <v>8182</v>
      </c>
      <c r="C1249" t="s">
        <v>61</v>
      </c>
      <c r="D1249" s="255" t="s">
        <v>19550</v>
      </c>
    </row>
    <row r="1250" spans="1:4" ht="15" x14ac:dyDescent="0.25">
      <c r="A1250">
        <v>2573</v>
      </c>
      <c r="B1250" t="s">
        <v>8183</v>
      </c>
      <c r="C1250" t="s">
        <v>61</v>
      </c>
      <c r="D1250" s="255" t="s">
        <v>13780</v>
      </c>
    </row>
    <row r="1251" spans="1:4" ht="15" x14ac:dyDescent="0.25">
      <c r="A1251">
        <v>2586</v>
      </c>
      <c r="B1251" t="s">
        <v>8184</v>
      </c>
      <c r="C1251" t="s">
        <v>61</v>
      </c>
      <c r="D1251" s="255" t="s">
        <v>18021</v>
      </c>
    </row>
    <row r="1252" spans="1:4" ht="15" x14ac:dyDescent="0.25">
      <c r="A1252">
        <v>2577</v>
      </c>
      <c r="B1252" t="s">
        <v>8185</v>
      </c>
      <c r="C1252" t="s">
        <v>61</v>
      </c>
      <c r="D1252" s="255" t="s">
        <v>17894</v>
      </c>
    </row>
    <row r="1253" spans="1:4" ht="15" x14ac:dyDescent="0.25">
      <c r="A1253">
        <v>2574</v>
      </c>
      <c r="B1253" t="s">
        <v>8186</v>
      </c>
      <c r="C1253" t="s">
        <v>61</v>
      </c>
      <c r="D1253" s="255" t="s">
        <v>19551</v>
      </c>
    </row>
    <row r="1254" spans="1:4" ht="15" x14ac:dyDescent="0.25">
      <c r="A1254">
        <v>2578</v>
      </c>
      <c r="B1254" t="s">
        <v>8187</v>
      </c>
      <c r="C1254" t="s">
        <v>61</v>
      </c>
      <c r="D1254" s="255" t="s">
        <v>19552</v>
      </c>
    </row>
    <row r="1255" spans="1:4" ht="15" x14ac:dyDescent="0.25">
      <c r="A1255">
        <v>2585</v>
      </c>
      <c r="B1255" t="s">
        <v>8188</v>
      </c>
      <c r="C1255" t="s">
        <v>61</v>
      </c>
      <c r="D1255" s="255" t="s">
        <v>19553</v>
      </c>
    </row>
    <row r="1256" spans="1:4" ht="15" x14ac:dyDescent="0.25">
      <c r="A1256">
        <v>12008</v>
      </c>
      <c r="B1256" t="s">
        <v>8189</v>
      </c>
      <c r="C1256" t="s">
        <v>61</v>
      </c>
      <c r="D1256" s="255" t="s">
        <v>19554</v>
      </c>
    </row>
    <row r="1257" spans="1:4" ht="15" x14ac:dyDescent="0.25">
      <c r="A1257">
        <v>2582</v>
      </c>
      <c r="B1257" t="s">
        <v>8190</v>
      </c>
      <c r="C1257" t="s">
        <v>61</v>
      </c>
      <c r="D1257" s="255" t="s">
        <v>19555</v>
      </c>
    </row>
    <row r="1258" spans="1:4" ht="15" x14ac:dyDescent="0.25">
      <c r="A1258">
        <v>2597</v>
      </c>
      <c r="B1258" t="s">
        <v>8191</v>
      </c>
      <c r="C1258" t="s">
        <v>61</v>
      </c>
      <c r="D1258" s="255" t="s">
        <v>18603</v>
      </c>
    </row>
    <row r="1259" spans="1:4" ht="15" x14ac:dyDescent="0.25">
      <c r="A1259">
        <v>2579</v>
      </c>
      <c r="B1259" t="s">
        <v>8192</v>
      </c>
      <c r="C1259" t="s">
        <v>61</v>
      </c>
      <c r="D1259" s="255" t="s">
        <v>19556</v>
      </c>
    </row>
    <row r="1260" spans="1:4" ht="15" x14ac:dyDescent="0.25">
      <c r="A1260">
        <v>2581</v>
      </c>
      <c r="B1260" t="s">
        <v>8193</v>
      </c>
      <c r="C1260" t="s">
        <v>61</v>
      </c>
      <c r="D1260" s="255" t="s">
        <v>17766</v>
      </c>
    </row>
    <row r="1261" spans="1:4" ht="15" x14ac:dyDescent="0.25">
      <c r="A1261">
        <v>2596</v>
      </c>
      <c r="B1261" t="s">
        <v>8194</v>
      </c>
      <c r="C1261" t="s">
        <v>61</v>
      </c>
      <c r="D1261" s="255" t="s">
        <v>18056</v>
      </c>
    </row>
    <row r="1262" spans="1:4" ht="15" x14ac:dyDescent="0.25">
      <c r="A1262">
        <v>2580</v>
      </c>
      <c r="B1262" t="s">
        <v>8195</v>
      </c>
      <c r="C1262" t="s">
        <v>61</v>
      </c>
      <c r="D1262" s="255" t="s">
        <v>19557</v>
      </c>
    </row>
    <row r="1263" spans="1:4" ht="15" x14ac:dyDescent="0.25">
      <c r="A1263">
        <v>2583</v>
      </c>
      <c r="B1263" t="s">
        <v>8196</v>
      </c>
      <c r="C1263" t="s">
        <v>61</v>
      </c>
      <c r="D1263" s="255" t="s">
        <v>19558</v>
      </c>
    </row>
    <row r="1264" spans="1:4" ht="15" x14ac:dyDescent="0.25">
      <c r="A1264">
        <v>2584</v>
      </c>
      <c r="B1264" t="s">
        <v>8197</v>
      </c>
      <c r="C1264" t="s">
        <v>61</v>
      </c>
      <c r="D1264" s="255" t="s">
        <v>19559</v>
      </c>
    </row>
    <row r="1265" spans="1:4" ht="15" x14ac:dyDescent="0.25">
      <c r="A1265">
        <v>12010</v>
      </c>
      <c r="B1265" t="s">
        <v>8198</v>
      </c>
      <c r="C1265" t="s">
        <v>61</v>
      </c>
      <c r="D1265" s="255" t="s">
        <v>16098</v>
      </c>
    </row>
    <row r="1266" spans="1:4" ht="15" x14ac:dyDescent="0.25">
      <c r="A1266">
        <v>39329</v>
      </c>
      <c r="B1266" t="s">
        <v>8199</v>
      </c>
      <c r="C1266" t="s">
        <v>61</v>
      </c>
      <c r="D1266" s="255" t="s">
        <v>15791</v>
      </c>
    </row>
    <row r="1267" spans="1:4" ht="15" x14ac:dyDescent="0.25">
      <c r="A1267">
        <v>39330</v>
      </c>
      <c r="B1267" t="s">
        <v>8200</v>
      </c>
      <c r="C1267" t="s">
        <v>61</v>
      </c>
      <c r="D1267" s="255" t="s">
        <v>15236</v>
      </c>
    </row>
    <row r="1268" spans="1:4" ht="15" x14ac:dyDescent="0.25">
      <c r="A1268">
        <v>39332</v>
      </c>
      <c r="B1268" t="s">
        <v>8201</v>
      </c>
      <c r="C1268" t="s">
        <v>61</v>
      </c>
      <c r="D1268" s="255" t="s">
        <v>13825</v>
      </c>
    </row>
    <row r="1269" spans="1:4" ht="15" x14ac:dyDescent="0.25">
      <c r="A1269">
        <v>39331</v>
      </c>
      <c r="B1269" t="s">
        <v>8202</v>
      </c>
      <c r="C1269" t="s">
        <v>61</v>
      </c>
      <c r="D1269" s="255" t="s">
        <v>19560</v>
      </c>
    </row>
    <row r="1270" spans="1:4" ht="15" x14ac:dyDescent="0.25">
      <c r="A1270">
        <v>39333</v>
      </c>
      <c r="B1270" t="s">
        <v>8203</v>
      </c>
      <c r="C1270" t="s">
        <v>61</v>
      </c>
      <c r="D1270" s="255" t="s">
        <v>13780</v>
      </c>
    </row>
    <row r="1271" spans="1:4" ht="15" x14ac:dyDescent="0.25">
      <c r="A1271">
        <v>39335</v>
      </c>
      <c r="B1271" t="s">
        <v>8204</v>
      </c>
      <c r="C1271" t="s">
        <v>61</v>
      </c>
      <c r="D1271" s="255" t="s">
        <v>19561</v>
      </c>
    </row>
    <row r="1272" spans="1:4" ht="15" x14ac:dyDescent="0.25">
      <c r="A1272">
        <v>39334</v>
      </c>
      <c r="B1272" t="s">
        <v>8205</v>
      </c>
      <c r="C1272" t="s">
        <v>61</v>
      </c>
      <c r="D1272" s="255" t="s">
        <v>19562</v>
      </c>
    </row>
    <row r="1273" spans="1:4" ht="15" x14ac:dyDescent="0.25">
      <c r="A1273">
        <v>12016</v>
      </c>
      <c r="B1273" t="s">
        <v>8206</v>
      </c>
      <c r="C1273" t="s">
        <v>61</v>
      </c>
      <c r="D1273" s="255" t="s">
        <v>19563</v>
      </c>
    </row>
    <row r="1274" spans="1:4" ht="15" x14ac:dyDescent="0.25">
      <c r="A1274">
        <v>12015</v>
      </c>
      <c r="B1274" t="s">
        <v>8207</v>
      </c>
      <c r="C1274" t="s">
        <v>61</v>
      </c>
      <c r="D1274" s="255" t="s">
        <v>15265</v>
      </c>
    </row>
    <row r="1275" spans="1:4" ht="15" x14ac:dyDescent="0.25">
      <c r="A1275">
        <v>12020</v>
      </c>
      <c r="B1275" t="s">
        <v>8208</v>
      </c>
      <c r="C1275" t="s">
        <v>61</v>
      </c>
      <c r="D1275" s="255" t="s">
        <v>19563</v>
      </c>
    </row>
    <row r="1276" spans="1:4" ht="15" x14ac:dyDescent="0.25">
      <c r="A1276">
        <v>12019</v>
      </c>
      <c r="B1276" t="s">
        <v>8209</v>
      </c>
      <c r="C1276" t="s">
        <v>61</v>
      </c>
      <c r="D1276" s="255" t="s">
        <v>15265</v>
      </c>
    </row>
    <row r="1277" spans="1:4" ht="15" x14ac:dyDescent="0.25">
      <c r="A1277">
        <v>39336</v>
      </c>
      <c r="B1277" t="s">
        <v>8210</v>
      </c>
      <c r="C1277" t="s">
        <v>61</v>
      </c>
      <c r="D1277" s="255" t="s">
        <v>15236</v>
      </c>
    </row>
    <row r="1278" spans="1:4" ht="15" x14ac:dyDescent="0.25">
      <c r="A1278">
        <v>39338</v>
      </c>
      <c r="B1278" t="s">
        <v>8211</v>
      </c>
      <c r="C1278" t="s">
        <v>61</v>
      </c>
      <c r="D1278" s="255" t="s">
        <v>13825</v>
      </c>
    </row>
    <row r="1279" spans="1:4" ht="15" x14ac:dyDescent="0.25">
      <c r="A1279">
        <v>39337</v>
      </c>
      <c r="B1279" t="s">
        <v>8212</v>
      </c>
      <c r="C1279" t="s">
        <v>61</v>
      </c>
      <c r="D1279" s="255" t="s">
        <v>19560</v>
      </c>
    </row>
    <row r="1280" spans="1:4" ht="15" x14ac:dyDescent="0.25">
      <c r="A1280">
        <v>39341</v>
      </c>
      <c r="B1280" t="s">
        <v>8213</v>
      </c>
      <c r="C1280" t="s">
        <v>61</v>
      </c>
      <c r="D1280" s="255" t="s">
        <v>19564</v>
      </c>
    </row>
    <row r="1281" spans="1:4" ht="15" x14ac:dyDescent="0.25">
      <c r="A1281">
        <v>39340</v>
      </c>
      <c r="B1281" t="s">
        <v>8214</v>
      </c>
      <c r="C1281" t="s">
        <v>61</v>
      </c>
      <c r="D1281" s="255" t="s">
        <v>16390</v>
      </c>
    </row>
    <row r="1282" spans="1:4" ht="15" x14ac:dyDescent="0.25">
      <c r="A1282">
        <v>12025</v>
      </c>
      <c r="B1282" t="s">
        <v>8215</v>
      </c>
      <c r="C1282" t="s">
        <v>61</v>
      </c>
      <c r="D1282" s="255" t="s">
        <v>16147</v>
      </c>
    </row>
    <row r="1283" spans="1:4" ht="15" x14ac:dyDescent="0.25">
      <c r="A1283">
        <v>39342</v>
      </c>
      <c r="B1283" t="s">
        <v>8216</v>
      </c>
      <c r="C1283" t="s">
        <v>61</v>
      </c>
      <c r="D1283" s="255" t="s">
        <v>19564</v>
      </c>
    </row>
    <row r="1284" spans="1:4" ht="15" x14ac:dyDescent="0.25">
      <c r="A1284">
        <v>39343</v>
      </c>
      <c r="B1284" t="s">
        <v>8217</v>
      </c>
      <c r="C1284" t="s">
        <v>61</v>
      </c>
      <c r="D1284" s="255" t="s">
        <v>16330</v>
      </c>
    </row>
    <row r="1285" spans="1:4" ht="15" x14ac:dyDescent="0.25">
      <c r="A1285">
        <v>39345</v>
      </c>
      <c r="B1285" t="s">
        <v>8218</v>
      </c>
      <c r="C1285" t="s">
        <v>61</v>
      </c>
      <c r="D1285" s="255" t="s">
        <v>16213</v>
      </c>
    </row>
    <row r="1286" spans="1:4" ht="15" x14ac:dyDescent="0.25">
      <c r="A1286">
        <v>39344</v>
      </c>
      <c r="B1286" t="s">
        <v>8219</v>
      </c>
      <c r="C1286" t="s">
        <v>61</v>
      </c>
      <c r="D1286" s="255" t="s">
        <v>12726</v>
      </c>
    </row>
    <row r="1287" spans="1:4" ht="15" x14ac:dyDescent="0.25">
      <c r="A1287">
        <v>12623</v>
      </c>
      <c r="B1287" t="s">
        <v>8220</v>
      </c>
      <c r="C1287" t="s">
        <v>62</v>
      </c>
      <c r="D1287" s="255" t="s">
        <v>19565</v>
      </c>
    </row>
    <row r="1288" spans="1:4" ht="15" x14ac:dyDescent="0.25">
      <c r="A1288">
        <v>34498</v>
      </c>
      <c r="B1288" t="s">
        <v>8221</v>
      </c>
      <c r="C1288" t="s">
        <v>61</v>
      </c>
      <c r="D1288" s="255" t="s">
        <v>19566</v>
      </c>
    </row>
    <row r="1289" spans="1:4" ht="15" x14ac:dyDescent="0.25">
      <c r="A1289">
        <v>13244</v>
      </c>
      <c r="B1289" t="s">
        <v>8222</v>
      </c>
      <c r="C1289" t="s">
        <v>61</v>
      </c>
      <c r="D1289" s="255" t="s">
        <v>18621</v>
      </c>
    </row>
    <row r="1290" spans="1:4" ht="15" x14ac:dyDescent="0.25">
      <c r="A1290">
        <v>38998</v>
      </c>
      <c r="B1290" t="s">
        <v>8223</v>
      </c>
      <c r="C1290" t="s">
        <v>61</v>
      </c>
      <c r="D1290" s="255" t="s">
        <v>12839</v>
      </c>
    </row>
    <row r="1291" spans="1:4" ht="15" x14ac:dyDescent="0.25">
      <c r="A1291">
        <v>38999</v>
      </c>
      <c r="B1291" t="s">
        <v>8224</v>
      </c>
      <c r="C1291" t="s">
        <v>61</v>
      </c>
      <c r="D1291" s="255" t="s">
        <v>19567</v>
      </c>
    </row>
    <row r="1292" spans="1:4" ht="15" x14ac:dyDescent="0.25">
      <c r="A1292">
        <v>38996</v>
      </c>
      <c r="B1292" t="s">
        <v>8225</v>
      </c>
      <c r="C1292" t="s">
        <v>61</v>
      </c>
      <c r="D1292" s="255" t="s">
        <v>19568</v>
      </c>
    </row>
    <row r="1293" spans="1:4" ht="15" x14ac:dyDescent="0.25">
      <c r="A1293">
        <v>44173</v>
      </c>
      <c r="B1293" t="s">
        <v>8226</v>
      </c>
      <c r="C1293" t="s">
        <v>61</v>
      </c>
      <c r="D1293" s="255" t="s">
        <v>19569</v>
      </c>
    </row>
    <row r="1294" spans="1:4" ht="15" x14ac:dyDescent="0.25">
      <c r="A1294">
        <v>44174</v>
      </c>
      <c r="B1294" t="s">
        <v>8227</v>
      </c>
      <c r="C1294" t="s">
        <v>61</v>
      </c>
      <c r="D1294" s="255" t="s">
        <v>19570</v>
      </c>
    </row>
    <row r="1295" spans="1:4" ht="15" x14ac:dyDescent="0.25">
      <c r="A1295">
        <v>38997</v>
      </c>
      <c r="B1295" t="s">
        <v>8228</v>
      </c>
      <c r="C1295" t="s">
        <v>61</v>
      </c>
      <c r="D1295" s="255" t="s">
        <v>19571</v>
      </c>
    </row>
    <row r="1296" spans="1:4" ht="15" x14ac:dyDescent="0.25">
      <c r="A1296">
        <v>39600</v>
      </c>
      <c r="B1296" t="s">
        <v>8229</v>
      </c>
      <c r="C1296" t="s">
        <v>61</v>
      </c>
      <c r="D1296" s="255" t="s">
        <v>16139</v>
      </c>
    </row>
    <row r="1297" spans="1:4" ht="15" x14ac:dyDescent="0.25">
      <c r="A1297">
        <v>39601</v>
      </c>
      <c r="B1297" t="s">
        <v>8230</v>
      </c>
      <c r="C1297" t="s">
        <v>61</v>
      </c>
      <c r="D1297" s="255" t="s">
        <v>19572</v>
      </c>
    </row>
    <row r="1298" spans="1:4" ht="15" x14ac:dyDescent="0.25">
      <c r="A1298">
        <v>39862</v>
      </c>
      <c r="B1298" t="s">
        <v>8231</v>
      </c>
      <c r="C1298" t="s">
        <v>61</v>
      </c>
      <c r="D1298" s="255" t="s">
        <v>19573</v>
      </c>
    </row>
    <row r="1299" spans="1:4" ht="15" x14ac:dyDescent="0.25">
      <c r="A1299">
        <v>39863</v>
      </c>
      <c r="B1299" t="s">
        <v>8232</v>
      </c>
      <c r="C1299" t="s">
        <v>61</v>
      </c>
      <c r="D1299" s="255" t="s">
        <v>15373</v>
      </c>
    </row>
    <row r="1300" spans="1:4" ht="15" x14ac:dyDescent="0.25">
      <c r="A1300">
        <v>39864</v>
      </c>
      <c r="B1300" t="s">
        <v>8233</v>
      </c>
      <c r="C1300" t="s">
        <v>61</v>
      </c>
      <c r="D1300" s="255" t="s">
        <v>15941</v>
      </c>
    </row>
    <row r="1301" spans="1:4" ht="15" x14ac:dyDescent="0.25">
      <c r="A1301">
        <v>39865</v>
      </c>
      <c r="B1301" t="s">
        <v>8234</v>
      </c>
      <c r="C1301" t="s">
        <v>61</v>
      </c>
      <c r="D1301" s="255" t="s">
        <v>16934</v>
      </c>
    </row>
    <row r="1302" spans="1:4" ht="15" x14ac:dyDescent="0.25">
      <c r="A1302">
        <v>2517</v>
      </c>
      <c r="B1302" t="s">
        <v>8235</v>
      </c>
      <c r="C1302" t="s">
        <v>61</v>
      </c>
      <c r="D1302" s="255" t="s">
        <v>19574</v>
      </c>
    </row>
    <row r="1303" spans="1:4" ht="15" x14ac:dyDescent="0.25">
      <c r="A1303">
        <v>2522</v>
      </c>
      <c r="B1303" t="s">
        <v>8236</v>
      </c>
      <c r="C1303" t="s">
        <v>61</v>
      </c>
      <c r="D1303" s="255" t="s">
        <v>19575</v>
      </c>
    </row>
    <row r="1304" spans="1:4" ht="15" x14ac:dyDescent="0.25">
      <c r="A1304">
        <v>2548</v>
      </c>
      <c r="B1304" t="s">
        <v>8237</v>
      </c>
      <c r="C1304" t="s">
        <v>61</v>
      </c>
      <c r="D1304" s="255" t="s">
        <v>19576</v>
      </c>
    </row>
    <row r="1305" spans="1:4" ht="15" x14ac:dyDescent="0.25">
      <c r="A1305">
        <v>2516</v>
      </c>
      <c r="B1305" t="s">
        <v>8238</v>
      </c>
      <c r="C1305" t="s">
        <v>61</v>
      </c>
      <c r="D1305" s="255" t="s">
        <v>17076</v>
      </c>
    </row>
    <row r="1306" spans="1:4" ht="15" x14ac:dyDescent="0.25">
      <c r="A1306">
        <v>2518</v>
      </c>
      <c r="B1306" t="s">
        <v>8239</v>
      </c>
      <c r="C1306" t="s">
        <v>61</v>
      </c>
      <c r="D1306" s="255" t="s">
        <v>19577</v>
      </c>
    </row>
    <row r="1307" spans="1:4" ht="15" x14ac:dyDescent="0.25">
      <c r="A1307">
        <v>2521</v>
      </c>
      <c r="B1307" t="s">
        <v>8240</v>
      </c>
      <c r="C1307" t="s">
        <v>61</v>
      </c>
      <c r="D1307" s="255" t="s">
        <v>16138</v>
      </c>
    </row>
    <row r="1308" spans="1:4" ht="15" x14ac:dyDescent="0.25">
      <c r="A1308">
        <v>2515</v>
      </c>
      <c r="B1308" t="s">
        <v>8241</v>
      </c>
      <c r="C1308" t="s">
        <v>61</v>
      </c>
      <c r="D1308" s="255" t="s">
        <v>15008</v>
      </c>
    </row>
    <row r="1309" spans="1:4" ht="15" x14ac:dyDescent="0.25">
      <c r="A1309">
        <v>2519</v>
      </c>
      <c r="B1309" t="s">
        <v>8242</v>
      </c>
      <c r="C1309" t="s">
        <v>61</v>
      </c>
      <c r="D1309" s="255" t="s">
        <v>19578</v>
      </c>
    </row>
    <row r="1310" spans="1:4" ht="15" x14ac:dyDescent="0.25">
      <c r="A1310">
        <v>2520</v>
      </c>
      <c r="B1310" t="s">
        <v>8243</v>
      </c>
      <c r="C1310" t="s">
        <v>61</v>
      </c>
      <c r="D1310" s="255" t="s">
        <v>19579</v>
      </c>
    </row>
    <row r="1311" spans="1:4" ht="15" x14ac:dyDescent="0.25">
      <c r="A1311">
        <v>1602</v>
      </c>
      <c r="B1311" t="s">
        <v>8244</v>
      </c>
      <c r="C1311" t="s">
        <v>61</v>
      </c>
      <c r="D1311" s="255" t="s">
        <v>17916</v>
      </c>
    </row>
    <row r="1312" spans="1:4" ht="15" x14ac:dyDescent="0.25">
      <c r="A1312">
        <v>1601</v>
      </c>
      <c r="B1312" t="s">
        <v>8245</v>
      </c>
      <c r="C1312" t="s">
        <v>61</v>
      </c>
      <c r="D1312" s="255" t="s">
        <v>19580</v>
      </c>
    </row>
    <row r="1313" spans="1:4" ht="15" x14ac:dyDescent="0.25">
      <c r="A1313">
        <v>1598</v>
      </c>
      <c r="B1313" t="s">
        <v>8246</v>
      </c>
      <c r="C1313" t="s">
        <v>61</v>
      </c>
      <c r="D1313" s="255" t="s">
        <v>15372</v>
      </c>
    </row>
    <row r="1314" spans="1:4" ht="15" x14ac:dyDescent="0.25">
      <c r="A1314">
        <v>1600</v>
      </c>
      <c r="B1314" t="s">
        <v>8247</v>
      </c>
      <c r="C1314" t="s">
        <v>61</v>
      </c>
      <c r="D1314" s="255" t="s">
        <v>16636</v>
      </c>
    </row>
    <row r="1315" spans="1:4" ht="15" x14ac:dyDescent="0.25">
      <c r="A1315">
        <v>1603</v>
      </c>
      <c r="B1315" t="s">
        <v>8248</v>
      </c>
      <c r="C1315" t="s">
        <v>61</v>
      </c>
      <c r="D1315" s="255" t="s">
        <v>19581</v>
      </c>
    </row>
    <row r="1316" spans="1:4" ht="15" x14ac:dyDescent="0.25">
      <c r="A1316">
        <v>1599</v>
      </c>
      <c r="B1316" t="s">
        <v>8249</v>
      </c>
      <c r="C1316" t="s">
        <v>61</v>
      </c>
      <c r="D1316" s="255" t="s">
        <v>19582</v>
      </c>
    </row>
    <row r="1317" spans="1:4" ht="15" x14ac:dyDescent="0.25">
      <c r="A1317">
        <v>1597</v>
      </c>
      <c r="B1317" t="s">
        <v>8250</v>
      </c>
      <c r="C1317" t="s">
        <v>61</v>
      </c>
      <c r="D1317" s="255" t="s">
        <v>19583</v>
      </c>
    </row>
    <row r="1318" spans="1:4" ht="15" x14ac:dyDescent="0.25">
      <c r="A1318">
        <v>39602</v>
      </c>
      <c r="B1318" t="s">
        <v>8251</v>
      </c>
      <c r="C1318" t="s">
        <v>61</v>
      </c>
      <c r="D1318" s="255" t="s">
        <v>18498</v>
      </c>
    </row>
    <row r="1319" spans="1:4" ht="15" x14ac:dyDescent="0.25">
      <c r="A1319">
        <v>39603</v>
      </c>
      <c r="B1319" t="s">
        <v>8252</v>
      </c>
      <c r="C1319" t="s">
        <v>61</v>
      </c>
      <c r="D1319" s="255" t="s">
        <v>13468</v>
      </c>
    </row>
    <row r="1320" spans="1:4" ht="15" x14ac:dyDescent="0.25">
      <c r="A1320">
        <v>11821</v>
      </c>
      <c r="B1320" t="s">
        <v>8253</v>
      </c>
      <c r="C1320" t="s">
        <v>61</v>
      </c>
      <c r="D1320" s="255" t="s">
        <v>19584</v>
      </c>
    </row>
    <row r="1321" spans="1:4" ht="15" x14ac:dyDescent="0.25">
      <c r="A1321">
        <v>1562</v>
      </c>
      <c r="B1321" t="s">
        <v>8254</v>
      </c>
      <c r="C1321" t="s">
        <v>61</v>
      </c>
      <c r="D1321" s="255" t="s">
        <v>18805</v>
      </c>
    </row>
    <row r="1322" spans="1:4" ht="15" x14ac:dyDescent="0.25">
      <c r="A1322">
        <v>1563</v>
      </c>
      <c r="B1322" t="s">
        <v>8255</v>
      </c>
      <c r="C1322" t="s">
        <v>61</v>
      </c>
      <c r="D1322" s="255" t="s">
        <v>19585</v>
      </c>
    </row>
    <row r="1323" spans="1:4" ht="15" x14ac:dyDescent="0.25">
      <c r="A1323">
        <v>11856</v>
      </c>
      <c r="B1323" t="s">
        <v>8256</v>
      </c>
      <c r="C1323" t="s">
        <v>61</v>
      </c>
      <c r="D1323" s="255" t="s">
        <v>19586</v>
      </c>
    </row>
    <row r="1324" spans="1:4" ht="15" x14ac:dyDescent="0.25">
      <c r="A1324">
        <v>11857</v>
      </c>
      <c r="B1324" t="s">
        <v>8257</v>
      </c>
      <c r="C1324" t="s">
        <v>61</v>
      </c>
      <c r="D1324" s="255" t="s">
        <v>19587</v>
      </c>
    </row>
    <row r="1325" spans="1:4" ht="15" x14ac:dyDescent="0.25">
      <c r="A1325">
        <v>11858</v>
      </c>
      <c r="B1325" t="s">
        <v>8258</v>
      </c>
      <c r="C1325" t="s">
        <v>61</v>
      </c>
      <c r="D1325" s="255" t="s">
        <v>19588</v>
      </c>
    </row>
    <row r="1326" spans="1:4" ht="15" x14ac:dyDescent="0.25">
      <c r="A1326">
        <v>1539</v>
      </c>
      <c r="B1326" t="s">
        <v>8259</v>
      </c>
      <c r="C1326" t="s">
        <v>61</v>
      </c>
      <c r="D1326" s="255" t="s">
        <v>16931</v>
      </c>
    </row>
    <row r="1327" spans="1:4" ht="15" x14ac:dyDescent="0.25">
      <c r="A1327">
        <v>11859</v>
      </c>
      <c r="B1327" t="s">
        <v>8260</v>
      </c>
      <c r="C1327" t="s">
        <v>61</v>
      </c>
      <c r="D1327" s="255" t="s">
        <v>19589</v>
      </c>
    </row>
    <row r="1328" spans="1:4" ht="15" x14ac:dyDescent="0.25">
      <c r="A1328">
        <v>1550</v>
      </c>
      <c r="B1328" t="s">
        <v>8261</v>
      </c>
      <c r="C1328" t="s">
        <v>61</v>
      </c>
      <c r="D1328" s="255" t="s">
        <v>16985</v>
      </c>
    </row>
    <row r="1329" spans="1:4" ht="15" x14ac:dyDescent="0.25">
      <c r="A1329">
        <v>11854</v>
      </c>
      <c r="B1329" t="s">
        <v>8262</v>
      </c>
      <c r="C1329" t="s">
        <v>61</v>
      </c>
      <c r="D1329" s="255" t="s">
        <v>15591</v>
      </c>
    </row>
    <row r="1330" spans="1:4" ht="15" x14ac:dyDescent="0.25">
      <c r="A1330">
        <v>11862</v>
      </c>
      <c r="B1330" t="s">
        <v>8263</v>
      </c>
      <c r="C1330" t="s">
        <v>61</v>
      </c>
      <c r="D1330" s="255" t="s">
        <v>19590</v>
      </c>
    </row>
    <row r="1331" spans="1:4" ht="15" x14ac:dyDescent="0.25">
      <c r="A1331">
        <v>11863</v>
      </c>
      <c r="B1331" t="s">
        <v>8264</v>
      </c>
      <c r="C1331" t="s">
        <v>61</v>
      </c>
      <c r="D1331" s="255" t="s">
        <v>19152</v>
      </c>
    </row>
    <row r="1332" spans="1:4" ht="15" x14ac:dyDescent="0.25">
      <c r="A1332">
        <v>11855</v>
      </c>
      <c r="B1332" t="s">
        <v>8265</v>
      </c>
      <c r="C1332" t="s">
        <v>61</v>
      </c>
      <c r="D1332" s="255" t="s">
        <v>18890</v>
      </c>
    </row>
    <row r="1333" spans="1:4" ht="15" x14ac:dyDescent="0.25">
      <c r="A1333">
        <v>11864</v>
      </c>
      <c r="B1333" t="s">
        <v>8266</v>
      </c>
      <c r="C1333" t="s">
        <v>61</v>
      </c>
      <c r="D1333" s="255" t="s">
        <v>19591</v>
      </c>
    </row>
    <row r="1334" spans="1:4" ht="15" x14ac:dyDescent="0.25">
      <c r="A1334">
        <v>2527</v>
      </c>
      <c r="B1334" t="s">
        <v>8267</v>
      </c>
      <c r="C1334" t="s">
        <v>61</v>
      </c>
      <c r="D1334" s="255" t="s">
        <v>17584</v>
      </c>
    </row>
    <row r="1335" spans="1:4" ht="15" x14ac:dyDescent="0.25">
      <c r="A1335">
        <v>2526</v>
      </c>
      <c r="B1335" t="s">
        <v>8268</v>
      </c>
      <c r="C1335" t="s">
        <v>61</v>
      </c>
      <c r="D1335" s="255" t="s">
        <v>19592</v>
      </c>
    </row>
    <row r="1336" spans="1:4" ht="15" x14ac:dyDescent="0.25">
      <c r="A1336">
        <v>2487</v>
      </c>
      <c r="B1336" t="s">
        <v>8269</v>
      </c>
      <c r="C1336" t="s">
        <v>61</v>
      </c>
      <c r="D1336" s="255" t="s">
        <v>13217</v>
      </c>
    </row>
    <row r="1337" spans="1:4" ht="15" x14ac:dyDescent="0.25">
      <c r="A1337">
        <v>2483</v>
      </c>
      <c r="B1337" t="s">
        <v>8270</v>
      </c>
      <c r="C1337" t="s">
        <v>61</v>
      </c>
      <c r="D1337" s="255" t="s">
        <v>19593</v>
      </c>
    </row>
    <row r="1338" spans="1:4" ht="15" x14ac:dyDescent="0.25">
      <c r="A1338">
        <v>2528</v>
      </c>
      <c r="B1338" t="s">
        <v>8271</v>
      </c>
      <c r="C1338" t="s">
        <v>61</v>
      </c>
      <c r="D1338" s="255" t="s">
        <v>13934</v>
      </c>
    </row>
    <row r="1339" spans="1:4" ht="15" x14ac:dyDescent="0.25">
      <c r="A1339">
        <v>2489</v>
      </c>
      <c r="B1339" t="s">
        <v>8272</v>
      </c>
      <c r="C1339" t="s">
        <v>61</v>
      </c>
      <c r="D1339" s="255" t="s">
        <v>19594</v>
      </c>
    </row>
    <row r="1340" spans="1:4" ht="15" x14ac:dyDescent="0.25">
      <c r="A1340">
        <v>2488</v>
      </c>
      <c r="B1340" t="s">
        <v>8273</v>
      </c>
      <c r="C1340" t="s">
        <v>61</v>
      </c>
      <c r="D1340" s="255" t="s">
        <v>18784</v>
      </c>
    </row>
    <row r="1341" spans="1:4" ht="15" x14ac:dyDescent="0.25">
      <c r="A1341">
        <v>2484</v>
      </c>
      <c r="B1341" t="s">
        <v>8274</v>
      </c>
      <c r="C1341" t="s">
        <v>61</v>
      </c>
      <c r="D1341" s="255" t="s">
        <v>19595</v>
      </c>
    </row>
    <row r="1342" spans="1:4" ht="15" x14ac:dyDescent="0.25">
      <c r="A1342">
        <v>2485</v>
      </c>
      <c r="B1342" t="s">
        <v>8275</v>
      </c>
      <c r="C1342" t="s">
        <v>61</v>
      </c>
      <c r="D1342" s="255" t="s">
        <v>13634</v>
      </c>
    </row>
    <row r="1343" spans="1:4" ht="15" x14ac:dyDescent="0.25">
      <c r="A1343">
        <v>39279</v>
      </c>
      <c r="B1343" t="s">
        <v>8276</v>
      </c>
      <c r="C1343" t="s">
        <v>61</v>
      </c>
      <c r="D1343" s="255" t="s">
        <v>13652</v>
      </c>
    </row>
    <row r="1344" spans="1:4" ht="15" x14ac:dyDescent="0.25">
      <c r="A1344">
        <v>39280</v>
      </c>
      <c r="B1344" t="s">
        <v>8277</v>
      </c>
      <c r="C1344" t="s">
        <v>61</v>
      </c>
      <c r="D1344" s="255" t="s">
        <v>12803</v>
      </c>
    </row>
    <row r="1345" spans="1:4" ht="15" x14ac:dyDescent="0.25">
      <c r="A1345">
        <v>39281</v>
      </c>
      <c r="B1345" t="s">
        <v>8278</v>
      </c>
      <c r="C1345" t="s">
        <v>61</v>
      </c>
      <c r="D1345" s="255" t="s">
        <v>19596</v>
      </c>
    </row>
    <row r="1346" spans="1:4" ht="15" x14ac:dyDescent="0.25">
      <c r="A1346">
        <v>39282</v>
      </c>
      <c r="B1346" t="s">
        <v>8279</v>
      </c>
      <c r="C1346" t="s">
        <v>61</v>
      </c>
      <c r="D1346" s="255" t="s">
        <v>16284</v>
      </c>
    </row>
    <row r="1347" spans="1:4" ht="15" x14ac:dyDescent="0.25">
      <c r="A1347">
        <v>38844</v>
      </c>
      <c r="B1347" t="s">
        <v>8280</v>
      </c>
      <c r="C1347" t="s">
        <v>61</v>
      </c>
      <c r="D1347" s="255" t="s">
        <v>18505</v>
      </c>
    </row>
    <row r="1348" spans="1:4" ht="15" x14ac:dyDescent="0.25">
      <c r="A1348">
        <v>38846</v>
      </c>
      <c r="B1348" t="s">
        <v>8281</v>
      </c>
      <c r="C1348" t="s">
        <v>61</v>
      </c>
      <c r="D1348" s="255" t="s">
        <v>13298</v>
      </c>
    </row>
    <row r="1349" spans="1:4" ht="15" x14ac:dyDescent="0.25">
      <c r="A1349">
        <v>38847</v>
      </c>
      <c r="B1349" t="s">
        <v>8282</v>
      </c>
      <c r="C1349" t="s">
        <v>61</v>
      </c>
      <c r="D1349" s="255" t="s">
        <v>16161</v>
      </c>
    </row>
    <row r="1350" spans="1:4" ht="15" x14ac:dyDescent="0.25">
      <c r="A1350">
        <v>38850</v>
      </c>
      <c r="B1350" t="s">
        <v>8283</v>
      </c>
      <c r="C1350" t="s">
        <v>61</v>
      </c>
      <c r="D1350" s="255" t="s">
        <v>19597</v>
      </c>
    </row>
    <row r="1351" spans="1:4" ht="15" x14ac:dyDescent="0.25">
      <c r="A1351">
        <v>38848</v>
      </c>
      <c r="B1351" t="s">
        <v>8284</v>
      </c>
      <c r="C1351" t="s">
        <v>61</v>
      </c>
      <c r="D1351" s="255" t="s">
        <v>17076</v>
      </c>
    </row>
    <row r="1352" spans="1:4" ht="15" x14ac:dyDescent="0.25">
      <c r="A1352">
        <v>38851</v>
      </c>
      <c r="B1352" t="s">
        <v>8285</v>
      </c>
      <c r="C1352" t="s">
        <v>61</v>
      </c>
      <c r="D1352" s="255" t="s">
        <v>19598</v>
      </c>
    </row>
    <row r="1353" spans="1:4" ht="15" x14ac:dyDescent="0.25">
      <c r="A1353">
        <v>38854</v>
      </c>
      <c r="B1353" t="s">
        <v>8286</v>
      </c>
      <c r="C1353" t="s">
        <v>61</v>
      </c>
      <c r="D1353" s="255" t="s">
        <v>13599</v>
      </c>
    </row>
    <row r="1354" spans="1:4" ht="15" x14ac:dyDescent="0.25">
      <c r="A1354">
        <v>44247</v>
      </c>
      <c r="B1354" t="s">
        <v>12009</v>
      </c>
      <c r="C1354" t="s">
        <v>61</v>
      </c>
      <c r="D1354" s="255" t="s">
        <v>19599</v>
      </c>
    </row>
    <row r="1355" spans="1:4" ht="15" x14ac:dyDescent="0.25">
      <c r="A1355">
        <v>38005</v>
      </c>
      <c r="B1355" t="s">
        <v>8287</v>
      </c>
      <c r="C1355" t="s">
        <v>61</v>
      </c>
      <c r="D1355" s="255" t="s">
        <v>19600</v>
      </c>
    </row>
    <row r="1356" spans="1:4" ht="15" x14ac:dyDescent="0.25">
      <c r="A1356">
        <v>38006</v>
      </c>
      <c r="B1356" t="s">
        <v>8288</v>
      </c>
      <c r="C1356" t="s">
        <v>61</v>
      </c>
      <c r="D1356" s="255" t="s">
        <v>16520</v>
      </c>
    </row>
    <row r="1357" spans="1:4" ht="15" x14ac:dyDescent="0.25">
      <c r="A1357">
        <v>38428</v>
      </c>
      <c r="B1357" t="s">
        <v>8289</v>
      </c>
      <c r="C1357" t="s">
        <v>61</v>
      </c>
      <c r="D1357" s="255" t="s">
        <v>19601</v>
      </c>
    </row>
    <row r="1358" spans="1:4" ht="15" x14ac:dyDescent="0.25">
      <c r="A1358">
        <v>38007</v>
      </c>
      <c r="B1358" t="s">
        <v>8290</v>
      </c>
      <c r="C1358" t="s">
        <v>61</v>
      </c>
      <c r="D1358" s="255" t="s">
        <v>18019</v>
      </c>
    </row>
    <row r="1359" spans="1:4" ht="15" x14ac:dyDescent="0.25">
      <c r="A1359">
        <v>38008</v>
      </c>
      <c r="B1359" t="s">
        <v>8291</v>
      </c>
      <c r="C1359" t="s">
        <v>61</v>
      </c>
      <c r="D1359" s="255" t="s">
        <v>19602</v>
      </c>
    </row>
    <row r="1360" spans="1:4" ht="15" x14ac:dyDescent="0.25">
      <c r="A1360">
        <v>38009</v>
      </c>
      <c r="B1360" t="s">
        <v>8292</v>
      </c>
      <c r="C1360" t="s">
        <v>61</v>
      </c>
      <c r="D1360" s="255" t="s">
        <v>19603</v>
      </c>
    </row>
    <row r="1361" spans="1:4" ht="15" x14ac:dyDescent="0.25">
      <c r="A1361">
        <v>44248</v>
      </c>
      <c r="B1361" t="s">
        <v>12010</v>
      </c>
      <c r="C1361" t="s">
        <v>61</v>
      </c>
      <c r="D1361" s="255" t="s">
        <v>13262</v>
      </c>
    </row>
    <row r="1362" spans="1:4" ht="15" x14ac:dyDescent="0.25">
      <c r="A1362">
        <v>44249</v>
      </c>
      <c r="B1362" t="s">
        <v>12011</v>
      </c>
      <c r="C1362" t="s">
        <v>61</v>
      </c>
      <c r="D1362" s="255" t="s">
        <v>19604</v>
      </c>
    </row>
    <row r="1363" spans="1:4" ht="15" x14ac:dyDescent="0.25">
      <c r="A1363">
        <v>44250</v>
      </c>
      <c r="B1363" t="s">
        <v>12012</v>
      </c>
      <c r="C1363" t="s">
        <v>61</v>
      </c>
      <c r="D1363" s="255" t="s">
        <v>19605</v>
      </c>
    </row>
    <row r="1364" spans="1:4" ht="15" x14ac:dyDescent="0.25">
      <c r="A1364">
        <v>3104</v>
      </c>
      <c r="B1364" t="s">
        <v>8293</v>
      </c>
      <c r="C1364" t="s">
        <v>71</v>
      </c>
      <c r="D1364" s="255" t="s">
        <v>19606</v>
      </c>
    </row>
    <row r="1365" spans="1:4" ht="15" x14ac:dyDescent="0.25">
      <c r="A1365">
        <v>1607</v>
      </c>
      <c r="B1365" t="s">
        <v>8294</v>
      </c>
      <c r="C1365" t="s">
        <v>71</v>
      </c>
      <c r="D1365" s="255" t="s">
        <v>13668</v>
      </c>
    </row>
    <row r="1366" spans="1:4" ht="15" x14ac:dyDescent="0.25">
      <c r="A1366">
        <v>38169</v>
      </c>
      <c r="B1366" t="s">
        <v>8295</v>
      </c>
      <c r="C1366" t="s">
        <v>71</v>
      </c>
      <c r="D1366" s="255" t="s">
        <v>19607</v>
      </c>
    </row>
    <row r="1367" spans="1:4" ht="15" x14ac:dyDescent="0.25">
      <c r="A1367">
        <v>6142</v>
      </c>
      <c r="B1367" t="s">
        <v>12013</v>
      </c>
      <c r="C1367" t="s">
        <v>61</v>
      </c>
      <c r="D1367" s="255" t="s">
        <v>18389</v>
      </c>
    </row>
    <row r="1368" spans="1:4" ht="15" x14ac:dyDescent="0.25">
      <c r="A1368">
        <v>11686</v>
      </c>
      <c r="B1368" t="s">
        <v>12014</v>
      </c>
      <c r="C1368" t="s">
        <v>61</v>
      </c>
      <c r="D1368" s="255" t="s">
        <v>13367</v>
      </c>
    </row>
    <row r="1369" spans="1:4" ht="15" x14ac:dyDescent="0.25">
      <c r="A1369">
        <v>37598</v>
      </c>
      <c r="B1369" t="s">
        <v>8296</v>
      </c>
      <c r="C1369" t="s">
        <v>61</v>
      </c>
      <c r="D1369" s="255" t="s">
        <v>17915</v>
      </c>
    </row>
    <row r="1370" spans="1:4" ht="15" x14ac:dyDescent="0.25">
      <c r="A1370">
        <v>25398</v>
      </c>
      <c r="B1370" t="s">
        <v>8297</v>
      </c>
      <c r="C1370" t="s">
        <v>61</v>
      </c>
      <c r="D1370" s="255" t="s">
        <v>19608</v>
      </c>
    </row>
    <row r="1371" spans="1:4" ht="15" x14ac:dyDescent="0.25">
      <c r="A1371">
        <v>25399</v>
      </c>
      <c r="B1371" t="s">
        <v>8298</v>
      </c>
      <c r="C1371" t="s">
        <v>61</v>
      </c>
      <c r="D1371" s="255" t="s">
        <v>19609</v>
      </c>
    </row>
    <row r="1372" spans="1:4" ht="15" x14ac:dyDescent="0.25">
      <c r="A1372">
        <v>43440</v>
      </c>
      <c r="B1372" t="s">
        <v>8299</v>
      </c>
      <c r="C1372" t="s">
        <v>61</v>
      </c>
      <c r="D1372" s="255" t="s">
        <v>19610</v>
      </c>
    </row>
    <row r="1373" spans="1:4" ht="15" x14ac:dyDescent="0.25">
      <c r="A1373">
        <v>10667</v>
      </c>
      <c r="B1373" t="s">
        <v>8300</v>
      </c>
      <c r="C1373" t="s">
        <v>61</v>
      </c>
      <c r="D1373" s="255" t="s">
        <v>19611</v>
      </c>
    </row>
    <row r="1374" spans="1:4" ht="15" x14ac:dyDescent="0.25">
      <c r="A1374">
        <v>1613</v>
      </c>
      <c r="B1374" t="s">
        <v>8301</v>
      </c>
      <c r="C1374" t="s">
        <v>61</v>
      </c>
      <c r="D1374" s="255" t="s">
        <v>19612</v>
      </c>
    </row>
    <row r="1375" spans="1:4" ht="15" x14ac:dyDescent="0.25">
      <c r="A1375">
        <v>1626</v>
      </c>
      <c r="B1375" t="s">
        <v>8302</v>
      </c>
      <c r="C1375" t="s">
        <v>61</v>
      </c>
      <c r="D1375" s="255" t="s">
        <v>19613</v>
      </c>
    </row>
    <row r="1376" spans="1:4" ht="15" x14ac:dyDescent="0.25">
      <c r="A1376">
        <v>1625</v>
      </c>
      <c r="B1376" t="s">
        <v>8303</v>
      </c>
      <c r="C1376" t="s">
        <v>61</v>
      </c>
      <c r="D1376" s="255" t="s">
        <v>19614</v>
      </c>
    </row>
    <row r="1377" spans="1:4" ht="15" x14ac:dyDescent="0.25">
      <c r="A1377">
        <v>1622</v>
      </c>
      <c r="B1377" t="s">
        <v>8304</v>
      </c>
      <c r="C1377" t="s">
        <v>61</v>
      </c>
      <c r="D1377" s="255" t="s">
        <v>19615</v>
      </c>
    </row>
    <row r="1378" spans="1:4" ht="15" x14ac:dyDescent="0.25">
      <c r="A1378">
        <v>1620</v>
      </c>
      <c r="B1378" t="s">
        <v>8305</v>
      </c>
      <c r="C1378" t="s">
        <v>61</v>
      </c>
      <c r="D1378" s="255" t="s">
        <v>19616</v>
      </c>
    </row>
    <row r="1379" spans="1:4" ht="15" x14ac:dyDescent="0.25">
      <c r="A1379">
        <v>1629</v>
      </c>
      <c r="B1379" t="s">
        <v>8306</v>
      </c>
      <c r="C1379" t="s">
        <v>61</v>
      </c>
      <c r="D1379" s="255" t="s">
        <v>19617</v>
      </c>
    </row>
    <row r="1380" spans="1:4" ht="15" x14ac:dyDescent="0.25">
      <c r="A1380">
        <v>1627</v>
      </c>
      <c r="B1380" t="s">
        <v>8307</v>
      </c>
      <c r="C1380" t="s">
        <v>61</v>
      </c>
      <c r="D1380" s="255" t="s">
        <v>19618</v>
      </c>
    </row>
    <row r="1381" spans="1:4" ht="15" x14ac:dyDescent="0.25">
      <c r="A1381">
        <v>1623</v>
      </c>
      <c r="B1381" t="s">
        <v>8308</v>
      </c>
      <c r="C1381" t="s">
        <v>61</v>
      </c>
      <c r="D1381" s="255" t="s">
        <v>19619</v>
      </c>
    </row>
    <row r="1382" spans="1:4" ht="15" x14ac:dyDescent="0.25">
      <c r="A1382">
        <v>1619</v>
      </c>
      <c r="B1382" t="s">
        <v>8309</v>
      </c>
      <c r="C1382" t="s">
        <v>61</v>
      </c>
      <c r="D1382" s="255" t="s">
        <v>19620</v>
      </c>
    </row>
    <row r="1383" spans="1:4" ht="15" x14ac:dyDescent="0.25">
      <c r="A1383">
        <v>1630</v>
      </c>
      <c r="B1383" t="s">
        <v>8310</v>
      </c>
      <c r="C1383" t="s">
        <v>61</v>
      </c>
      <c r="D1383" s="255" t="s">
        <v>19621</v>
      </c>
    </row>
    <row r="1384" spans="1:4" ht="15" x14ac:dyDescent="0.25">
      <c r="A1384">
        <v>1616</v>
      </c>
      <c r="B1384" t="s">
        <v>8311</v>
      </c>
      <c r="C1384" t="s">
        <v>61</v>
      </c>
      <c r="D1384" s="255" t="s">
        <v>19622</v>
      </c>
    </row>
    <row r="1385" spans="1:4" ht="15" x14ac:dyDescent="0.25">
      <c r="A1385">
        <v>1614</v>
      </c>
      <c r="B1385" t="s">
        <v>8312</v>
      </c>
      <c r="C1385" t="s">
        <v>61</v>
      </c>
      <c r="D1385" s="255" t="s">
        <v>19623</v>
      </c>
    </row>
    <row r="1386" spans="1:4" ht="15" x14ac:dyDescent="0.25">
      <c r="A1386">
        <v>1617</v>
      </c>
      <c r="B1386" t="s">
        <v>8313</v>
      </c>
      <c r="C1386" t="s">
        <v>61</v>
      </c>
      <c r="D1386" s="255" t="s">
        <v>19624</v>
      </c>
    </row>
    <row r="1387" spans="1:4" ht="15" x14ac:dyDescent="0.25">
      <c r="A1387">
        <v>1621</v>
      </c>
      <c r="B1387" t="s">
        <v>8314</v>
      </c>
      <c r="C1387" t="s">
        <v>61</v>
      </c>
      <c r="D1387" s="255" t="s">
        <v>19625</v>
      </c>
    </row>
    <row r="1388" spans="1:4" ht="15" x14ac:dyDescent="0.25">
      <c r="A1388">
        <v>1624</v>
      </c>
      <c r="B1388" t="s">
        <v>8315</v>
      </c>
      <c r="C1388" t="s">
        <v>61</v>
      </c>
      <c r="D1388" s="255" t="s">
        <v>19626</v>
      </c>
    </row>
    <row r="1389" spans="1:4" ht="15" x14ac:dyDescent="0.25">
      <c r="A1389">
        <v>1615</v>
      </c>
      <c r="B1389" t="s">
        <v>8316</v>
      </c>
      <c r="C1389" t="s">
        <v>61</v>
      </c>
      <c r="D1389" s="255" t="s">
        <v>19627</v>
      </c>
    </row>
    <row r="1390" spans="1:4" ht="15" x14ac:dyDescent="0.25">
      <c r="A1390">
        <v>1612</v>
      </c>
      <c r="B1390" t="s">
        <v>8317</v>
      </c>
      <c r="C1390" t="s">
        <v>61</v>
      </c>
      <c r="D1390" s="255" t="s">
        <v>19628</v>
      </c>
    </row>
    <row r="1391" spans="1:4" ht="15" x14ac:dyDescent="0.25">
      <c r="A1391">
        <v>1618</v>
      </c>
      <c r="B1391" t="s">
        <v>8318</v>
      </c>
      <c r="C1391" t="s">
        <v>61</v>
      </c>
      <c r="D1391" s="255" t="s">
        <v>19629</v>
      </c>
    </row>
    <row r="1392" spans="1:4" ht="15" x14ac:dyDescent="0.25">
      <c r="A1392">
        <v>14211</v>
      </c>
      <c r="B1392" t="s">
        <v>8319</v>
      </c>
      <c r="C1392" t="s">
        <v>61</v>
      </c>
      <c r="D1392" s="255" t="s">
        <v>16310</v>
      </c>
    </row>
    <row r="1393" spans="1:4" ht="15" x14ac:dyDescent="0.25">
      <c r="A1393">
        <v>43657</v>
      </c>
      <c r="B1393" t="s">
        <v>8320</v>
      </c>
      <c r="C1393" t="s">
        <v>62</v>
      </c>
      <c r="D1393" s="255" t="s">
        <v>19630</v>
      </c>
    </row>
    <row r="1394" spans="1:4" ht="15" x14ac:dyDescent="0.25">
      <c r="A1394">
        <v>38200</v>
      </c>
      <c r="B1394" t="s">
        <v>8321</v>
      </c>
      <c r="C1394" t="s">
        <v>72</v>
      </c>
      <c r="D1394" s="255" t="s">
        <v>19631</v>
      </c>
    </row>
    <row r="1395" spans="1:4" ht="15" x14ac:dyDescent="0.25">
      <c r="A1395">
        <v>39269</v>
      </c>
      <c r="B1395" t="s">
        <v>8322</v>
      </c>
      <c r="C1395" t="s">
        <v>62</v>
      </c>
      <c r="D1395" s="255" t="s">
        <v>17722</v>
      </c>
    </row>
    <row r="1396" spans="1:4" ht="15" x14ac:dyDescent="0.25">
      <c r="A1396">
        <v>11889</v>
      </c>
      <c r="B1396" t="s">
        <v>8323</v>
      </c>
      <c r="C1396" t="s">
        <v>62</v>
      </c>
      <c r="D1396" s="255" t="s">
        <v>18465</v>
      </c>
    </row>
    <row r="1397" spans="1:4" ht="15" x14ac:dyDescent="0.25">
      <c r="A1397">
        <v>39270</v>
      </c>
      <c r="B1397" t="s">
        <v>8324</v>
      </c>
      <c r="C1397" t="s">
        <v>62</v>
      </c>
      <c r="D1397" s="255" t="s">
        <v>19632</v>
      </c>
    </row>
    <row r="1398" spans="1:4" ht="15" x14ac:dyDescent="0.25">
      <c r="A1398">
        <v>11890</v>
      </c>
      <c r="B1398" t="s">
        <v>8325</v>
      </c>
      <c r="C1398" t="s">
        <v>62</v>
      </c>
      <c r="D1398" s="255" t="s">
        <v>13782</v>
      </c>
    </row>
    <row r="1399" spans="1:4" ht="15" x14ac:dyDescent="0.25">
      <c r="A1399">
        <v>11891</v>
      </c>
      <c r="B1399" t="s">
        <v>8326</v>
      </c>
      <c r="C1399" t="s">
        <v>62</v>
      </c>
      <c r="D1399" s="255" t="s">
        <v>19633</v>
      </c>
    </row>
    <row r="1400" spans="1:4" ht="15" x14ac:dyDescent="0.25">
      <c r="A1400">
        <v>11892</v>
      </c>
      <c r="B1400" t="s">
        <v>8327</v>
      </c>
      <c r="C1400" t="s">
        <v>62</v>
      </c>
      <c r="D1400" s="255" t="s">
        <v>13646</v>
      </c>
    </row>
    <row r="1401" spans="1:4" ht="15" x14ac:dyDescent="0.25">
      <c r="A1401">
        <v>37601</v>
      </c>
      <c r="B1401" t="s">
        <v>8328</v>
      </c>
      <c r="C1401" t="s">
        <v>62</v>
      </c>
      <c r="D1401" s="255" t="s">
        <v>18505</v>
      </c>
    </row>
    <row r="1402" spans="1:4" ht="15" x14ac:dyDescent="0.25">
      <c r="A1402">
        <v>1634</v>
      </c>
      <c r="B1402" t="s">
        <v>8329</v>
      </c>
      <c r="C1402" t="s">
        <v>62</v>
      </c>
      <c r="D1402" s="255" t="s">
        <v>13649</v>
      </c>
    </row>
    <row r="1403" spans="1:4" ht="15" x14ac:dyDescent="0.25">
      <c r="A1403">
        <v>5086</v>
      </c>
      <c r="B1403" t="s">
        <v>8330</v>
      </c>
      <c r="C1403" t="s">
        <v>63</v>
      </c>
      <c r="D1403" s="255" t="s">
        <v>17850</v>
      </c>
    </row>
    <row r="1404" spans="1:4" ht="15" x14ac:dyDescent="0.25">
      <c r="A1404">
        <v>11280</v>
      </c>
      <c r="B1404" t="s">
        <v>8331</v>
      </c>
      <c r="C1404" t="s">
        <v>61</v>
      </c>
      <c r="D1404" s="255" t="s">
        <v>19634</v>
      </c>
    </row>
    <row r="1405" spans="1:4" ht="15" x14ac:dyDescent="0.25">
      <c r="A1405">
        <v>40519</v>
      </c>
      <c r="B1405" t="s">
        <v>8332</v>
      </c>
      <c r="C1405" t="s">
        <v>61</v>
      </c>
      <c r="D1405" s="255" t="s">
        <v>19635</v>
      </c>
    </row>
    <row r="1406" spans="1:4" ht="15" x14ac:dyDescent="0.25">
      <c r="A1406">
        <v>39869</v>
      </c>
      <c r="B1406" t="s">
        <v>8333</v>
      </c>
      <c r="C1406" t="s">
        <v>61</v>
      </c>
      <c r="D1406" s="255" t="s">
        <v>13581</v>
      </c>
    </row>
    <row r="1407" spans="1:4" ht="15" x14ac:dyDescent="0.25">
      <c r="A1407">
        <v>39870</v>
      </c>
      <c r="B1407" t="s">
        <v>8334</v>
      </c>
      <c r="C1407" t="s">
        <v>61</v>
      </c>
      <c r="D1407" s="255" t="s">
        <v>13658</v>
      </c>
    </row>
    <row r="1408" spans="1:4" ht="15" x14ac:dyDescent="0.25">
      <c r="A1408">
        <v>39871</v>
      </c>
      <c r="B1408" t="s">
        <v>8335</v>
      </c>
      <c r="C1408" t="s">
        <v>61</v>
      </c>
      <c r="D1408" s="255" t="s">
        <v>19636</v>
      </c>
    </row>
    <row r="1409" spans="1:4" ht="15" x14ac:dyDescent="0.25">
      <c r="A1409">
        <v>12722</v>
      </c>
      <c r="B1409" t="s">
        <v>8336</v>
      </c>
      <c r="C1409" t="s">
        <v>61</v>
      </c>
      <c r="D1409" s="255" t="s">
        <v>19637</v>
      </c>
    </row>
    <row r="1410" spans="1:4" ht="15" x14ac:dyDescent="0.25">
      <c r="A1410">
        <v>12714</v>
      </c>
      <c r="B1410" t="s">
        <v>8337</v>
      </c>
      <c r="C1410" t="s">
        <v>61</v>
      </c>
      <c r="D1410" s="255" t="s">
        <v>19638</v>
      </c>
    </row>
    <row r="1411" spans="1:4" ht="15" x14ac:dyDescent="0.25">
      <c r="A1411">
        <v>12715</v>
      </c>
      <c r="B1411" t="s">
        <v>8338</v>
      </c>
      <c r="C1411" t="s">
        <v>61</v>
      </c>
      <c r="D1411" s="255" t="s">
        <v>18369</v>
      </c>
    </row>
    <row r="1412" spans="1:4" ht="15" x14ac:dyDescent="0.25">
      <c r="A1412">
        <v>12716</v>
      </c>
      <c r="B1412" t="s">
        <v>8339</v>
      </c>
      <c r="C1412" t="s">
        <v>61</v>
      </c>
      <c r="D1412" s="255" t="s">
        <v>18872</v>
      </c>
    </row>
    <row r="1413" spans="1:4" ht="15" x14ac:dyDescent="0.25">
      <c r="A1413">
        <v>12717</v>
      </c>
      <c r="B1413" t="s">
        <v>8340</v>
      </c>
      <c r="C1413" t="s">
        <v>61</v>
      </c>
      <c r="D1413" s="255" t="s">
        <v>14156</v>
      </c>
    </row>
    <row r="1414" spans="1:4" ht="15" x14ac:dyDescent="0.25">
      <c r="A1414">
        <v>12718</v>
      </c>
      <c r="B1414" t="s">
        <v>8341</v>
      </c>
      <c r="C1414" t="s">
        <v>61</v>
      </c>
      <c r="D1414" s="255" t="s">
        <v>18105</v>
      </c>
    </row>
    <row r="1415" spans="1:4" ht="15" x14ac:dyDescent="0.25">
      <c r="A1415">
        <v>12719</v>
      </c>
      <c r="B1415" t="s">
        <v>8342</v>
      </c>
      <c r="C1415" t="s">
        <v>61</v>
      </c>
      <c r="D1415" s="255" t="s">
        <v>19639</v>
      </c>
    </row>
    <row r="1416" spans="1:4" ht="15" x14ac:dyDescent="0.25">
      <c r="A1416">
        <v>12720</v>
      </c>
      <c r="B1416" t="s">
        <v>8343</v>
      </c>
      <c r="C1416" t="s">
        <v>61</v>
      </c>
      <c r="D1416" s="255" t="s">
        <v>19640</v>
      </c>
    </row>
    <row r="1417" spans="1:4" ht="15" x14ac:dyDescent="0.25">
      <c r="A1417">
        <v>12721</v>
      </c>
      <c r="B1417" t="s">
        <v>8344</v>
      </c>
      <c r="C1417" t="s">
        <v>61</v>
      </c>
      <c r="D1417" s="255" t="s">
        <v>19641</v>
      </c>
    </row>
    <row r="1418" spans="1:4" ht="15" x14ac:dyDescent="0.25">
      <c r="A1418">
        <v>3468</v>
      </c>
      <c r="B1418" t="s">
        <v>8345</v>
      </c>
      <c r="C1418" t="s">
        <v>61</v>
      </c>
      <c r="D1418" s="255" t="s">
        <v>19642</v>
      </c>
    </row>
    <row r="1419" spans="1:4" ht="15" x14ac:dyDescent="0.25">
      <c r="A1419">
        <v>3465</v>
      </c>
      <c r="B1419" t="s">
        <v>8346</v>
      </c>
      <c r="C1419" t="s">
        <v>61</v>
      </c>
      <c r="D1419" s="255" t="s">
        <v>19643</v>
      </c>
    </row>
    <row r="1420" spans="1:4" ht="15" x14ac:dyDescent="0.25">
      <c r="A1420">
        <v>12403</v>
      </c>
      <c r="B1420" t="s">
        <v>8347</v>
      </c>
      <c r="C1420" t="s">
        <v>61</v>
      </c>
      <c r="D1420" s="255" t="s">
        <v>19644</v>
      </c>
    </row>
    <row r="1421" spans="1:4" ht="15" x14ac:dyDescent="0.25">
      <c r="A1421">
        <v>3463</v>
      </c>
      <c r="B1421" t="s">
        <v>8348</v>
      </c>
      <c r="C1421" t="s">
        <v>61</v>
      </c>
      <c r="D1421" s="255" t="s">
        <v>18193</v>
      </c>
    </row>
    <row r="1422" spans="1:4" ht="15" x14ac:dyDescent="0.25">
      <c r="A1422">
        <v>3464</v>
      </c>
      <c r="B1422" t="s">
        <v>8349</v>
      </c>
      <c r="C1422" t="s">
        <v>61</v>
      </c>
      <c r="D1422" s="255" t="s">
        <v>18193</v>
      </c>
    </row>
    <row r="1423" spans="1:4" ht="15" x14ac:dyDescent="0.25">
      <c r="A1423">
        <v>3466</v>
      </c>
      <c r="B1423" t="s">
        <v>8350</v>
      </c>
      <c r="C1423" t="s">
        <v>61</v>
      </c>
      <c r="D1423" s="255" t="s">
        <v>19645</v>
      </c>
    </row>
    <row r="1424" spans="1:4" ht="15" x14ac:dyDescent="0.25">
      <c r="A1424">
        <v>3467</v>
      </c>
      <c r="B1424" t="s">
        <v>8351</v>
      </c>
      <c r="C1424" t="s">
        <v>61</v>
      </c>
      <c r="D1424" s="255" t="s">
        <v>19646</v>
      </c>
    </row>
    <row r="1425" spans="1:4" ht="15" x14ac:dyDescent="0.25">
      <c r="A1425">
        <v>3462</v>
      </c>
      <c r="B1425" t="s">
        <v>8352</v>
      </c>
      <c r="C1425" t="s">
        <v>61</v>
      </c>
      <c r="D1425" s="255" t="s">
        <v>19647</v>
      </c>
    </row>
    <row r="1426" spans="1:4" ht="15" x14ac:dyDescent="0.25">
      <c r="A1426">
        <v>3446</v>
      </c>
      <c r="B1426" t="s">
        <v>8353</v>
      </c>
      <c r="C1426" t="s">
        <v>61</v>
      </c>
      <c r="D1426" s="255" t="s">
        <v>19648</v>
      </c>
    </row>
    <row r="1427" spans="1:4" ht="15" x14ac:dyDescent="0.25">
      <c r="A1427">
        <v>3445</v>
      </c>
      <c r="B1427" t="s">
        <v>8354</v>
      </c>
      <c r="C1427" t="s">
        <v>61</v>
      </c>
      <c r="D1427" s="255" t="s">
        <v>19649</v>
      </c>
    </row>
    <row r="1428" spans="1:4" ht="15" x14ac:dyDescent="0.25">
      <c r="A1428">
        <v>3441</v>
      </c>
      <c r="B1428" t="s">
        <v>8355</v>
      </c>
      <c r="C1428" t="s">
        <v>61</v>
      </c>
      <c r="D1428" s="255" t="s">
        <v>14965</v>
      </c>
    </row>
    <row r="1429" spans="1:4" ht="15" x14ac:dyDescent="0.25">
      <c r="A1429">
        <v>3444</v>
      </c>
      <c r="B1429" t="s">
        <v>8356</v>
      </c>
      <c r="C1429" t="s">
        <v>61</v>
      </c>
      <c r="D1429" s="255" t="s">
        <v>16757</v>
      </c>
    </row>
    <row r="1430" spans="1:4" ht="15" x14ac:dyDescent="0.25">
      <c r="A1430">
        <v>12402</v>
      </c>
      <c r="B1430" t="s">
        <v>8357</v>
      </c>
      <c r="C1430" t="s">
        <v>61</v>
      </c>
      <c r="D1430" s="255" t="s">
        <v>19650</v>
      </c>
    </row>
    <row r="1431" spans="1:4" ht="15" x14ac:dyDescent="0.25">
      <c r="A1431">
        <v>3447</v>
      </c>
      <c r="B1431" t="s">
        <v>8358</v>
      </c>
      <c r="C1431" t="s">
        <v>61</v>
      </c>
      <c r="D1431" s="255" t="s">
        <v>16638</v>
      </c>
    </row>
    <row r="1432" spans="1:4" ht="15" x14ac:dyDescent="0.25">
      <c r="A1432">
        <v>3442</v>
      </c>
      <c r="B1432" t="s">
        <v>8359</v>
      </c>
      <c r="C1432" t="s">
        <v>61</v>
      </c>
      <c r="D1432" s="255" t="s">
        <v>19590</v>
      </c>
    </row>
    <row r="1433" spans="1:4" ht="15" x14ac:dyDescent="0.25">
      <c r="A1433">
        <v>3448</v>
      </c>
      <c r="B1433" t="s">
        <v>8360</v>
      </c>
      <c r="C1433" t="s">
        <v>61</v>
      </c>
      <c r="D1433" s="255" t="s">
        <v>12854</v>
      </c>
    </row>
    <row r="1434" spans="1:4" ht="15" x14ac:dyDescent="0.25">
      <c r="A1434">
        <v>3449</v>
      </c>
      <c r="B1434" t="s">
        <v>8361</v>
      </c>
      <c r="C1434" t="s">
        <v>61</v>
      </c>
      <c r="D1434" s="255" t="s">
        <v>19651</v>
      </c>
    </row>
    <row r="1435" spans="1:4" ht="15" x14ac:dyDescent="0.25">
      <c r="A1435">
        <v>37438</v>
      </c>
      <c r="B1435" t="s">
        <v>8362</v>
      </c>
      <c r="C1435" t="s">
        <v>61</v>
      </c>
      <c r="D1435" s="255" t="s">
        <v>19652</v>
      </c>
    </row>
    <row r="1436" spans="1:4" ht="15" x14ac:dyDescent="0.25">
      <c r="A1436">
        <v>37439</v>
      </c>
      <c r="B1436" t="s">
        <v>8363</v>
      </c>
      <c r="C1436" t="s">
        <v>61</v>
      </c>
      <c r="D1436" s="255" t="s">
        <v>19653</v>
      </c>
    </row>
    <row r="1437" spans="1:4" ht="15" x14ac:dyDescent="0.25">
      <c r="A1437">
        <v>37435</v>
      </c>
      <c r="B1437" t="s">
        <v>8364</v>
      </c>
      <c r="C1437" t="s">
        <v>61</v>
      </c>
      <c r="D1437" s="255" t="s">
        <v>19654</v>
      </c>
    </row>
    <row r="1438" spans="1:4" ht="15" x14ac:dyDescent="0.25">
      <c r="A1438">
        <v>37436</v>
      </c>
      <c r="B1438" t="s">
        <v>8365</v>
      </c>
      <c r="C1438" t="s">
        <v>61</v>
      </c>
      <c r="D1438" s="255" t="s">
        <v>19655</v>
      </c>
    </row>
    <row r="1439" spans="1:4" ht="15" x14ac:dyDescent="0.25">
      <c r="A1439">
        <v>37437</v>
      </c>
      <c r="B1439" t="s">
        <v>8366</v>
      </c>
      <c r="C1439" t="s">
        <v>61</v>
      </c>
      <c r="D1439" s="255" t="s">
        <v>19656</v>
      </c>
    </row>
    <row r="1440" spans="1:4" ht="15" x14ac:dyDescent="0.25">
      <c r="A1440">
        <v>3473</v>
      </c>
      <c r="B1440" t="s">
        <v>8367</v>
      </c>
      <c r="C1440" t="s">
        <v>61</v>
      </c>
      <c r="D1440" s="255" t="s">
        <v>19657</v>
      </c>
    </row>
    <row r="1441" spans="1:4" ht="15" x14ac:dyDescent="0.25">
      <c r="A1441">
        <v>3474</v>
      </c>
      <c r="B1441" t="s">
        <v>8368</v>
      </c>
      <c r="C1441" t="s">
        <v>61</v>
      </c>
      <c r="D1441" s="255" t="s">
        <v>19658</v>
      </c>
    </row>
    <row r="1442" spans="1:4" ht="15" x14ac:dyDescent="0.25">
      <c r="A1442">
        <v>3450</v>
      </c>
      <c r="B1442" t="s">
        <v>8369</v>
      </c>
      <c r="C1442" t="s">
        <v>61</v>
      </c>
      <c r="D1442" s="255" t="s">
        <v>16186</v>
      </c>
    </row>
    <row r="1443" spans="1:4" ht="15" x14ac:dyDescent="0.25">
      <c r="A1443">
        <v>3443</v>
      </c>
      <c r="B1443" t="s">
        <v>8370</v>
      </c>
      <c r="C1443" t="s">
        <v>61</v>
      </c>
      <c r="D1443" s="255" t="s">
        <v>19659</v>
      </c>
    </row>
    <row r="1444" spans="1:4" ht="15" x14ac:dyDescent="0.25">
      <c r="A1444">
        <v>3453</v>
      </c>
      <c r="B1444" t="s">
        <v>8371</v>
      </c>
      <c r="C1444" t="s">
        <v>61</v>
      </c>
      <c r="D1444" s="255" t="s">
        <v>19660</v>
      </c>
    </row>
    <row r="1445" spans="1:4" ht="15" x14ac:dyDescent="0.25">
      <c r="A1445">
        <v>3452</v>
      </c>
      <c r="B1445" t="s">
        <v>8372</v>
      </c>
      <c r="C1445" t="s">
        <v>61</v>
      </c>
      <c r="D1445" s="255" t="s">
        <v>19661</v>
      </c>
    </row>
    <row r="1446" spans="1:4" ht="15" x14ac:dyDescent="0.25">
      <c r="A1446">
        <v>3451</v>
      </c>
      <c r="B1446" t="s">
        <v>8373</v>
      </c>
      <c r="C1446" t="s">
        <v>61</v>
      </c>
      <c r="D1446" s="255" t="s">
        <v>19662</v>
      </c>
    </row>
    <row r="1447" spans="1:4" ht="15" x14ac:dyDescent="0.25">
      <c r="A1447">
        <v>3454</v>
      </c>
      <c r="B1447" t="s">
        <v>8374</v>
      </c>
      <c r="C1447" t="s">
        <v>61</v>
      </c>
      <c r="D1447" s="255" t="s">
        <v>19663</v>
      </c>
    </row>
    <row r="1448" spans="1:4" ht="15" x14ac:dyDescent="0.25">
      <c r="A1448">
        <v>3458</v>
      </c>
      <c r="B1448" t="s">
        <v>8375</v>
      </c>
      <c r="C1448" t="s">
        <v>61</v>
      </c>
      <c r="D1448" s="255" t="s">
        <v>19664</v>
      </c>
    </row>
    <row r="1449" spans="1:4" ht="15" x14ac:dyDescent="0.25">
      <c r="A1449">
        <v>3457</v>
      </c>
      <c r="B1449" t="s">
        <v>8376</v>
      </c>
      <c r="C1449" t="s">
        <v>61</v>
      </c>
      <c r="D1449" s="255" t="s">
        <v>17282</v>
      </c>
    </row>
    <row r="1450" spans="1:4" ht="15" x14ac:dyDescent="0.25">
      <c r="A1450">
        <v>3455</v>
      </c>
      <c r="B1450" t="s">
        <v>8377</v>
      </c>
      <c r="C1450" t="s">
        <v>61</v>
      </c>
      <c r="D1450" s="255" t="s">
        <v>15761</v>
      </c>
    </row>
    <row r="1451" spans="1:4" ht="15" x14ac:dyDescent="0.25">
      <c r="A1451">
        <v>3472</v>
      </c>
      <c r="B1451" t="s">
        <v>8378</v>
      </c>
      <c r="C1451" t="s">
        <v>61</v>
      </c>
      <c r="D1451" s="255" t="s">
        <v>16338</v>
      </c>
    </row>
    <row r="1452" spans="1:4" ht="15" x14ac:dyDescent="0.25">
      <c r="A1452">
        <v>3470</v>
      </c>
      <c r="B1452" t="s">
        <v>8379</v>
      </c>
      <c r="C1452" t="s">
        <v>61</v>
      </c>
      <c r="D1452" s="255" t="s">
        <v>15681</v>
      </c>
    </row>
    <row r="1453" spans="1:4" ht="15" x14ac:dyDescent="0.25">
      <c r="A1453">
        <v>3471</v>
      </c>
      <c r="B1453" t="s">
        <v>8380</v>
      </c>
      <c r="C1453" t="s">
        <v>61</v>
      </c>
      <c r="D1453" s="255" t="s">
        <v>19665</v>
      </c>
    </row>
    <row r="1454" spans="1:4" ht="15" x14ac:dyDescent="0.25">
      <c r="A1454">
        <v>3456</v>
      </c>
      <c r="B1454" t="s">
        <v>8381</v>
      </c>
      <c r="C1454" t="s">
        <v>61</v>
      </c>
      <c r="D1454" s="255" t="s">
        <v>13716</v>
      </c>
    </row>
    <row r="1455" spans="1:4" ht="15" x14ac:dyDescent="0.25">
      <c r="A1455">
        <v>3459</v>
      </c>
      <c r="B1455" t="s">
        <v>8382</v>
      </c>
      <c r="C1455" t="s">
        <v>61</v>
      </c>
      <c r="D1455" s="255" t="s">
        <v>19666</v>
      </c>
    </row>
    <row r="1456" spans="1:4" ht="15" x14ac:dyDescent="0.25">
      <c r="A1456">
        <v>3469</v>
      </c>
      <c r="B1456" t="s">
        <v>8383</v>
      </c>
      <c r="C1456" t="s">
        <v>61</v>
      </c>
      <c r="D1456" s="255" t="s">
        <v>19667</v>
      </c>
    </row>
    <row r="1457" spans="1:4" ht="15" x14ac:dyDescent="0.25">
      <c r="A1457">
        <v>3460</v>
      </c>
      <c r="B1457" t="s">
        <v>8384</v>
      </c>
      <c r="C1457" t="s">
        <v>61</v>
      </c>
      <c r="D1457" s="255" t="s">
        <v>19668</v>
      </c>
    </row>
    <row r="1458" spans="1:4" ht="15" x14ac:dyDescent="0.25">
      <c r="A1458">
        <v>3461</v>
      </c>
      <c r="B1458" t="s">
        <v>8385</v>
      </c>
      <c r="C1458" t="s">
        <v>61</v>
      </c>
      <c r="D1458" s="255" t="s">
        <v>19669</v>
      </c>
    </row>
    <row r="1459" spans="1:4" ht="15" x14ac:dyDescent="0.25">
      <c r="A1459">
        <v>37433</v>
      </c>
      <c r="B1459" t="s">
        <v>8386</v>
      </c>
      <c r="C1459" t="s">
        <v>61</v>
      </c>
      <c r="D1459" s="255" t="s">
        <v>19652</v>
      </c>
    </row>
    <row r="1460" spans="1:4" ht="15" x14ac:dyDescent="0.25">
      <c r="A1460">
        <v>37430</v>
      </c>
      <c r="B1460" t="s">
        <v>8387</v>
      </c>
      <c r="C1460" t="s">
        <v>61</v>
      </c>
      <c r="D1460" s="255" t="s">
        <v>15521</v>
      </c>
    </row>
    <row r="1461" spans="1:4" ht="15" x14ac:dyDescent="0.25">
      <c r="A1461">
        <v>37434</v>
      </c>
      <c r="B1461" t="s">
        <v>8388</v>
      </c>
      <c r="C1461" t="s">
        <v>61</v>
      </c>
      <c r="D1461" s="255" t="s">
        <v>19670</v>
      </c>
    </row>
    <row r="1462" spans="1:4" ht="15" x14ac:dyDescent="0.25">
      <c r="A1462">
        <v>37431</v>
      </c>
      <c r="B1462" t="s">
        <v>8389</v>
      </c>
      <c r="C1462" t="s">
        <v>61</v>
      </c>
      <c r="D1462" s="255" t="s">
        <v>14339</v>
      </c>
    </row>
    <row r="1463" spans="1:4" ht="15" x14ac:dyDescent="0.25">
      <c r="A1463">
        <v>37432</v>
      </c>
      <c r="B1463" t="s">
        <v>8390</v>
      </c>
      <c r="C1463" t="s">
        <v>61</v>
      </c>
      <c r="D1463" s="255" t="s">
        <v>19671</v>
      </c>
    </row>
    <row r="1464" spans="1:4" ht="15" x14ac:dyDescent="0.25">
      <c r="A1464">
        <v>37413</v>
      </c>
      <c r="B1464" t="s">
        <v>8391</v>
      </c>
      <c r="C1464" t="s">
        <v>61</v>
      </c>
      <c r="D1464" s="255" t="s">
        <v>19391</v>
      </c>
    </row>
    <row r="1465" spans="1:4" ht="15" x14ac:dyDescent="0.25">
      <c r="A1465">
        <v>37414</v>
      </c>
      <c r="B1465" t="s">
        <v>8392</v>
      </c>
      <c r="C1465" t="s">
        <v>61</v>
      </c>
      <c r="D1465" s="255" t="s">
        <v>19672</v>
      </c>
    </row>
    <row r="1466" spans="1:4" ht="15" x14ac:dyDescent="0.25">
      <c r="A1466">
        <v>37415</v>
      </c>
      <c r="B1466" t="s">
        <v>8393</v>
      </c>
      <c r="C1466" t="s">
        <v>61</v>
      </c>
      <c r="D1466" s="255" t="s">
        <v>13479</v>
      </c>
    </row>
    <row r="1467" spans="1:4" ht="15" x14ac:dyDescent="0.25">
      <c r="A1467">
        <v>37416</v>
      </c>
      <c r="B1467" t="s">
        <v>8394</v>
      </c>
      <c r="C1467" t="s">
        <v>61</v>
      </c>
      <c r="D1467" s="255" t="s">
        <v>19220</v>
      </c>
    </row>
    <row r="1468" spans="1:4" ht="15" x14ac:dyDescent="0.25">
      <c r="A1468">
        <v>37417</v>
      </c>
      <c r="B1468" t="s">
        <v>8395</v>
      </c>
      <c r="C1468" t="s">
        <v>61</v>
      </c>
      <c r="D1468" s="255" t="s">
        <v>15758</v>
      </c>
    </row>
    <row r="1469" spans="1:4" ht="15" x14ac:dyDescent="0.25">
      <c r="A1469">
        <v>43590</v>
      </c>
      <c r="B1469" t="s">
        <v>8396</v>
      </c>
      <c r="C1469" t="s">
        <v>61</v>
      </c>
      <c r="D1469" s="255" t="s">
        <v>19673</v>
      </c>
    </row>
    <row r="1470" spans="1:4" ht="15" x14ac:dyDescent="0.25">
      <c r="A1470">
        <v>43589</v>
      </c>
      <c r="B1470" t="s">
        <v>8397</v>
      </c>
      <c r="C1470" t="s">
        <v>61</v>
      </c>
      <c r="D1470" s="255" t="s">
        <v>17327</v>
      </c>
    </row>
    <row r="1471" spans="1:4" ht="15" x14ac:dyDescent="0.25">
      <c r="A1471">
        <v>34519</v>
      </c>
      <c r="B1471" t="s">
        <v>8398</v>
      </c>
      <c r="C1471" t="s">
        <v>61</v>
      </c>
      <c r="D1471" s="255" t="s">
        <v>19674</v>
      </c>
    </row>
    <row r="1472" spans="1:4" ht="15" x14ac:dyDescent="0.25">
      <c r="A1472">
        <v>1649</v>
      </c>
      <c r="B1472" t="s">
        <v>8399</v>
      </c>
      <c r="C1472" t="s">
        <v>61</v>
      </c>
      <c r="D1472" s="255" t="s">
        <v>19675</v>
      </c>
    </row>
    <row r="1473" spans="1:4" ht="15" x14ac:dyDescent="0.25">
      <c r="A1473">
        <v>1653</v>
      </c>
      <c r="B1473" t="s">
        <v>8400</v>
      </c>
      <c r="C1473" t="s">
        <v>61</v>
      </c>
      <c r="D1473" s="255" t="s">
        <v>19676</v>
      </c>
    </row>
    <row r="1474" spans="1:4" ht="15" x14ac:dyDescent="0.25">
      <c r="A1474">
        <v>1647</v>
      </c>
      <c r="B1474" t="s">
        <v>8401</v>
      </c>
      <c r="C1474" t="s">
        <v>61</v>
      </c>
      <c r="D1474" s="255" t="s">
        <v>19677</v>
      </c>
    </row>
    <row r="1475" spans="1:4" ht="15" x14ac:dyDescent="0.25">
      <c r="A1475">
        <v>1648</v>
      </c>
      <c r="B1475" t="s">
        <v>8402</v>
      </c>
      <c r="C1475" t="s">
        <v>61</v>
      </c>
      <c r="D1475" s="255" t="s">
        <v>19678</v>
      </c>
    </row>
    <row r="1476" spans="1:4" ht="15" x14ac:dyDescent="0.25">
      <c r="A1476">
        <v>1651</v>
      </c>
      <c r="B1476" t="s">
        <v>8403</v>
      </c>
      <c r="C1476" t="s">
        <v>61</v>
      </c>
      <c r="D1476" s="255" t="s">
        <v>19679</v>
      </c>
    </row>
    <row r="1477" spans="1:4" ht="15" x14ac:dyDescent="0.25">
      <c r="A1477">
        <v>1650</v>
      </c>
      <c r="B1477" t="s">
        <v>8404</v>
      </c>
      <c r="C1477" t="s">
        <v>61</v>
      </c>
      <c r="D1477" s="255" t="s">
        <v>14171</v>
      </c>
    </row>
    <row r="1478" spans="1:4" ht="15" x14ac:dyDescent="0.25">
      <c r="A1478">
        <v>1654</v>
      </c>
      <c r="B1478" t="s">
        <v>8405</v>
      </c>
      <c r="C1478" t="s">
        <v>61</v>
      </c>
      <c r="D1478" s="255" t="s">
        <v>18607</v>
      </c>
    </row>
    <row r="1479" spans="1:4" ht="15" x14ac:dyDescent="0.25">
      <c r="A1479">
        <v>1652</v>
      </c>
      <c r="B1479" t="s">
        <v>8406</v>
      </c>
      <c r="C1479" t="s">
        <v>61</v>
      </c>
      <c r="D1479" s="255" t="s">
        <v>19680</v>
      </c>
    </row>
    <row r="1480" spans="1:4" ht="15" x14ac:dyDescent="0.25">
      <c r="A1480">
        <v>10510</v>
      </c>
      <c r="B1480" t="s">
        <v>8407</v>
      </c>
      <c r="C1480" t="s">
        <v>61</v>
      </c>
      <c r="D1480" s="255" t="s">
        <v>19681</v>
      </c>
    </row>
    <row r="1481" spans="1:4" ht="15" x14ac:dyDescent="0.25">
      <c r="A1481">
        <v>1747</v>
      </c>
      <c r="B1481" t="s">
        <v>8408</v>
      </c>
      <c r="C1481" t="s">
        <v>61</v>
      </c>
      <c r="D1481" s="255" t="s">
        <v>19682</v>
      </c>
    </row>
    <row r="1482" spans="1:4" ht="15" x14ac:dyDescent="0.25">
      <c r="A1482">
        <v>1744</v>
      </c>
      <c r="B1482" t="s">
        <v>8409</v>
      </c>
      <c r="C1482" t="s">
        <v>61</v>
      </c>
      <c r="D1482" s="255" t="s">
        <v>19683</v>
      </c>
    </row>
    <row r="1483" spans="1:4" ht="15" x14ac:dyDescent="0.25">
      <c r="A1483">
        <v>1743</v>
      </c>
      <c r="B1483" t="s">
        <v>8410</v>
      </c>
      <c r="C1483" t="s">
        <v>61</v>
      </c>
      <c r="D1483" s="255" t="s">
        <v>19684</v>
      </c>
    </row>
    <row r="1484" spans="1:4" ht="15" x14ac:dyDescent="0.25">
      <c r="A1484">
        <v>39640</v>
      </c>
      <c r="B1484" t="s">
        <v>8411</v>
      </c>
      <c r="C1484" t="s">
        <v>61</v>
      </c>
      <c r="D1484" s="255" t="s">
        <v>15372</v>
      </c>
    </row>
    <row r="1485" spans="1:4" ht="15" x14ac:dyDescent="0.25">
      <c r="A1485">
        <v>7216</v>
      </c>
      <c r="B1485" t="s">
        <v>8412</v>
      </c>
      <c r="C1485" t="s">
        <v>61</v>
      </c>
      <c r="D1485" s="255" t="s">
        <v>19685</v>
      </c>
    </row>
    <row r="1486" spans="1:4" ht="15" x14ac:dyDescent="0.25">
      <c r="A1486">
        <v>20235</v>
      </c>
      <c r="B1486" t="s">
        <v>8413</v>
      </c>
      <c r="C1486" t="s">
        <v>61</v>
      </c>
      <c r="D1486" s="255" t="s">
        <v>13752</v>
      </c>
    </row>
    <row r="1487" spans="1:4" ht="15" x14ac:dyDescent="0.25">
      <c r="A1487">
        <v>7181</v>
      </c>
      <c r="B1487" t="s">
        <v>8414</v>
      </c>
      <c r="C1487" t="s">
        <v>61</v>
      </c>
      <c r="D1487" s="255" t="s">
        <v>19686</v>
      </c>
    </row>
    <row r="1488" spans="1:4" ht="15" x14ac:dyDescent="0.25">
      <c r="A1488">
        <v>40742</v>
      </c>
      <c r="B1488" t="s">
        <v>8415</v>
      </c>
      <c r="C1488" t="s">
        <v>61</v>
      </c>
      <c r="D1488" s="255" t="s">
        <v>14367</v>
      </c>
    </row>
    <row r="1489" spans="1:4" ht="15" x14ac:dyDescent="0.25">
      <c r="A1489">
        <v>7214</v>
      </c>
      <c r="B1489" t="s">
        <v>8416</v>
      </c>
      <c r="C1489" t="s">
        <v>61</v>
      </c>
      <c r="D1489" s="255" t="s">
        <v>19222</v>
      </c>
    </row>
    <row r="1490" spans="1:4" ht="15" x14ac:dyDescent="0.25">
      <c r="A1490">
        <v>7219</v>
      </c>
      <c r="B1490" t="s">
        <v>8417</v>
      </c>
      <c r="C1490" t="s">
        <v>61</v>
      </c>
      <c r="D1490" s="255" t="s">
        <v>18893</v>
      </c>
    </row>
    <row r="1491" spans="1:4" ht="15" x14ac:dyDescent="0.25">
      <c r="A1491">
        <v>37971</v>
      </c>
      <c r="B1491" t="s">
        <v>8418</v>
      </c>
      <c r="C1491" t="s">
        <v>61</v>
      </c>
      <c r="D1491" s="255" t="s">
        <v>19638</v>
      </c>
    </row>
    <row r="1492" spans="1:4" ht="15" x14ac:dyDescent="0.25">
      <c r="A1492">
        <v>37972</v>
      </c>
      <c r="B1492" t="s">
        <v>8419</v>
      </c>
      <c r="C1492" t="s">
        <v>61</v>
      </c>
      <c r="D1492" s="255" t="s">
        <v>15833</v>
      </c>
    </row>
    <row r="1493" spans="1:4" ht="15" x14ac:dyDescent="0.25">
      <c r="A1493">
        <v>37973</v>
      </c>
      <c r="B1493" t="s">
        <v>8420</v>
      </c>
      <c r="C1493" t="s">
        <v>61</v>
      </c>
      <c r="D1493" s="255" t="s">
        <v>17576</v>
      </c>
    </row>
    <row r="1494" spans="1:4" ht="15" x14ac:dyDescent="0.25">
      <c r="A1494">
        <v>1926</v>
      </c>
      <c r="B1494" t="s">
        <v>8421</v>
      </c>
      <c r="C1494" t="s">
        <v>61</v>
      </c>
      <c r="D1494" s="255" t="s">
        <v>18378</v>
      </c>
    </row>
    <row r="1495" spans="1:4" ht="15" x14ac:dyDescent="0.25">
      <c r="A1495">
        <v>1927</v>
      </c>
      <c r="B1495" t="s">
        <v>8422</v>
      </c>
      <c r="C1495" t="s">
        <v>61</v>
      </c>
      <c r="D1495" s="255" t="s">
        <v>18975</v>
      </c>
    </row>
    <row r="1496" spans="1:4" ht="15" x14ac:dyDescent="0.25">
      <c r="A1496">
        <v>1923</v>
      </c>
      <c r="B1496" t="s">
        <v>8423</v>
      </c>
      <c r="C1496" t="s">
        <v>61</v>
      </c>
      <c r="D1496" s="255" t="s">
        <v>19687</v>
      </c>
    </row>
    <row r="1497" spans="1:4" ht="15" x14ac:dyDescent="0.25">
      <c r="A1497">
        <v>1929</v>
      </c>
      <c r="B1497" t="s">
        <v>8424</v>
      </c>
      <c r="C1497" t="s">
        <v>61</v>
      </c>
      <c r="D1497" s="255" t="s">
        <v>19592</v>
      </c>
    </row>
    <row r="1498" spans="1:4" ht="15" x14ac:dyDescent="0.25">
      <c r="A1498">
        <v>1930</v>
      </c>
      <c r="B1498" t="s">
        <v>8425</v>
      </c>
      <c r="C1498" t="s">
        <v>61</v>
      </c>
      <c r="D1498" s="255" t="s">
        <v>18509</v>
      </c>
    </row>
    <row r="1499" spans="1:4" ht="15" x14ac:dyDescent="0.25">
      <c r="A1499">
        <v>1924</v>
      </c>
      <c r="B1499" t="s">
        <v>8426</v>
      </c>
      <c r="C1499" t="s">
        <v>61</v>
      </c>
      <c r="D1499" s="255" t="s">
        <v>17474</v>
      </c>
    </row>
    <row r="1500" spans="1:4" ht="15" x14ac:dyDescent="0.25">
      <c r="A1500">
        <v>1922</v>
      </c>
      <c r="B1500" t="s">
        <v>8427</v>
      </c>
      <c r="C1500" t="s">
        <v>61</v>
      </c>
      <c r="D1500" s="255" t="s">
        <v>19688</v>
      </c>
    </row>
    <row r="1501" spans="1:4" ht="15" x14ac:dyDescent="0.25">
      <c r="A1501">
        <v>1953</v>
      </c>
      <c r="B1501" t="s">
        <v>8428</v>
      </c>
      <c r="C1501" t="s">
        <v>61</v>
      </c>
      <c r="D1501" s="255" t="s">
        <v>16964</v>
      </c>
    </row>
    <row r="1502" spans="1:4" ht="15" x14ac:dyDescent="0.25">
      <c r="A1502">
        <v>1962</v>
      </c>
      <c r="B1502" t="s">
        <v>8429</v>
      </c>
      <c r="C1502" t="s">
        <v>61</v>
      </c>
      <c r="D1502" s="255" t="s">
        <v>19689</v>
      </c>
    </row>
    <row r="1503" spans="1:4" ht="15" x14ac:dyDescent="0.25">
      <c r="A1503">
        <v>1955</v>
      </c>
      <c r="B1503" t="s">
        <v>8430</v>
      </c>
      <c r="C1503" t="s">
        <v>61</v>
      </c>
      <c r="D1503" s="255" t="s">
        <v>19690</v>
      </c>
    </row>
    <row r="1504" spans="1:4" ht="15" x14ac:dyDescent="0.25">
      <c r="A1504">
        <v>1956</v>
      </c>
      <c r="B1504" t="s">
        <v>8431</v>
      </c>
      <c r="C1504" t="s">
        <v>61</v>
      </c>
      <c r="D1504" s="255" t="s">
        <v>19691</v>
      </c>
    </row>
    <row r="1505" spans="1:4" ht="15" x14ac:dyDescent="0.25">
      <c r="A1505">
        <v>1957</v>
      </c>
      <c r="B1505" t="s">
        <v>8432</v>
      </c>
      <c r="C1505" t="s">
        <v>61</v>
      </c>
      <c r="D1505" s="255" t="s">
        <v>15759</v>
      </c>
    </row>
    <row r="1506" spans="1:4" ht="15" x14ac:dyDescent="0.25">
      <c r="A1506">
        <v>1958</v>
      </c>
      <c r="B1506" t="s">
        <v>8433</v>
      </c>
      <c r="C1506" t="s">
        <v>61</v>
      </c>
      <c r="D1506" s="255" t="s">
        <v>19442</v>
      </c>
    </row>
    <row r="1507" spans="1:4" ht="15" x14ac:dyDescent="0.25">
      <c r="A1507">
        <v>1959</v>
      </c>
      <c r="B1507" t="s">
        <v>8434</v>
      </c>
      <c r="C1507" t="s">
        <v>61</v>
      </c>
      <c r="D1507" s="255" t="s">
        <v>16121</v>
      </c>
    </row>
    <row r="1508" spans="1:4" ht="15" x14ac:dyDescent="0.25">
      <c r="A1508">
        <v>1925</v>
      </c>
      <c r="B1508" t="s">
        <v>8435</v>
      </c>
      <c r="C1508" t="s">
        <v>61</v>
      </c>
      <c r="D1508" s="255" t="s">
        <v>16682</v>
      </c>
    </row>
    <row r="1509" spans="1:4" ht="15" x14ac:dyDescent="0.25">
      <c r="A1509">
        <v>1960</v>
      </c>
      <c r="B1509" t="s">
        <v>8436</v>
      </c>
      <c r="C1509" t="s">
        <v>61</v>
      </c>
      <c r="D1509" s="255" t="s">
        <v>19692</v>
      </c>
    </row>
    <row r="1510" spans="1:4" ht="15" x14ac:dyDescent="0.25">
      <c r="A1510">
        <v>1961</v>
      </c>
      <c r="B1510" t="s">
        <v>8437</v>
      </c>
      <c r="C1510" t="s">
        <v>61</v>
      </c>
      <c r="D1510" s="255" t="s">
        <v>19693</v>
      </c>
    </row>
    <row r="1511" spans="1:4" ht="15" x14ac:dyDescent="0.25">
      <c r="A1511">
        <v>38423</v>
      </c>
      <c r="B1511" t="s">
        <v>8438</v>
      </c>
      <c r="C1511" t="s">
        <v>61</v>
      </c>
      <c r="D1511" s="255" t="s">
        <v>16289</v>
      </c>
    </row>
    <row r="1512" spans="1:4" ht="15" x14ac:dyDescent="0.25">
      <c r="A1512">
        <v>39866</v>
      </c>
      <c r="B1512" t="s">
        <v>8439</v>
      </c>
      <c r="C1512" t="s">
        <v>61</v>
      </c>
      <c r="D1512" s="255" t="s">
        <v>15420</v>
      </c>
    </row>
    <row r="1513" spans="1:4" ht="15" x14ac:dyDescent="0.25">
      <c r="A1513">
        <v>39867</v>
      </c>
      <c r="B1513" t="s">
        <v>8440</v>
      </c>
      <c r="C1513" t="s">
        <v>61</v>
      </c>
      <c r="D1513" s="255" t="s">
        <v>13674</v>
      </c>
    </row>
    <row r="1514" spans="1:4" ht="15" x14ac:dyDescent="0.25">
      <c r="A1514">
        <v>39868</v>
      </c>
      <c r="B1514" t="s">
        <v>8441</v>
      </c>
      <c r="C1514" t="s">
        <v>61</v>
      </c>
      <c r="D1514" s="255" t="s">
        <v>19694</v>
      </c>
    </row>
    <row r="1515" spans="1:4" ht="15" x14ac:dyDescent="0.25">
      <c r="A1515">
        <v>37999</v>
      </c>
      <c r="B1515" t="s">
        <v>8442</v>
      </c>
      <c r="C1515" t="s">
        <v>61</v>
      </c>
      <c r="D1515" s="255" t="s">
        <v>13561</v>
      </c>
    </row>
    <row r="1516" spans="1:4" ht="15" x14ac:dyDescent="0.25">
      <c r="A1516">
        <v>38000</v>
      </c>
      <c r="B1516" t="s">
        <v>8443</v>
      </c>
      <c r="C1516" t="s">
        <v>61</v>
      </c>
      <c r="D1516" s="255" t="s">
        <v>14999</v>
      </c>
    </row>
    <row r="1517" spans="1:4" ht="15" x14ac:dyDescent="0.25">
      <c r="A1517">
        <v>38129</v>
      </c>
      <c r="B1517" t="s">
        <v>8444</v>
      </c>
      <c r="C1517" t="s">
        <v>61</v>
      </c>
      <c r="D1517" s="255" t="s">
        <v>13694</v>
      </c>
    </row>
    <row r="1518" spans="1:4" ht="15" x14ac:dyDescent="0.25">
      <c r="A1518">
        <v>38025</v>
      </c>
      <c r="B1518" t="s">
        <v>8445</v>
      </c>
      <c r="C1518" t="s">
        <v>61</v>
      </c>
      <c r="D1518" s="255" t="s">
        <v>15741</v>
      </c>
    </row>
    <row r="1519" spans="1:4" ht="15" x14ac:dyDescent="0.25">
      <c r="A1519">
        <v>38026</v>
      </c>
      <c r="B1519" t="s">
        <v>8446</v>
      </c>
      <c r="C1519" t="s">
        <v>61</v>
      </c>
      <c r="D1519" s="255" t="s">
        <v>19153</v>
      </c>
    </row>
    <row r="1520" spans="1:4" ht="15" x14ac:dyDescent="0.25">
      <c r="A1520">
        <v>1858</v>
      </c>
      <c r="B1520" t="s">
        <v>8447</v>
      </c>
      <c r="C1520" t="s">
        <v>61</v>
      </c>
      <c r="D1520" s="255" t="s">
        <v>19695</v>
      </c>
    </row>
    <row r="1521" spans="1:4" ht="15" x14ac:dyDescent="0.25">
      <c r="A1521">
        <v>1844</v>
      </c>
      <c r="B1521" t="s">
        <v>8448</v>
      </c>
      <c r="C1521" t="s">
        <v>61</v>
      </c>
      <c r="D1521" s="255" t="s">
        <v>14859</v>
      </c>
    </row>
    <row r="1522" spans="1:4" ht="15" x14ac:dyDescent="0.25">
      <c r="A1522">
        <v>1863</v>
      </c>
      <c r="B1522" t="s">
        <v>8449</v>
      </c>
      <c r="C1522" t="s">
        <v>61</v>
      </c>
      <c r="D1522" s="255" t="s">
        <v>19696</v>
      </c>
    </row>
    <row r="1523" spans="1:4" ht="15" x14ac:dyDescent="0.25">
      <c r="A1523">
        <v>1865</v>
      </c>
      <c r="B1523" t="s">
        <v>8450</v>
      </c>
      <c r="C1523" t="s">
        <v>61</v>
      </c>
      <c r="D1523" s="255" t="s">
        <v>19697</v>
      </c>
    </row>
    <row r="1524" spans="1:4" ht="15" x14ac:dyDescent="0.25">
      <c r="A1524">
        <v>36355</v>
      </c>
      <c r="B1524" t="s">
        <v>8451</v>
      </c>
      <c r="C1524" t="s">
        <v>61</v>
      </c>
      <c r="D1524" s="255" t="s">
        <v>19698</v>
      </c>
    </row>
    <row r="1525" spans="1:4" ht="15" x14ac:dyDescent="0.25">
      <c r="A1525">
        <v>36356</v>
      </c>
      <c r="B1525" t="s">
        <v>8452</v>
      </c>
      <c r="C1525" t="s">
        <v>61</v>
      </c>
      <c r="D1525" s="255" t="s">
        <v>19699</v>
      </c>
    </row>
    <row r="1526" spans="1:4" ht="15" x14ac:dyDescent="0.25">
      <c r="A1526">
        <v>1966</v>
      </c>
      <c r="B1526" t="s">
        <v>8453</v>
      </c>
      <c r="C1526" t="s">
        <v>61</v>
      </c>
      <c r="D1526" s="255" t="s">
        <v>19700</v>
      </c>
    </row>
    <row r="1527" spans="1:4" ht="15" x14ac:dyDescent="0.25">
      <c r="A1527">
        <v>1933</v>
      </c>
      <c r="B1527" t="s">
        <v>8454</v>
      </c>
      <c r="C1527" t="s">
        <v>61</v>
      </c>
      <c r="D1527" s="255" t="s">
        <v>19701</v>
      </c>
    </row>
    <row r="1528" spans="1:4" ht="15" x14ac:dyDescent="0.25">
      <c r="A1528">
        <v>1932</v>
      </c>
      <c r="B1528" t="s">
        <v>8455</v>
      </c>
      <c r="C1528" t="s">
        <v>61</v>
      </c>
      <c r="D1528" s="255" t="s">
        <v>19702</v>
      </c>
    </row>
    <row r="1529" spans="1:4" ht="15" x14ac:dyDescent="0.25">
      <c r="A1529">
        <v>1951</v>
      </c>
      <c r="B1529" t="s">
        <v>8456</v>
      </c>
      <c r="C1529" t="s">
        <v>61</v>
      </c>
      <c r="D1529" s="255" t="s">
        <v>16030</v>
      </c>
    </row>
    <row r="1530" spans="1:4" ht="15" x14ac:dyDescent="0.25">
      <c r="A1530">
        <v>1970</v>
      </c>
      <c r="B1530" t="s">
        <v>8457</v>
      </c>
      <c r="C1530" t="s">
        <v>61</v>
      </c>
      <c r="D1530" s="255" t="s">
        <v>19703</v>
      </c>
    </row>
    <row r="1531" spans="1:4" ht="15" x14ac:dyDescent="0.25">
      <c r="A1531">
        <v>1967</v>
      </c>
      <c r="B1531" t="s">
        <v>8458</v>
      </c>
      <c r="C1531" t="s">
        <v>61</v>
      </c>
      <c r="D1531" s="255" t="s">
        <v>13808</v>
      </c>
    </row>
    <row r="1532" spans="1:4" ht="15" x14ac:dyDescent="0.25">
      <c r="A1532">
        <v>1968</v>
      </c>
      <c r="B1532" t="s">
        <v>8459</v>
      </c>
      <c r="C1532" t="s">
        <v>61</v>
      </c>
      <c r="D1532" s="255" t="s">
        <v>13787</v>
      </c>
    </row>
    <row r="1533" spans="1:4" ht="15" x14ac:dyDescent="0.25">
      <c r="A1533">
        <v>1969</v>
      </c>
      <c r="B1533" t="s">
        <v>8460</v>
      </c>
      <c r="C1533" t="s">
        <v>61</v>
      </c>
      <c r="D1533" s="255" t="s">
        <v>19138</v>
      </c>
    </row>
    <row r="1534" spans="1:4" ht="15" x14ac:dyDescent="0.25">
      <c r="A1534">
        <v>1827</v>
      </c>
      <c r="B1534" t="s">
        <v>8461</v>
      </c>
      <c r="C1534" t="s">
        <v>61</v>
      </c>
      <c r="D1534" s="255" t="s">
        <v>17770</v>
      </c>
    </row>
    <row r="1535" spans="1:4" ht="15" x14ac:dyDescent="0.25">
      <c r="A1535">
        <v>1831</v>
      </c>
      <c r="B1535" t="s">
        <v>8462</v>
      </c>
      <c r="C1535" t="s">
        <v>61</v>
      </c>
      <c r="D1535" s="255" t="s">
        <v>15995</v>
      </c>
    </row>
    <row r="1536" spans="1:4" ht="15" x14ac:dyDescent="0.25">
      <c r="A1536">
        <v>1825</v>
      </c>
      <c r="B1536" t="s">
        <v>8463</v>
      </c>
      <c r="C1536" t="s">
        <v>61</v>
      </c>
      <c r="D1536" s="255" t="s">
        <v>19704</v>
      </c>
    </row>
    <row r="1537" spans="1:4" ht="15" x14ac:dyDescent="0.25">
      <c r="A1537">
        <v>1828</v>
      </c>
      <c r="B1537" t="s">
        <v>8464</v>
      </c>
      <c r="C1537" t="s">
        <v>61</v>
      </c>
      <c r="D1537" s="255" t="s">
        <v>19705</v>
      </c>
    </row>
    <row r="1538" spans="1:4" ht="15" x14ac:dyDescent="0.25">
      <c r="A1538">
        <v>1845</v>
      </c>
      <c r="B1538" t="s">
        <v>8465</v>
      </c>
      <c r="C1538" t="s">
        <v>61</v>
      </c>
      <c r="D1538" s="255" t="s">
        <v>17950</v>
      </c>
    </row>
    <row r="1539" spans="1:4" ht="15" x14ac:dyDescent="0.25">
      <c r="A1539">
        <v>1824</v>
      </c>
      <c r="B1539" t="s">
        <v>8466</v>
      </c>
      <c r="C1539" t="s">
        <v>61</v>
      </c>
      <c r="D1539" s="255" t="s">
        <v>19706</v>
      </c>
    </row>
    <row r="1540" spans="1:4" ht="15" x14ac:dyDescent="0.25">
      <c r="A1540">
        <v>1940</v>
      </c>
      <c r="B1540" t="s">
        <v>8467</v>
      </c>
      <c r="C1540" t="s">
        <v>61</v>
      </c>
      <c r="D1540" s="255" t="s">
        <v>14005</v>
      </c>
    </row>
    <row r="1541" spans="1:4" ht="15" x14ac:dyDescent="0.25">
      <c r="A1541">
        <v>1937</v>
      </c>
      <c r="B1541" t="s">
        <v>8468</v>
      </c>
      <c r="C1541" t="s">
        <v>61</v>
      </c>
      <c r="D1541" s="255" t="s">
        <v>13587</v>
      </c>
    </row>
    <row r="1542" spans="1:4" ht="15" x14ac:dyDescent="0.25">
      <c r="A1542">
        <v>1939</v>
      </c>
      <c r="B1542" t="s">
        <v>8469</v>
      </c>
      <c r="C1542" t="s">
        <v>61</v>
      </c>
      <c r="D1542" s="255" t="s">
        <v>19707</v>
      </c>
    </row>
    <row r="1543" spans="1:4" ht="15" x14ac:dyDescent="0.25">
      <c r="A1543">
        <v>1938</v>
      </c>
      <c r="B1543" t="s">
        <v>8470</v>
      </c>
      <c r="C1543" t="s">
        <v>61</v>
      </c>
      <c r="D1543" s="255" t="s">
        <v>13005</v>
      </c>
    </row>
    <row r="1544" spans="1:4" ht="15" x14ac:dyDescent="0.25">
      <c r="A1544">
        <v>42693</v>
      </c>
      <c r="B1544" t="s">
        <v>8471</v>
      </c>
      <c r="C1544" t="s">
        <v>61</v>
      </c>
      <c r="D1544" s="255" t="s">
        <v>19708</v>
      </c>
    </row>
    <row r="1545" spans="1:4" ht="15" x14ac:dyDescent="0.25">
      <c r="A1545">
        <v>42695</v>
      </c>
      <c r="B1545" t="s">
        <v>8472</v>
      </c>
      <c r="C1545" t="s">
        <v>61</v>
      </c>
      <c r="D1545" s="255" t="s">
        <v>19709</v>
      </c>
    </row>
    <row r="1546" spans="1:4" ht="15" x14ac:dyDescent="0.25">
      <c r="A1546">
        <v>42694</v>
      </c>
      <c r="B1546" t="s">
        <v>8473</v>
      </c>
      <c r="C1546" t="s">
        <v>61</v>
      </c>
      <c r="D1546" s="255" t="s">
        <v>19710</v>
      </c>
    </row>
    <row r="1547" spans="1:4" ht="15" x14ac:dyDescent="0.25">
      <c r="A1547">
        <v>20097</v>
      </c>
      <c r="B1547" t="s">
        <v>8474</v>
      </c>
      <c r="C1547" t="s">
        <v>61</v>
      </c>
      <c r="D1547" s="255" t="s">
        <v>19711</v>
      </c>
    </row>
    <row r="1548" spans="1:4" ht="15" x14ac:dyDescent="0.25">
      <c r="A1548">
        <v>20098</v>
      </c>
      <c r="B1548" t="s">
        <v>8475</v>
      </c>
      <c r="C1548" t="s">
        <v>61</v>
      </c>
      <c r="D1548" s="255" t="s">
        <v>19712</v>
      </c>
    </row>
    <row r="1549" spans="1:4" ht="15" x14ac:dyDescent="0.25">
      <c r="A1549">
        <v>20096</v>
      </c>
      <c r="B1549" t="s">
        <v>8476</v>
      </c>
      <c r="C1549" t="s">
        <v>61</v>
      </c>
      <c r="D1549" s="255" t="s">
        <v>14039</v>
      </c>
    </row>
    <row r="1550" spans="1:4" ht="15" x14ac:dyDescent="0.25">
      <c r="A1550">
        <v>1880</v>
      </c>
      <c r="B1550" t="s">
        <v>8477</v>
      </c>
      <c r="C1550" t="s">
        <v>61</v>
      </c>
      <c r="D1550" s="255" t="s">
        <v>13700</v>
      </c>
    </row>
    <row r="1551" spans="1:4" ht="15" x14ac:dyDescent="0.25">
      <c r="A1551">
        <v>39274</v>
      </c>
      <c r="B1551" t="s">
        <v>8478</v>
      </c>
      <c r="C1551" t="s">
        <v>61</v>
      </c>
      <c r="D1551" s="255" t="s">
        <v>18450</v>
      </c>
    </row>
    <row r="1552" spans="1:4" ht="15" x14ac:dyDescent="0.25">
      <c r="A1552">
        <v>2628</v>
      </c>
      <c r="B1552" t="s">
        <v>8479</v>
      </c>
      <c r="C1552" t="s">
        <v>61</v>
      </c>
      <c r="D1552" s="255" t="s">
        <v>19713</v>
      </c>
    </row>
    <row r="1553" spans="1:4" ht="15" x14ac:dyDescent="0.25">
      <c r="A1553">
        <v>2622</v>
      </c>
      <c r="B1553" t="s">
        <v>8480</v>
      </c>
      <c r="C1553" t="s">
        <v>61</v>
      </c>
      <c r="D1553" s="255" t="s">
        <v>19714</v>
      </c>
    </row>
    <row r="1554" spans="1:4" ht="15" x14ac:dyDescent="0.25">
      <c r="A1554">
        <v>2623</v>
      </c>
      <c r="B1554" t="s">
        <v>8481</v>
      </c>
      <c r="C1554" t="s">
        <v>61</v>
      </c>
      <c r="D1554" s="255" t="s">
        <v>15761</v>
      </c>
    </row>
    <row r="1555" spans="1:4" ht="15" x14ac:dyDescent="0.25">
      <c r="A1555">
        <v>2624</v>
      </c>
      <c r="B1555" t="s">
        <v>8482</v>
      </c>
      <c r="C1555" t="s">
        <v>61</v>
      </c>
      <c r="D1555" s="255" t="s">
        <v>17814</v>
      </c>
    </row>
    <row r="1556" spans="1:4" ht="15" x14ac:dyDescent="0.25">
      <c r="A1556">
        <v>2625</v>
      </c>
      <c r="B1556" t="s">
        <v>8483</v>
      </c>
      <c r="C1556" t="s">
        <v>61</v>
      </c>
      <c r="D1556" s="255" t="s">
        <v>19715</v>
      </c>
    </row>
    <row r="1557" spans="1:4" ht="15" x14ac:dyDescent="0.25">
      <c r="A1557">
        <v>2626</v>
      </c>
      <c r="B1557" t="s">
        <v>8484</v>
      </c>
      <c r="C1557" t="s">
        <v>61</v>
      </c>
      <c r="D1557" s="255" t="s">
        <v>15112</v>
      </c>
    </row>
    <row r="1558" spans="1:4" ht="15" x14ac:dyDescent="0.25">
      <c r="A1558">
        <v>2630</v>
      </c>
      <c r="B1558" t="s">
        <v>8485</v>
      </c>
      <c r="C1558" t="s">
        <v>61</v>
      </c>
      <c r="D1558" s="255" t="s">
        <v>16455</v>
      </c>
    </row>
    <row r="1559" spans="1:4" ht="15" x14ac:dyDescent="0.25">
      <c r="A1559">
        <v>2627</v>
      </c>
      <c r="B1559" t="s">
        <v>8486</v>
      </c>
      <c r="C1559" t="s">
        <v>61</v>
      </c>
      <c r="D1559" s="255" t="s">
        <v>19716</v>
      </c>
    </row>
    <row r="1560" spans="1:4" ht="15" x14ac:dyDescent="0.25">
      <c r="A1560">
        <v>2629</v>
      </c>
      <c r="B1560" t="s">
        <v>8487</v>
      </c>
      <c r="C1560" t="s">
        <v>61</v>
      </c>
      <c r="D1560" s="255" t="s">
        <v>19717</v>
      </c>
    </row>
    <row r="1561" spans="1:4" ht="15" x14ac:dyDescent="0.25">
      <c r="A1561">
        <v>12033</v>
      </c>
      <c r="B1561" t="s">
        <v>8488</v>
      </c>
      <c r="C1561" t="s">
        <v>61</v>
      </c>
      <c r="D1561" s="255" t="s">
        <v>19718</v>
      </c>
    </row>
    <row r="1562" spans="1:4" ht="15" x14ac:dyDescent="0.25">
      <c r="A1562">
        <v>40408</v>
      </c>
      <c r="B1562" t="s">
        <v>8489</v>
      </c>
      <c r="C1562" t="s">
        <v>61</v>
      </c>
      <c r="D1562" s="255" t="s">
        <v>13599</v>
      </c>
    </row>
    <row r="1563" spans="1:4" ht="15" x14ac:dyDescent="0.25">
      <c r="A1563">
        <v>40409</v>
      </c>
      <c r="B1563" t="s">
        <v>8490</v>
      </c>
      <c r="C1563" t="s">
        <v>61</v>
      </c>
      <c r="D1563" s="255" t="s">
        <v>13736</v>
      </c>
    </row>
    <row r="1564" spans="1:4" ht="15" x14ac:dyDescent="0.25">
      <c r="A1564">
        <v>39276</v>
      </c>
      <c r="B1564" t="s">
        <v>8491</v>
      </c>
      <c r="C1564" t="s">
        <v>61</v>
      </c>
      <c r="D1564" s="255" t="s">
        <v>19719</v>
      </c>
    </row>
    <row r="1565" spans="1:4" ht="15" x14ac:dyDescent="0.25">
      <c r="A1565">
        <v>39277</v>
      </c>
      <c r="B1565" t="s">
        <v>8492</v>
      </c>
      <c r="C1565" t="s">
        <v>61</v>
      </c>
      <c r="D1565" s="255" t="s">
        <v>15771</v>
      </c>
    </row>
    <row r="1566" spans="1:4" ht="15" x14ac:dyDescent="0.25">
      <c r="A1566">
        <v>12034</v>
      </c>
      <c r="B1566" t="s">
        <v>8493</v>
      </c>
      <c r="C1566" t="s">
        <v>61</v>
      </c>
      <c r="D1566" s="255" t="s">
        <v>19332</v>
      </c>
    </row>
    <row r="1567" spans="1:4" ht="15" x14ac:dyDescent="0.25">
      <c r="A1567">
        <v>39879</v>
      </c>
      <c r="B1567" t="s">
        <v>8494</v>
      </c>
      <c r="C1567" t="s">
        <v>61</v>
      </c>
      <c r="D1567" s="255" t="s">
        <v>19720</v>
      </c>
    </row>
    <row r="1568" spans="1:4" ht="15" x14ac:dyDescent="0.25">
      <c r="A1568">
        <v>39880</v>
      </c>
      <c r="B1568" t="s">
        <v>8495</v>
      </c>
      <c r="C1568" t="s">
        <v>61</v>
      </c>
      <c r="D1568" s="255" t="s">
        <v>15158</v>
      </c>
    </row>
    <row r="1569" spans="1:4" ht="15" x14ac:dyDescent="0.25">
      <c r="A1569">
        <v>39881</v>
      </c>
      <c r="B1569" t="s">
        <v>8496</v>
      </c>
      <c r="C1569" t="s">
        <v>61</v>
      </c>
      <c r="D1569" s="255" t="s">
        <v>13797</v>
      </c>
    </row>
    <row r="1570" spans="1:4" ht="15" x14ac:dyDescent="0.25">
      <c r="A1570">
        <v>39882</v>
      </c>
      <c r="B1570" t="s">
        <v>8497</v>
      </c>
      <c r="C1570" t="s">
        <v>61</v>
      </c>
      <c r="D1570" s="255" t="s">
        <v>19721</v>
      </c>
    </row>
    <row r="1571" spans="1:4" ht="15" x14ac:dyDescent="0.25">
      <c r="A1571">
        <v>39883</v>
      </c>
      <c r="B1571" t="s">
        <v>8498</v>
      </c>
      <c r="C1571" t="s">
        <v>61</v>
      </c>
      <c r="D1571" s="255" t="s">
        <v>19722</v>
      </c>
    </row>
    <row r="1572" spans="1:4" ht="15" x14ac:dyDescent="0.25">
      <c r="A1572">
        <v>39884</v>
      </c>
      <c r="B1572" t="s">
        <v>8499</v>
      </c>
      <c r="C1572" t="s">
        <v>61</v>
      </c>
      <c r="D1572" s="255" t="s">
        <v>19723</v>
      </c>
    </row>
    <row r="1573" spans="1:4" ht="15" x14ac:dyDescent="0.25">
      <c r="A1573">
        <v>39885</v>
      </c>
      <c r="B1573" t="s">
        <v>8500</v>
      </c>
      <c r="C1573" t="s">
        <v>61</v>
      </c>
      <c r="D1573" s="255" t="s">
        <v>19724</v>
      </c>
    </row>
    <row r="1574" spans="1:4" ht="15" x14ac:dyDescent="0.25">
      <c r="A1574">
        <v>1777</v>
      </c>
      <c r="B1574" t="s">
        <v>8501</v>
      </c>
      <c r="C1574" t="s">
        <v>61</v>
      </c>
      <c r="D1574" s="255" t="s">
        <v>17946</v>
      </c>
    </row>
    <row r="1575" spans="1:4" ht="15" x14ac:dyDescent="0.25">
      <c r="A1575">
        <v>1819</v>
      </c>
      <c r="B1575" t="s">
        <v>8502</v>
      </c>
      <c r="C1575" t="s">
        <v>61</v>
      </c>
      <c r="D1575" s="255" t="s">
        <v>13788</v>
      </c>
    </row>
    <row r="1576" spans="1:4" ht="15" x14ac:dyDescent="0.25">
      <c r="A1576">
        <v>1775</v>
      </c>
      <c r="B1576" t="s">
        <v>8503</v>
      </c>
      <c r="C1576" t="s">
        <v>61</v>
      </c>
      <c r="D1576" s="255" t="s">
        <v>16875</v>
      </c>
    </row>
    <row r="1577" spans="1:4" ht="15" x14ac:dyDescent="0.25">
      <c r="A1577">
        <v>1776</v>
      </c>
      <c r="B1577" t="s">
        <v>8504</v>
      </c>
      <c r="C1577" t="s">
        <v>61</v>
      </c>
      <c r="D1577" s="255" t="s">
        <v>19725</v>
      </c>
    </row>
    <row r="1578" spans="1:4" ht="15" x14ac:dyDescent="0.25">
      <c r="A1578">
        <v>1778</v>
      </c>
      <c r="B1578" t="s">
        <v>8505</v>
      </c>
      <c r="C1578" t="s">
        <v>61</v>
      </c>
      <c r="D1578" s="255" t="s">
        <v>19726</v>
      </c>
    </row>
    <row r="1579" spans="1:4" ht="15" x14ac:dyDescent="0.25">
      <c r="A1579">
        <v>1818</v>
      </c>
      <c r="B1579" t="s">
        <v>8506</v>
      </c>
      <c r="C1579" t="s">
        <v>61</v>
      </c>
      <c r="D1579" s="255" t="s">
        <v>15693</v>
      </c>
    </row>
    <row r="1580" spans="1:4" ht="15" x14ac:dyDescent="0.25">
      <c r="A1580">
        <v>1820</v>
      </c>
      <c r="B1580" t="s">
        <v>8507</v>
      </c>
      <c r="C1580" t="s">
        <v>61</v>
      </c>
      <c r="D1580" s="255" t="s">
        <v>18608</v>
      </c>
    </row>
    <row r="1581" spans="1:4" ht="15" x14ac:dyDescent="0.25">
      <c r="A1581">
        <v>1779</v>
      </c>
      <c r="B1581" t="s">
        <v>8508</v>
      </c>
      <c r="C1581" t="s">
        <v>61</v>
      </c>
      <c r="D1581" s="255" t="s">
        <v>19727</v>
      </c>
    </row>
    <row r="1582" spans="1:4" ht="15" x14ac:dyDescent="0.25">
      <c r="A1582">
        <v>1780</v>
      </c>
      <c r="B1582" t="s">
        <v>8509</v>
      </c>
      <c r="C1582" t="s">
        <v>61</v>
      </c>
      <c r="D1582" s="255" t="s">
        <v>19728</v>
      </c>
    </row>
    <row r="1583" spans="1:4" ht="15" x14ac:dyDescent="0.25">
      <c r="A1583">
        <v>1783</v>
      </c>
      <c r="B1583" t="s">
        <v>8510</v>
      </c>
      <c r="C1583" t="s">
        <v>61</v>
      </c>
      <c r="D1583" s="255" t="s">
        <v>19729</v>
      </c>
    </row>
    <row r="1584" spans="1:4" ht="15" x14ac:dyDescent="0.25">
      <c r="A1584">
        <v>1782</v>
      </c>
      <c r="B1584" t="s">
        <v>8511</v>
      </c>
      <c r="C1584" t="s">
        <v>61</v>
      </c>
      <c r="D1584" s="255" t="s">
        <v>18122</v>
      </c>
    </row>
    <row r="1585" spans="1:4" ht="15" x14ac:dyDescent="0.25">
      <c r="A1585">
        <v>1817</v>
      </c>
      <c r="B1585" t="s">
        <v>8512</v>
      </c>
      <c r="C1585" t="s">
        <v>61</v>
      </c>
      <c r="D1585" s="255" t="s">
        <v>16929</v>
      </c>
    </row>
    <row r="1586" spans="1:4" ht="15" x14ac:dyDescent="0.25">
      <c r="A1586">
        <v>1781</v>
      </c>
      <c r="B1586" t="s">
        <v>8513</v>
      </c>
      <c r="C1586" t="s">
        <v>61</v>
      </c>
      <c r="D1586" s="255" t="s">
        <v>16463</v>
      </c>
    </row>
    <row r="1587" spans="1:4" ht="15" x14ac:dyDescent="0.25">
      <c r="A1587">
        <v>1784</v>
      </c>
      <c r="B1587" t="s">
        <v>8514</v>
      </c>
      <c r="C1587" t="s">
        <v>61</v>
      </c>
      <c r="D1587" s="255" t="s">
        <v>19730</v>
      </c>
    </row>
    <row r="1588" spans="1:4" ht="15" x14ac:dyDescent="0.25">
      <c r="A1588">
        <v>1810</v>
      </c>
      <c r="B1588" t="s">
        <v>8515</v>
      </c>
      <c r="C1588" t="s">
        <v>61</v>
      </c>
      <c r="D1588" s="255" t="s">
        <v>19731</v>
      </c>
    </row>
    <row r="1589" spans="1:4" ht="15" x14ac:dyDescent="0.25">
      <c r="A1589">
        <v>1811</v>
      </c>
      <c r="B1589" t="s">
        <v>8516</v>
      </c>
      <c r="C1589" t="s">
        <v>61</v>
      </c>
      <c r="D1589" s="255" t="s">
        <v>16953</v>
      </c>
    </row>
    <row r="1590" spans="1:4" ht="15" x14ac:dyDescent="0.25">
      <c r="A1590">
        <v>1812</v>
      </c>
      <c r="B1590" t="s">
        <v>8517</v>
      </c>
      <c r="C1590" t="s">
        <v>61</v>
      </c>
      <c r="D1590" s="255" t="s">
        <v>19732</v>
      </c>
    </row>
    <row r="1591" spans="1:4" ht="15" x14ac:dyDescent="0.25">
      <c r="A1591">
        <v>40386</v>
      </c>
      <c r="B1591" t="s">
        <v>8518</v>
      </c>
      <c r="C1591" t="s">
        <v>61</v>
      </c>
      <c r="D1591" s="255" t="s">
        <v>19733</v>
      </c>
    </row>
    <row r="1592" spans="1:4" ht="15" x14ac:dyDescent="0.25">
      <c r="A1592">
        <v>40384</v>
      </c>
      <c r="B1592" t="s">
        <v>8519</v>
      </c>
      <c r="C1592" t="s">
        <v>61</v>
      </c>
      <c r="D1592" s="255" t="s">
        <v>19734</v>
      </c>
    </row>
    <row r="1593" spans="1:4" ht="15" x14ac:dyDescent="0.25">
      <c r="A1593">
        <v>40379</v>
      </c>
      <c r="B1593" t="s">
        <v>8520</v>
      </c>
      <c r="C1593" t="s">
        <v>61</v>
      </c>
      <c r="D1593" s="255" t="s">
        <v>15836</v>
      </c>
    </row>
    <row r="1594" spans="1:4" ht="15" x14ac:dyDescent="0.25">
      <c r="A1594">
        <v>40423</v>
      </c>
      <c r="B1594" t="s">
        <v>8521</v>
      </c>
      <c r="C1594" t="s">
        <v>61</v>
      </c>
      <c r="D1594" s="255" t="s">
        <v>19735</v>
      </c>
    </row>
    <row r="1595" spans="1:4" ht="15" x14ac:dyDescent="0.25">
      <c r="A1595">
        <v>40389</v>
      </c>
      <c r="B1595" t="s">
        <v>8522</v>
      </c>
      <c r="C1595" t="s">
        <v>61</v>
      </c>
      <c r="D1595" s="255" t="s">
        <v>19736</v>
      </c>
    </row>
    <row r="1596" spans="1:4" ht="15" x14ac:dyDescent="0.25">
      <c r="A1596">
        <v>40388</v>
      </c>
      <c r="B1596" t="s">
        <v>8523</v>
      </c>
      <c r="C1596" t="s">
        <v>61</v>
      </c>
      <c r="D1596" s="255" t="s">
        <v>19737</v>
      </c>
    </row>
    <row r="1597" spans="1:4" ht="15" x14ac:dyDescent="0.25">
      <c r="A1597">
        <v>40381</v>
      </c>
      <c r="B1597" t="s">
        <v>8524</v>
      </c>
      <c r="C1597" t="s">
        <v>61</v>
      </c>
      <c r="D1597" s="255" t="s">
        <v>18620</v>
      </c>
    </row>
    <row r="1598" spans="1:4" ht="15" x14ac:dyDescent="0.25">
      <c r="A1598">
        <v>40391</v>
      </c>
      <c r="B1598" t="s">
        <v>8525</v>
      </c>
      <c r="C1598" t="s">
        <v>61</v>
      </c>
      <c r="D1598" s="255" t="s">
        <v>19738</v>
      </c>
    </row>
    <row r="1599" spans="1:4" ht="15" x14ac:dyDescent="0.25">
      <c r="A1599">
        <v>40414</v>
      </c>
      <c r="B1599" t="s">
        <v>8526</v>
      </c>
      <c r="C1599" t="s">
        <v>61</v>
      </c>
      <c r="D1599" s="255" t="s">
        <v>15235</v>
      </c>
    </row>
    <row r="1600" spans="1:4" ht="15" x14ac:dyDescent="0.25">
      <c r="A1600">
        <v>40416</v>
      </c>
      <c r="B1600" t="s">
        <v>8527</v>
      </c>
      <c r="C1600" t="s">
        <v>61</v>
      </c>
      <c r="D1600" s="255" t="s">
        <v>19739</v>
      </c>
    </row>
    <row r="1601" spans="1:4" ht="15" x14ac:dyDescent="0.25">
      <c r="A1601">
        <v>40418</v>
      </c>
      <c r="B1601" t="s">
        <v>8528</v>
      </c>
      <c r="C1601" t="s">
        <v>61</v>
      </c>
      <c r="D1601" s="255" t="s">
        <v>19740</v>
      </c>
    </row>
    <row r="1602" spans="1:4" ht="15" x14ac:dyDescent="0.25">
      <c r="A1602">
        <v>2609</v>
      </c>
      <c r="B1602" t="s">
        <v>8529</v>
      </c>
      <c r="C1602" t="s">
        <v>61</v>
      </c>
      <c r="D1602" s="255" t="s">
        <v>15844</v>
      </c>
    </row>
    <row r="1603" spans="1:4" ht="15" x14ac:dyDescent="0.25">
      <c r="A1603">
        <v>2634</v>
      </c>
      <c r="B1603" t="s">
        <v>8530</v>
      </c>
      <c r="C1603" t="s">
        <v>61</v>
      </c>
      <c r="D1603" s="255" t="s">
        <v>13497</v>
      </c>
    </row>
    <row r="1604" spans="1:4" ht="15" x14ac:dyDescent="0.25">
      <c r="A1604">
        <v>2611</v>
      </c>
      <c r="B1604" t="s">
        <v>8531</v>
      </c>
      <c r="C1604" t="s">
        <v>61</v>
      </c>
      <c r="D1604" s="255" t="s">
        <v>19741</v>
      </c>
    </row>
    <row r="1605" spans="1:4" ht="15" x14ac:dyDescent="0.25">
      <c r="A1605">
        <v>34359</v>
      </c>
      <c r="B1605" t="s">
        <v>12015</v>
      </c>
      <c r="C1605" t="s">
        <v>61</v>
      </c>
      <c r="D1605" s="255" t="s">
        <v>17834</v>
      </c>
    </row>
    <row r="1606" spans="1:4" ht="15" x14ac:dyDescent="0.25">
      <c r="A1606">
        <v>1789</v>
      </c>
      <c r="B1606" t="s">
        <v>8532</v>
      </c>
      <c r="C1606" t="s">
        <v>61</v>
      </c>
      <c r="D1606" s="255" t="s">
        <v>19742</v>
      </c>
    </row>
    <row r="1607" spans="1:4" ht="15" x14ac:dyDescent="0.25">
      <c r="A1607">
        <v>1788</v>
      </c>
      <c r="B1607" t="s">
        <v>8533</v>
      </c>
      <c r="C1607" t="s">
        <v>61</v>
      </c>
      <c r="D1607" s="255" t="s">
        <v>18395</v>
      </c>
    </row>
    <row r="1608" spans="1:4" ht="15" x14ac:dyDescent="0.25">
      <c r="A1608">
        <v>1786</v>
      </c>
      <c r="B1608" t="s">
        <v>8534</v>
      </c>
      <c r="C1608" t="s">
        <v>61</v>
      </c>
      <c r="D1608" s="255" t="s">
        <v>19743</v>
      </c>
    </row>
    <row r="1609" spans="1:4" ht="15" x14ac:dyDescent="0.25">
      <c r="A1609">
        <v>1787</v>
      </c>
      <c r="B1609" t="s">
        <v>8535</v>
      </c>
      <c r="C1609" t="s">
        <v>61</v>
      </c>
      <c r="D1609" s="255" t="s">
        <v>16484</v>
      </c>
    </row>
    <row r="1610" spans="1:4" ht="15" x14ac:dyDescent="0.25">
      <c r="A1610">
        <v>1791</v>
      </c>
      <c r="B1610" t="s">
        <v>8536</v>
      </c>
      <c r="C1610" t="s">
        <v>61</v>
      </c>
      <c r="D1610" s="255" t="s">
        <v>19744</v>
      </c>
    </row>
    <row r="1611" spans="1:4" ht="15" x14ac:dyDescent="0.25">
      <c r="A1611">
        <v>1790</v>
      </c>
      <c r="B1611" t="s">
        <v>8537</v>
      </c>
      <c r="C1611" t="s">
        <v>61</v>
      </c>
      <c r="D1611" s="255" t="s">
        <v>19745</v>
      </c>
    </row>
    <row r="1612" spans="1:4" ht="15" x14ac:dyDescent="0.25">
      <c r="A1612">
        <v>1813</v>
      </c>
      <c r="B1612" t="s">
        <v>8538</v>
      </c>
      <c r="C1612" t="s">
        <v>61</v>
      </c>
      <c r="D1612" s="255" t="s">
        <v>19746</v>
      </c>
    </row>
    <row r="1613" spans="1:4" ht="15" x14ac:dyDescent="0.25">
      <c r="A1613">
        <v>1792</v>
      </c>
      <c r="B1613" t="s">
        <v>8539</v>
      </c>
      <c r="C1613" t="s">
        <v>61</v>
      </c>
      <c r="D1613" s="255" t="s">
        <v>19747</v>
      </c>
    </row>
    <row r="1614" spans="1:4" ht="15" x14ac:dyDescent="0.25">
      <c r="A1614">
        <v>1793</v>
      </c>
      <c r="B1614" t="s">
        <v>8540</v>
      </c>
      <c r="C1614" t="s">
        <v>61</v>
      </c>
      <c r="D1614" s="255" t="s">
        <v>19748</v>
      </c>
    </row>
    <row r="1615" spans="1:4" ht="15" x14ac:dyDescent="0.25">
      <c r="A1615">
        <v>1809</v>
      </c>
      <c r="B1615" t="s">
        <v>8541</v>
      </c>
      <c r="C1615" t="s">
        <v>61</v>
      </c>
      <c r="D1615" s="255" t="s">
        <v>19749</v>
      </c>
    </row>
    <row r="1616" spans="1:4" ht="15" x14ac:dyDescent="0.25">
      <c r="A1616">
        <v>1814</v>
      </c>
      <c r="B1616" t="s">
        <v>8542</v>
      </c>
      <c r="C1616" t="s">
        <v>61</v>
      </c>
      <c r="D1616" s="255" t="s">
        <v>16883</v>
      </c>
    </row>
    <row r="1617" spans="1:4" ht="15" x14ac:dyDescent="0.25">
      <c r="A1617">
        <v>1803</v>
      </c>
      <c r="B1617" t="s">
        <v>8543</v>
      </c>
      <c r="C1617" t="s">
        <v>61</v>
      </c>
      <c r="D1617" s="255" t="s">
        <v>19750</v>
      </c>
    </row>
    <row r="1618" spans="1:4" ht="15" x14ac:dyDescent="0.25">
      <c r="A1618">
        <v>1805</v>
      </c>
      <c r="B1618" t="s">
        <v>8544</v>
      </c>
      <c r="C1618" t="s">
        <v>61</v>
      </c>
      <c r="D1618" s="255" t="s">
        <v>16050</v>
      </c>
    </row>
    <row r="1619" spans="1:4" ht="15" x14ac:dyDescent="0.25">
      <c r="A1619">
        <v>1821</v>
      </c>
      <c r="B1619" t="s">
        <v>8545</v>
      </c>
      <c r="C1619" t="s">
        <v>61</v>
      </c>
      <c r="D1619" s="255" t="s">
        <v>19751</v>
      </c>
    </row>
    <row r="1620" spans="1:4" ht="15" x14ac:dyDescent="0.25">
      <c r="A1620">
        <v>1806</v>
      </c>
      <c r="B1620" t="s">
        <v>8546</v>
      </c>
      <c r="C1620" t="s">
        <v>61</v>
      </c>
      <c r="D1620" s="255" t="s">
        <v>19203</v>
      </c>
    </row>
    <row r="1621" spans="1:4" ht="15" x14ac:dyDescent="0.25">
      <c r="A1621">
        <v>1804</v>
      </c>
      <c r="B1621" t="s">
        <v>8547</v>
      </c>
      <c r="C1621" t="s">
        <v>61</v>
      </c>
      <c r="D1621" s="255" t="s">
        <v>19752</v>
      </c>
    </row>
    <row r="1622" spans="1:4" ht="15" x14ac:dyDescent="0.25">
      <c r="A1622">
        <v>1807</v>
      </c>
      <c r="B1622" t="s">
        <v>8548</v>
      </c>
      <c r="C1622" t="s">
        <v>61</v>
      </c>
      <c r="D1622" s="255" t="s">
        <v>19753</v>
      </c>
    </row>
    <row r="1623" spans="1:4" ht="15" x14ac:dyDescent="0.25">
      <c r="A1623">
        <v>1808</v>
      </c>
      <c r="B1623" t="s">
        <v>8549</v>
      </c>
      <c r="C1623" t="s">
        <v>61</v>
      </c>
      <c r="D1623" s="255" t="s">
        <v>19754</v>
      </c>
    </row>
    <row r="1624" spans="1:4" ht="15" x14ac:dyDescent="0.25">
      <c r="A1624">
        <v>1797</v>
      </c>
      <c r="B1624" t="s">
        <v>8550</v>
      </c>
      <c r="C1624" t="s">
        <v>61</v>
      </c>
      <c r="D1624" s="255" t="s">
        <v>19755</v>
      </c>
    </row>
    <row r="1625" spans="1:4" ht="15" x14ac:dyDescent="0.25">
      <c r="A1625">
        <v>1796</v>
      </c>
      <c r="B1625" t="s">
        <v>8551</v>
      </c>
      <c r="C1625" t="s">
        <v>61</v>
      </c>
      <c r="D1625" s="255" t="s">
        <v>19756</v>
      </c>
    </row>
    <row r="1626" spans="1:4" ht="15" x14ac:dyDescent="0.25">
      <c r="A1626">
        <v>1794</v>
      </c>
      <c r="B1626" t="s">
        <v>8552</v>
      </c>
      <c r="C1626" t="s">
        <v>61</v>
      </c>
      <c r="D1626" s="255" t="s">
        <v>19757</v>
      </c>
    </row>
    <row r="1627" spans="1:4" ht="15" x14ac:dyDescent="0.25">
      <c r="A1627">
        <v>1816</v>
      </c>
      <c r="B1627" t="s">
        <v>8553</v>
      </c>
      <c r="C1627" t="s">
        <v>61</v>
      </c>
      <c r="D1627" s="255" t="s">
        <v>19758</v>
      </c>
    </row>
    <row r="1628" spans="1:4" ht="15" x14ac:dyDescent="0.25">
      <c r="A1628">
        <v>1815</v>
      </c>
      <c r="B1628" t="s">
        <v>8554</v>
      </c>
      <c r="C1628" t="s">
        <v>61</v>
      </c>
      <c r="D1628" s="255" t="s">
        <v>19759</v>
      </c>
    </row>
    <row r="1629" spans="1:4" ht="15" x14ac:dyDescent="0.25">
      <c r="A1629">
        <v>1798</v>
      </c>
      <c r="B1629" t="s">
        <v>8555</v>
      </c>
      <c r="C1629" t="s">
        <v>61</v>
      </c>
      <c r="D1629" s="255" t="s">
        <v>19760</v>
      </c>
    </row>
    <row r="1630" spans="1:4" ht="15" x14ac:dyDescent="0.25">
      <c r="A1630">
        <v>1795</v>
      </c>
      <c r="B1630" t="s">
        <v>8556</v>
      </c>
      <c r="C1630" t="s">
        <v>61</v>
      </c>
      <c r="D1630" s="255" t="s">
        <v>18591</v>
      </c>
    </row>
    <row r="1631" spans="1:4" ht="15" x14ac:dyDescent="0.25">
      <c r="A1631">
        <v>1799</v>
      </c>
      <c r="B1631" t="s">
        <v>8557</v>
      </c>
      <c r="C1631" t="s">
        <v>61</v>
      </c>
      <c r="D1631" s="255" t="s">
        <v>19761</v>
      </c>
    </row>
    <row r="1632" spans="1:4" ht="15" x14ac:dyDescent="0.25">
      <c r="A1632">
        <v>1800</v>
      </c>
      <c r="B1632" t="s">
        <v>8558</v>
      </c>
      <c r="C1632" t="s">
        <v>61</v>
      </c>
      <c r="D1632" s="255" t="s">
        <v>19762</v>
      </c>
    </row>
    <row r="1633" spans="1:4" ht="15" x14ac:dyDescent="0.25">
      <c r="A1633">
        <v>1802</v>
      </c>
      <c r="B1633" t="s">
        <v>8559</v>
      </c>
      <c r="C1633" t="s">
        <v>61</v>
      </c>
      <c r="D1633" s="255" t="s">
        <v>19763</v>
      </c>
    </row>
    <row r="1634" spans="1:4" ht="15" x14ac:dyDescent="0.25">
      <c r="A1634">
        <v>40385</v>
      </c>
      <c r="B1634" t="s">
        <v>8560</v>
      </c>
      <c r="C1634" t="s">
        <v>61</v>
      </c>
      <c r="D1634" s="255" t="s">
        <v>19733</v>
      </c>
    </row>
    <row r="1635" spans="1:4" ht="15" x14ac:dyDescent="0.25">
      <c r="A1635">
        <v>40383</v>
      </c>
      <c r="B1635" t="s">
        <v>8561</v>
      </c>
      <c r="C1635" t="s">
        <v>61</v>
      </c>
      <c r="D1635" s="255" t="s">
        <v>19734</v>
      </c>
    </row>
    <row r="1636" spans="1:4" ht="15" x14ac:dyDescent="0.25">
      <c r="A1636">
        <v>40378</v>
      </c>
      <c r="B1636" t="s">
        <v>8562</v>
      </c>
      <c r="C1636" t="s">
        <v>61</v>
      </c>
      <c r="D1636" s="255" t="s">
        <v>15836</v>
      </c>
    </row>
    <row r="1637" spans="1:4" ht="15" x14ac:dyDescent="0.25">
      <c r="A1637">
        <v>40382</v>
      </c>
      <c r="B1637" t="s">
        <v>8563</v>
      </c>
      <c r="C1637" t="s">
        <v>61</v>
      </c>
      <c r="D1637" s="255" t="s">
        <v>19735</v>
      </c>
    </row>
    <row r="1638" spans="1:4" ht="15" x14ac:dyDescent="0.25">
      <c r="A1638">
        <v>40422</v>
      </c>
      <c r="B1638" t="s">
        <v>8564</v>
      </c>
      <c r="C1638" t="s">
        <v>61</v>
      </c>
      <c r="D1638" s="255" t="s">
        <v>19764</v>
      </c>
    </row>
    <row r="1639" spans="1:4" ht="15" x14ac:dyDescent="0.25">
      <c r="A1639">
        <v>40387</v>
      </c>
      <c r="B1639" t="s">
        <v>8565</v>
      </c>
      <c r="C1639" t="s">
        <v>61</v>
      </c>
      <c r="D1639" s="255" t="s">
        <v>19765</v>
      </c>
    </row>
    <row r="1640" spans="1:4" ht="15" x14ac:dyDescent="0.25">
      <c r="A1640">
        <v>40380</v>
      </c>
      <c r="B1640" t="s">
        <v>8566</v>
      </c>
      <c r="C1640" t="s">
        <v>61</v>
      </c>
      <c r="D1640" s="255" t="s">
        <v>18620</v>
      </c>
    </row>
    <row r="1641" spans="1:4" ht="15" x14ac:dyDescent="0.25">
      <c r="A1641">
        <v>40390</v>
      </c>
      <c r="B1641" t="s">
        <v>8567</v>
      </c>
      <c r="C1641" t="s">
        <v>61</v>
      </c>
      <c r="D1641" s="255" t="s">
        <v>19766</v>
      </c>
    </row>
    <row r="1642" spans="1:4" ht="15" x14ac:dyDescent="0.25">
      <c r="A1642">
        <v>40413</v>
      </c>
      <c r="B1642" t="s">
        <v>8568</v>
      </c>
      <c r="C1642" t="s">
        <v>61</v>
      </c>
      <c r="D1642" s="255" t="s">
        <v>19767</v>
      </c>
    </row>
    <row r="1643" spans="1:4" ht="15" x14ac:dyDescent="0.25">
      <c r="A1643">
        <v>40415</v>
      </c>
      <c r="B1643" t="s">
        <v>8569</v>
      </c>
      <c r="C1643" t="s">
        <v>61</v>
      </c>
      <c r="D1643" s="255" t="s">
        <v>19768</v>
      </c>
    </row>
    <row r="1644" spans="1:4" ht="15" x14ac:dyDescent="0.25">
      <c r="A1644">
        <v>40417</v>
      </c>
      <c r="B1644" t="s">
        <v>8570</v>
      </c>
      <c r="C1644" t="s">
        <v>61</v>
      </c>
      <c r="D1644" s="255" t="s">
        <v>13032</v>
      </c>
    </row>
    <row r="1645" spans="1:4" ht="15" x14ac:dyDescent="0.25">
      <c r="A1645">
        <v>39271</v>
      </c>
      <c r="B1645" t="s">
        <v>8571</v>
      </c>
      <c r="C1645" t="s">
        <v>61</v>
      </c>
      <c r="D1645" s="255" t="s">
        <v>12825</v>
      </c>
    </row>
    <row r="1646" spans="1:4" ht="15" x14ac:dyDescent="0.25">
      <c r="A1646">
        <v>39273</v>
      </c>
      <c r="B1646" t="s">
        <v>8572</v>
      </c>
      <c r="C1646" t="s">
        <v>61</v>
      </c>
      <c r="D1646" s="255" t="s">
        <v>13805</v>
      </c>
    </row>
    <row r="1647" spans="1:4" ht="15" x14ac:dyDescent="0.25">
      <c r="A1647">
        <v>39272</v>
      </c>
      <c r="B1647" t="s">
        <v>8573</v>
      </c>
      <c r="C1647" t="s">
        <v>61</v>
      </c>
      <c r="D1647" s="255" t="s">
        <v>13647</v>
      </c>
    </row>
    <row r="1648" spans="1:4" ht="15" x14ac:dyDescent="0.25">
      <c r="A1648">
        <v>1875</v>
      </c>
      <c r="B1648" t="s">
        <v>8574</v>
      </c>
      <c r="C1648" t="s">
        <v>61</v>
      </c>
      <c r="D1648" s="255" t="s">
        <v>19769</v>
      </c>
    </row>
    <row r="1649" spans="1:4" ht="15" x14ac:dyDescent="0.25">
      <c r="A1649">
        <v>1874</v>
      </c>
      <c r="B1649" t="s">
        <v>8575</v>
      </c>
      <c r="C1649" t="s">
        <v>61</v>
      </c>
      <c r="D1649" s="255" t="s">
        <v>16078</v>
      </c>
    </row>
    <row r="1650" spans="1:4" ht="15" x14ac:dyDescent="0.25">
      <c r="A1650">
        <v>1870</v>
      </c>
      <c r="B1650" t="s">
        <v>8576</v>
      </c>
      <c r="C1650" t="s">
        <v>61</v>
      </c>
      <c r="D1650" s="255" t="s">
        <v>18557</v>
      </c>
    </row>
    <row r="1651" spans="1:4" ht="15" x14ac:dyDescent="0.25">
      <c r="A1651">
        <v>1884</v>
      </c>
      <c r="B1651" t="s">
        <v>8577</v>
      </c>
      <c r="C1651" t="s">
        <v>61</v>
      </c>
      <c r="D1651" s="255" t="s">
        <v>18833</v>
      </c>
    </row>
    <row r="1652" spans="1:4" ht="15" x14ac:dyDescent="0.25">
      <c r="A1652">
        <v>1887</v>
      </c>
      <c r="B1652" t="s">
        <v>8578</v>
      </c>
      <c r="C1652" t="s">
        <v>61</v>
      </c>
      <c r="D1652" s="255" t="s">
        <v>19770</v>
      </c>
    </row>
    <row r="1653" spans="1:4" ht="15" x14ac:dyDescent="0.25">
      <c r="A1653">
        <v>1876</v>
      </c>
      <c r="B1653" t="s">
        <v>8579</v>
      </c>
      <c r="C1653" t="s">
        <v>61</v>
      </c>
      <c r="D1653" s="255" t="s">
        <v>13388</v>
      </c>
    </row>
    <row r="1654" spans="1:4" ht="15" x14ac:dyDescent="0.25">
      <c r="A1654">
        <v>1879</v>
      </c>
      <c r="B1654" t="s">
        <v>8580</v>
      </c>
      <c r="C1654" t="s">
        <v>61</v>
      </c>
      <c r="D1654" s="255" t="s">
        <v>18495</v>
      </c>
    </row>
    <row r="1655" spans="1:4" ht="15" x14ac:dyDescent="0.25">
      <c r="A1655">
        <v>1877</v>
      </c>
      <c r="B1655" t="s">
        <v>8581</v>
      </c>
      <c r="C1655" t="s">
        <v>61</v>
      </c>
      <c r="D1655" s="255" t="s">
        <v>16514</v>
      </c>
    </row>
    <row r="1656" spans="1:4" ht="15" x14ac:dyDescent="0.25">
      <c r="A1656">
        <v>1878</v>
      </c>
      <c r="B1656" t="s">
        <v>8582</v>
      </c>
      <c r="C1656" t="s">
        <v>61</v>
      </c>
      <c r="D1656" s="255" t="s">
        <v>19771</v>
      </c>
    </row>
    <row r="1657" spans="1:4" ht="15" x14ac:dyDescent="0.25">
      <c r="A1657">
        <v>2621</v>
      </c>
      <c r="B1657" t="s">
        <v>8583</v>
      </c>
      <c r="C1657" t="s">
        <v>61</v>
      </c>
      <c r="D1657" s="255" t="s">
        <v>19772</v>
      </c>
    </row>
    <row r="1658" spans="1:4" ht="15" x14ac:dyDescent="0.25">
      <c r="A1658">
        <v>2616</v>
      </c>
      <c r="B1658" t="s">
        <v>8584</v>
      </c>
      <c r="C1658" t="s">
        <v>61</v>
      </c>
      <c r="D1658" s="255" t="s">
        <v>19773</v>
      </c>
    </row>
    <row r="1659" spans="1:4" ht="15" x14ac:dyDescent="0.25">
      <c r="A1659">
        <v>2633</v>
      </c>
      <c r="B1659" t="s">
        <v>8585</v>
      </c>
      <c r="C1659" t="s">
        <v>61</v>
      </c>
      <c r="D1659" s="255" t="s">
        <v>18791</v>
      </c>
    </row>
    <row r="1660" spans="1:4" ht="15" x14ac:dyDescent="0.25">
      <c r="A1660">
        <v>2617</v>
      </c>
      <c r="B1660" t="s">
        <v>8586</v>
      </c>
      <c r="C1660" t="s">
        <v>61</v>
      </c>
      <c r="D1660" s="255" t="s">
        <v>17435</v>
      </c>
    </row>
    <row r="1661" spans="1:4" ht="15" x14ac:dyDescent="0.25">
      <c r="A1661">
        <v>2618</v>
      </c>
      <c r="B1661" t="s">
        <v>8587</v>
      </c>
      <c r="C1661" t="s">
        <v>61</v>
      </c>
      <c r="D1661" s="255" t="s">
        <v>19774</v>
      </c>
    </row>
    <row r="1662" spans="1:4" ht="15" x14ac:dyDescent="0.25">
      <c r="A1662">
        <v>2632</v>
      </c>
      <c r="B1662" t="s">
        <v>8588</v>
      </c>
      <c r="C1662" t="s">
        <v>61</v>
      </c>
      <c r="D1662" s="255" t="s">
        <v>19140</v>
      </c>
    </row>
    <row r="1663" spans="1:4" ht="15" x14ac:dyDescent="0.25">
      <c r="A1663">
        <v>2631</v>
      </c>
      <c r="B1663" t="s">
        <v>8589</v>
      </c>
      <c r="C1663" t="s">
        <v>61</v>
      </c>
      <c r="D1663" s="255" t="s">
        <v>19572</v>
      </c>
    </row>
    <row r="1664" spans="1:4" ht="15" x14ac:dyDescent="0.25">
      <c r="A1664">
        <v>2619</v>
      </c>
      <c r="B1664" t="s">
        <v>8590</v>
      </c>
      <c r="C1664" t="s">
        <v>61</v>
      </c>
      <c r="D1664" s="255" t="s">
        <v>19775</v>
      </c>
    </row>
    <row r="1665" spans="1:4" ht="15" x14ac:dyDescent="0.25">
      <c r="A1665">
        <v>2620</v>
      </c>
      <c r="B1665" t="s">
        <v>8591</v>
      </c>
      <c r="C1665" t="s">
        <v>61</v>
      </c>
      <c r="D1665" s="255" t="s">
        <v>19776</v>
      </c>
    </row>
    <row r="1666" spans="1:4" ht="15" x14ac:dyDescent="0.25">
      <c r="A1666">
        <v>44472</v>
      </c>
      <c r="B1666" t="s">
        <v>8592</v>
      </c>
      <c r="C1666" t="s">
        <v>61</v>
      </c>
      <c r="D1666" s="255" t="s">
        <v>19777</v>
      </c>
    </row>
    <row r="1667" spans="1:4" ht="15" x14ac:dyDescent="0.25">
      <c r="A1667">
        <v>38369</v>
      </c>
      <c r="B1667" t="s">
        <v>8593</v>
      </c>
      <c r="C1667" t="s">
        <v>61</v>
      </c>
      <c r="D1667" s="255" t="s">
        <v>13127</v>
      </c>
    </row>
    <row r="1668" spans="1:4" ht="15" x14ac:dyDescent="0.25">
      <c r="A1668">
        <v>38370</v>
      </c>
      <c r="B1668" t="s">
        <v>8594</v>
      </c>
      <c r="C1668" t="s">
        <v>61</v>
      </c>
      <c r="D1668" s="255" t="s">
        <v>13127</v>
      </c>
    </row>
    <row r="1669" spans="1:4" ht="15" x14ac:dyDescent="0.25">
      <c r="A1669">
        <v>38372</v>
      </c>
      <c r="B1669" t="s">
        <v>8595</v>
      </c>
      <c r="C1669" t="s">
        <v>61</v>
      </c>
      <c r="D1669" s="255" t="s">
        <v>19778</v>
      </c>
    </row>
    <row r="1670" spans="1:4" ht="15" x14ac:dyDescent="0.25">
      <c r="A1670">
        <v>2357</v>
      </c>
      <c r="B1670" t="s">
        <v>8596</v>
      </c>
      <c r="C1670" t="s">
        <v>66</v>
      </c>
      <c r="D1670" s="255" t="s">
        <v>14691</v>
      </c>
    </row>
    <row r="1671" spans="1:4" ht="15" x14ac:dyDescent="0.25">
      <c r="A1671">
        <v>40806</v>
      </c>
      <c r="B1671" t="s">
        <v>8597</v>
      </c>
      <c r="C1671" t="s">
        <v>53</v>
      </c>
      <c r="D1671" s="255" t="s">
        <v>19779</v>
      </c>
    </row>
    <row r="1672" spans="1:4" ht="15" x14ac:dyDescent="0.25">
      <c r="A1672">
        <v>2355</v>
      </c>
      <c r="B1672" t="s">
        <v>8598</v>
      </c>
      <c r="C1672" t="s">
        <v>66</v>
      </c>
      <c r="D1672" s="255" t="s">
        <v>19133</v>
      </c>
    </row>
    <row r="1673" spans="1:4" ht="15" x14ac:dyDescent="0.25">
      <c r="A1673">
        <v>40805</v>
      </c>
      <c r="B1673" t="s">
        <v>8599</v>
      </c>
      <c r="C1673" t="s">
        <v>53</v>
      </c>
      <c r="D1673" s="255" t="s">
        <v>19780</v>
      </c>
    </row>
    <row r="1674" spans="1:4" ht="15" x14ac:dyDescent="0.25">
      <c r="A1674">
        <v>2358</v>
      </c>
      <c r="B1674" t="s">
        <v>8600</v>
      </c>
      <c r="C1674" t="s">
        <v>66</v>
      </c>
      <c r="D1674" s="255" t="s">
        <v>19781</v>
      </c>
    </row>
    <row r="1675" spans="1:4" ht="15" x14ac:dyDescent="0.25">
      <c r="A1675">
        <v>40807</v>
      </c>
      <c r="B1675" t="s">
        <v>8601</v>
      </c>
      <c r="C1675" t="s">
        <v>53</v>
      </c>
      <c r="D1675" s="255" t="s">
        <v>19782</v>
      </c>
    </row>
    <row r="1676" spans="1:4" ht="15" x14ac:dyDescent="0.25">
      <c r="A1676">
        <v>2359</v>
      </c>
      <c r="B1676" t="s">
        <v>8602</v>
      </c>
      <c r="C1676" t="s">
        <v>66</v>
      </c>
      <c r="D1676" s="255" t="s">
        <v>17506</v>
      </c>
    </row>
    <row r="1677" spans="1:4" ht="15" x14ac:dyDescent="0.25">
      <c r="A1677">
        <v>40808</v>
      </c>
      <c r="B1677" t="s">
        <v>8603</v>
      </c>
      <c r="C1677" t="s">
        <v>53</v>
      </c>
      <c r="D1677" s="255" t="s">
        <v>19783</v>
      </c>
    </row>
    <row r="1678" spans="1:4" ht="15" x14ac:dyDescent="0.25">
      <c r="A1678">
        <v>44330</v>
      </c>
      <c r="B1678" t="s">
        <v>8604</v>
      </c>
      <c r="C1678" t="s">
        <v>64</v>
      </c>
      <c r="D1678" s="255" t="s">
        <v>16621</v>
      </c>
    </row>
    <row r="1679" spans="1:4" ht="15" x14ac:dyDescent="0.25">
      <c r="A1679">
        <v>43144</v>
      </c>
      <c r="B1679" t="s">
        <v>8605</v>
      </c>
      <c r="C1679" t="s">
        <v>63</v>
      </c>
      <c r="D1679" s="255" t="s">
        <v>17524</v>
      </c>
    </row>
    <row r="1680" spans="1:4" ht="15" x14ac:dyDescent="0.25">
      <c r="A1680">
        <v>39397</v>
      </c>
      <c r="B1680" t="s">
        <v>8606</v>
      </c>
      <c r="C1680" t="s">
        <v>64</v>
      </c>
      <c r="D1680" s="255" t="s">
        <v>14843</v>
      </c>
    </row>
    <row r="1681" spans="1:4" ht="15" x14ac:dyDescent="0.25">
      <c r="A1681">
        <v>2692</v>
      </c>
      <c r="B1681" t="s">
        <v>8607</v>
      </c>
      <c r="C1681" t="s">
        <v>64</v>
      </c>
      <c r="D1681" s="255" t="s">
        <v>19237</v>
      </c>
    </row>
    <row r="1682" spans="1:4" ht="15" x14ac:dyDescent="0.25">
      <c r="A1682">
        <v>44329</v>
      </c>
      <c r="B1682" t="s">
        <v>8608</v>
      </c>
      <c r="C1682" t="s">
        <v>64</v>
      </c>
      <c r="D1682" s="255" t="s">
        <v>19784</v>
      </c>
    </row>
    <row r="1683" spans="1:4" ht="15" x14ac:dyDescent="0.25">
      <c r="A1683">
        <v>5318</v>
      </c>
      <c r="B1683" t="s">
        <v>8609</v>
      </c>
      <c r="C1683" t="s">
        <v>64</v>
      </c>
      <c r="D1683" s="255" t="s">
        <v>19564</v>
      </c>
    </row>
    <row r="1684" spans="1:4" ht="15" x14ac:dyDescent="0.25">
      <c r="A1684">
        <v>5330</v>
      </c>
      <c r="B1684" t="s">
        <v>8610</v>
      </c>
      <c r="C1684" t="s">
        <v>64</v>
      </c>
      <c r="D1684" s="255" t="s">
        <v>19785</v>
      </c>
    </row>
    <row r="1685" spans="1:4" ht="15" x14ac:dyDescent="0.25">
      <c r="A1685">
        <v>44532</v>
      </c>
      <c r="B1685" t="s">
        <v>8611</v>
      </c>
      <c r="C1685" t="s">
        <v>61</v>
      </c>
      <c r="D1685" s="255" t="s">
        <v>15343</v>
      </c>
    </row>
    <row r="1686" spans="1:4" ht="15" x14ac:dyDescent="0.25">
      <c r="A1686">
        <v>44531</v>
      </c>
      <c r="B1686" t="s">
        <v>8612</v>
      </c>
      <c r="C1686" t="s">
        <v>61</v>
      </c>
      <c r="D1686" s="255" t="s">
        <v>19786</v>
      </c>
    </row>
    <row r="1687" spans="1:4" ht="15" x14ac:dyDescent="0.25">
      <c r="A1687">
        <v>38140</v>
      </c>
      <c r="B1687" t="s">
        <v>8613</v>
      </c>
      <c r="C1687" t="s">
        <v>61</v>
      </c>
      <c r="D1687" s="255" t="s">
        <v>19787</v>
      </c>
    </row>
    <row r="1688" spans="1:4" ht="15" x14ac:dyDescent="0.25">
      <c r="A1688">
        <v>13887</v>
      </c>
      <c r="B1688" t="s">
        <v>8614</v>
      </c>
      <c r="C1688" t="s">
        <v>61</v>
      </c>
      <c r="D1688" s="255" t="s">
        <v>19788</v>
      </c>
    </row>
    <row r="1689" spans="1:4" ht="15" x14ac:dyDescent="0.25">
      <c r="A1689">
        <v>44495</v>
      </c>
      <c r="B1689" t="s">
        <v>8615</v>
      </c>
      <c r="C1689" t="s">
        <v>61</v>
      </c>
      <c r="D1689" s="255" t="s">
        <v>19789</v>
      </c>
    </row>
    <row r="1690" spans="1:4" ht="15" x14ac:dyDescent="0.25">
      <c r="A1690">
        <v>44533</v>
      </c>
      <c r="B1690" t="s">
        <v>8616</v>
      </c>
      <c r="C1690" t="s">
        <v>61</v>
      </c>
      <c r="D1690" s="255" t="s">
        <v>15512</v>
      </c>
    </row>
    <row r="1691" spans="1:4" ht="15" x14ac:dyDescent="0.25">
      <c r="A1691">
        <v>44534</v>
      </c>
      <c r="B1691" t="s">
        <v>8617</v>
      </c>
      <c r="C1691" t="s">
        <v>61</v>
      </c>
      <c r="D1691" s="255" t="s">
        <v>15833</v>
      </c>
    </row>
    <row r="1692" spans="1:4" ht="15" x14ac:dyDescent="0.25">
      <c r="A1692">
        <v>34544</v>
      </c>
      <c r="B1692" t="s">
        <v>8618</v>
      </c>
      <c r="C1692" t="s">
        <v>61</v>
      </c>
      <c r="D1692" s="255" t="s">
        <v>19790</v>
      </c>
    </row>
    <row r="1693" spans="1:4" ht="15" x14ac:dyDescent="0.25">
      <c r="A1693">
        <v>34729</v>
      </c>
      <c r="B1693" t="s">
        <v>12016</v>
      </c>
      <c r="C1693" t="s">
        <v>61</v>
      </c>
      <c r="D1693" s="255" t="s">
        <v>19791</v>
      </c>
    </row>
    <row r="1694" spans="1:4" ht="15" x14ac:dyDescent="0.25">
      <c r="A1694">
        <v>34734</v>
      </c>
      <c r="B1694" t="s">
        <v>12017</v>
      </c>
      <c r="C1694" t="s">
        <v>61</v>
      </c>
      <c r="D1694" s="255" t="s">
        <v>19792</v>
      </c>
    </row>
    <row r="1695" spans="1:4" ht="15" x14ac:dyDescent="0.25">
      <c r="A1695">
        <v>34738</v>
      </c>
      <c r="B1695" t="s">
        <v>12018</v>
      </c>
      <c r="C1695" t="s">
        <v>61</v>
      </c>
      <c r="D1695" s="255" t="s">
        <v>19793</v>
      </c>
    </row>
    <row r="1696" spans="1:4" ht="15" x14ac:dyDescent="0.25">
      <c r="A1696">
        <v>34623</v>
      </c>
      <c r="B1696" t="s">
        <v>12019</v>
      </c>
      <c r="C1696" t="s">
        <v>61</v>
      </c>
      <c r="D1696" s="255" t="s">
        <v>19794</v>
      </c>
    </row>
    <row r="1697" spans="1:4" ht="15" x14ac:dyDescent="0.25">
      <c r="A1697">
        <v>34616</v>
      </c>
      <c r="B1697" t="s">
        <v>12020</v>
      </c>
      <c r="C1697" t="s">
        <v>61</v>
      </c>
      <c r="D1697" s="255" t="s">
        <v>19795</v>
      </c>
    </row>
    <row r="1698" spans="1:4" ht="15" x14ac:dyDescent="0.25">
      <c r="A1698">
        <v>34628</v>
      </c>
      <c r="B1698" t="s">
        <v>12021</v>
      </c>
      <c r="C1698" t="s">
        <v>61</v>
      </c>
      <c r="D1698" s="255" t="s">
        <v>19796</v>
      </c>
    </row>
    <row r="1699" spans="1:4" ht="15" x14ac:dyDescent="0.25">
      <c r="A1699">
        <v>34686</v>
      </c>
      <c r="B1699" t="s">
        <v>12022</v>
      </c>
      <c r="C1699" t="s">
        <v>61</v>
      </c>
      <c r="D1699" s="255" t="s">
        <v>17329</v>
      </c>
    </row>
    <row r="1700" spans="1:4" ht="15" x14ac:dyDescent="0.25">
      <c r="A1700">
        <v>34653</v>
      </c>
      <c r="B1700" t="s">
        <v>12023</v>
      </c>
      <c r="C1700" t="s">
        <v>61</v>
      </c>
      <c r="D1700" s="255" t="s">
        <v>14999</v>
      </c>
    </row>
    <row r="1701" spans="1:4" ht="15" x14ac:dyDescent="0.25">
      <c r="A1701">
        <v>34688</v>
      </c>
      <c r="B1701" t="s">
        <v>12024</v>
      </c>
      <c r="C1701" t="s">
        <v>61</v>
      </c>
      <c r="D1701" s="255" t="s">
        <v>13760</v>
      </c>
    </row>
    <row r="1702" spans="1:4" ht="15" x14ac:dyDescent="0.25">
      <c r="A1702">
        <v>34709</v>
      </c>
      <c r="B1702" t="s">
        <v>12025</v>
      </c>
      <c r="C1702" t="s">
        <v>61</v>
      </c>
      <c r="D1702" s="255" t="s">
        <v>19797</v>
      </c>
    </row>
    <row r="1703" spans="1:4" ht="15" x14ac:dyDescent="0.25">
      <c r="A1703">
        <v>34714</v>
      </c>
      <c r="B1703" t="s">
        <v>12026</v>
      </c>
      <c r="C1703" t="s">
        <v>61</v>
      </c>
      <c r="D1703" s="255" t="s">
        <v>19798</v>
      </c>
    </row>
    <row r="1704" spans="1:4" ht="15" x14ac:dyDescent="0.25">
      <c r="A1704">
        <v>2391</v>
      </c>
      <c r="B1704" t="s">
        <v>12027</v>
      </c>
      <c r="C1704" t="s">
        <v>61</v>
      </c>
      <c r="D1704" s="255" t="s">
        <v>19799</v>
      </c>
    </row>
    <row r="1705" spans="1:4" ht="15" x14ac:dyDescent="0.25">
      <c r="A1705">
        <v>2374</v>
      </c>
      <c r="B1705" t="s">
        <v>8619</v>
      </c>
      <c r="C1705" t="s">
        <v>61</v>
      </c>
      <c r="D1705" s="255" t="s">
        <v>19800</v>
      </c>
    </row>
    <row r="1706" spans="1:4" ht="15" x14ac:dyDescent="0.25">
      <c r="A1706">
        <v>2377</v>
      </c>
      <c r="B1706" t="s">
        <v>8620</v>
      </c>
      <c r="C1706" t="s">
        <v>61</v>
      </c>
      <c r="D1706" s="255" t="s">
        <v>19801</v>
      </c>
    </row>
    <row r="1707" spans="1:4" ht="15" x14ac:dyDescent="0.25">
      <c r="A1707">
        <v>2393</v>
      </c>
      <c r="B1707" t="s">
        <v>8621</v>
      </c>
      <c r="C1707" t="s">
        <v>61</v>
      </c>
      <c r="D1707" s="255" t="s">
        <v>19802</v>
      </c>
    </row>
    <row r="1708" spans="1:4" ht="15" x14ac:dyDescent="0.25">
      <c r="A1708">
        <v>34705</v>
      </c>
      <c r="B1708" t="s">
        <v>8622</v>
      </c>
      <c r="C1708" t="s">
        <v>61</v>
      </c>
      <c r="D1708" s="255" t="s">
        <v>19803</v>
      </c>
    </row>
    <row r="1709" spans="1:4" ht="15" x14ac:dyDescent="0.25">
      <c r="A1709">
        <v>34707</v>
      </c>
      <c r="B1709" t="s">
        <v>8623</v>
      </c>
      <c r="C1709" t="s">
        <v>61</v>
      </c>
      <c r="D1709" s="255" t="s">
        <v>19804</v>
      </c>
    </row>
    <row r="1710" spans="1:4" ht="15" x14ac:dyDescent="0.25">
      <c r="A1710">
        <v>2378</v>
      </c>
      <c r="B1710" t="s">
        <v>8624</v>
      </c>
      <c r="C1710" t="s">
        <v>61</v>
      </c>
      <c r="D1710" s="255" t="s">
        <v>19805</v>
      </c>
    </row>
    <row r="1711" spans="1:4" ht="15" x14ac:dyDescent="0.25">
      <c r="A1711">
        <v>2379</v>
      </c>
      <c r="B1711" t="s">
        <v>8625</v>
      </c>
      <c r="C1711" t="s">
        <v>61</v>
      </c>
      <c r="D1711" s="255" t="s">
        <v>19805</v>
      </c>
    </row>
    <row r="1712" spans="1:4" ht="15" x14ac:dyDescent="0.25">
      <c r="A1712">
        <v>2376</v>
      </c>
      <c r="B1712" t="s">
        <v>8626</v>
      </c>
      <c r="C1712" t="s">
        <v>61</v>
      </c>
      <c r="D1712" s="255" t="s">
        <v>19806</v>
      </c>
    </row>
    <row r="1713" spans="1:4" ht="15" x14ac:dyDescent="0.25">
      <c r="A1713">
        <v>2394</v>
      </c>
      <c r="B1713" t="s">
        <v>8627</v>
      </c>
      <c r="C1713" t="s">
        <v>61</v>
      </c>
      <c r="D1713" s="255" t="s">
        <v>19807</v>
      </c>
    </row>
    <row r="1714" spans="1:4" ht="15" x14ac:dyDescent="0.25">
      <c r="A1714">
        <v>2388</v>
      </c>
      <c r="B1714" t="s">
        <v>8628</v>
      </c>
      <c r="C1714" t="s">
        <v>61</v>
      </c>
      <c r="D1714" s="255" t="s">
        <v>19808</v>
      </c>
    </row>
    <row r="1715" spans="1:4" ht="15" x14ac:dyDescent="0.25">
      <c r="A1715">
        <v>34606</v>
      </c>
      <c r="B1715" t="s">
        <v>8629</v>
      </c>
      <c r="C1715" t="s">
        <v>61</v>
      </c>
      <c r="D1715" s="255" t="s">
        <v>19809</v>
      </c>
    </row>
    <row r="1716" spans="1:4" ht="15" x14ac:dyDescent="0.25">
      <c r="A1716">
        <v>34689</v>
      </c>
      <c r="B1716" t="s">
        <v>8630</v>
      </c>
      <c r="C1716" t="s">
        <v>61</v>
      </c>
      <c r="D1716" s="255" t="s">
        <v>19810</v>
      </c>
    </row>
    <row r="1717" spans="1:4" ht="15" x14ac:dyDescent="0.25">
      <c r="A1717">
        <v>2370</v>
      </c>
      <c r="B1717" t="s">
        <v>8631</v>
      </c>
      <c r="C1717" t="s">
        <v>61</v>
      </c>
      <c r="D1717" s="255" t="s">
        <v>15252</v>
      </c>
    </row>
    <row r="1718" spans="1:4" ht="15" x14ac:dyDescent="0.25">
      <c r="A1718">
        <v>2386</v>
      </c>
      <c r="B1718" t="s">
        <v>8632</v>
      </c>
      <c r="C1718" t="s">
        <v>61</v>
      </c>
      <c r="D1718" s="255" t="s">
        <v>18534</v>
      </c>
    </row>
    <row r="1719" spans="1:4" ht="15" x14ac:dyDescent="0.25">
      <c r="A1719">
        <v>2392</v>
      </c>
      <c r="B1719" t="s">
        <v>8633</v>
      </c>
      <c r="C1719" t="s">
        <v>61</v>
      </c>
      <c r="D1719" s="255" t="s">
        <v>19811</v>
      </c>
    </row>
    <row r="1720" spans="1:4" ht="15" x14ac:dyDescent="0.25">
      <c r="A1720">
        <v>2373</v>
      </c>
      <c r="B1720" t="s">
        <v>8634</v>
      </c>
      <c r="C1720" t="s">
        <v>61</v>
      </c>
      <c r="D1720" s="255" t="s">
        <v>19812</v>
      </c>
    </row>
    <row r="1721" spans="1:4" ht="15" x14ac:dyDescent="0.25">
      <c r="A1721">
        <v>39465</v>
      </c>
      <c r="B1721" t="s">
        <v>8635</v>
      </c>
      <c r="C1721" t="s">
        <v>61</v>
      </c>
      <c r="D1721" s="255" t="s">
        <v>19813</v>
      </c>
    </row>
    <row r="1722" spans="1:4" ht="15" x14ac:dyDescent="0.25">
      <c r="A1722">
        <v>39466</v>
      </c>
      <c r="B1722" t="s">
        <v>8636</v>
      </c>
      <c r="C1722" t="s">
        <v>61</v>
      </c>
      <c r="D1722" s="255" t="s">
        <v>19814</v>
      </c>
    </row>
    <row r="1723" spans="1:4" ht="15" x14ac:dyDescent="0.25">
      <c r="A1723">
        <v>39467</v>
      </c>
      <c r="B1723" t="s">
        <v>8637</v>
      </c>
      <c r="C1723" t="s">
        <v>61</v>
      </c>
      <c r="D1723" s="255" t="s">
        <v>19815</v>
      </c>
    </row>
    <row r="1724" spans="1:4" ht="15" x14ac:dyDescent="0.25">
      <c r="A1724">
        <v>39468</v>
      </c>
      <c r="B1724" t="s">
        <v>8638</v>
      </c>
      <c r="C1724" t="s">
        <v>61</v>
      </c>
      <c r="D1724" s="255" t="s">
        <v>19816</v>
      </c>
    </row>
    <row r="1725" spans="1:4" ht="15" x14ac:dyDescent="0.25">
      <c r="A1725">
        <v>39469</v>
      </c>
      <c r="B1725" t="s">
        <v>8639</v>
      </c>
      <c r="C1725" t="s">
        <v>61</v>
      </c>
      <c r="D1725" s="255" t="s">
        <v>19817</v>
      </c>
    </row>
    <row r="1726" spans="1:4" ht="15" x14ac:dyDescent="0.25">
      <c r="A1726">
        <v>39470</v>
      </c>
      <c r="B1726" t="s">
        <v>8640</v>
      </c>
      <c r="C1726" t="s">
        <v>61</v>
      </c>
      <c r="D1726" s="255" t="s">
        <v>19818</v>
      </c>
    </row>
    <row r="1727" spans="1:4" ht="15" x14ac:dyDescent="0.25">
      <c r="A1727">
        <v>39471</v>
      </c>
      <c r="B1727" t="s">
        <v>8641</v>
      </c>
      <c r="C1727" t="s">
        <v>61</v>
      </c>
      <c r="D1727" s="255" t="s">
        <v>19819</v>
      </c>
    </row>
    <row r="1728" spans="1:4" ht="15" x14ac:dyDescent="0.25">
      <c r="A1728">
        <v>39472</v>
      </c>
      <c r="B1728" t="s">
        <v>8642</v>
      </c>
      <c r="C1728" t="s">
        <v>61</v>
      </c>
      <c r="D1728" s="255" t="s">
        <v>19820</v>
      </c>
    </row>
    <row r="1729" spans="1:4" ht="15" x14ac:dyDescent="0.25">
      <c r="A1729">
        <v>39473</v>
      </c>
      <c r="B1729" t="s">
        <v>8643</v>
      </c>
      <c r="C1729" t="s">
        <v>61</v>
      </c>
      <c r="D1729" s="255" t="s">
        <v>19821</v>
      </c>
    </row>
    <row r="1730" spans="1:4" ht="15" x14ac:dyDescent="0.25">
      <c r="A1730">
        <v>39474</v>
      </c>
      <c r="B1730" t="s">
        <v>8644</v>
      </c>
      <c r="C1730" t="s">
        <v>61</v>
      </c>
      <c r="D1730" s="255" t="s">
        <v>19822</v>
      </c>
    </row>
    <row r="1731" spans="1:4" ht="15" x14ac:dyDescent="0.25">
      <c r="A1731">
        <v>39475</v>
      </c>
      <c r="B1731" t="s">
        <v>8645</v>
      </c>
      <c r="C1731" t="s">
        <v>61</v>
      </c>
      <c r="D1731" s="255" t="s">
        <v>19823</v>
      </c>
    </row>
    <row r="1732" spans="1:4" ht="15" x14ac:dyDescent="0.25">
      <c r="A1732">
        <v>39476</v>
      </c>
      <c r="B1732" t="s">
        <v>8646</v>
      </c>
      <c r="C1732" t="s">
        <v>61</v>
      </c>
      <c r="D1732" s="255" t="s">
        <v>19824</v>
      </c>
    </row>
    <row r="1733" spans="1:4" ht="15" x14ac:dyDescent="0.25">
      <c r="A1733">
        <v>39477</v>
      </c>
      <c r="B1733" t="s">
        <v>8647</v>
      </c>
      <c r="C1733" t="s">
        <v>61</v>
      </c>
      <c r="D1733" s="255" t="s">
        <v>19825</v>
      </c>
    </row>
    <row r="1734" spans="1:4" ht="15" x14ac:dyDescent="0.25">
      <c r="A1734">
        <v>39478</v>
      </c>
      <c r="B1734" t="s">
        <v>8648</v>
      </c>
      <c r="C1734" t="s">
        <v>61</v>
      </c>
      <c r="D1734" s="255" t="s">
        <v>19826</v>
      </c>
    </row>
    <row r="1735" spans="1:4" ht="15" x14ac:dyDescent="0.25">
      <c r="A1735">
        <v>39479</v>
      </c>
      <c r="B1735" t="s">
        <v>8649</v>
      </c>
      <c r="C1735" t="s">
        <v>61</v>
      </c>
      <c r="D1735" s="255" t="s">
        <v>19827</v>
      </c>
    </row>
    <row r="1736" spans="1:4" ht="15" x14ac:dyDescent="0.25">
      <c r="A1736">
        <v>39480</v>
      </c>
      <c r="B1736" t="s">
        <v>8650</v>
      </c>
      <c r="C1736" t="s">
        <v>61</v>
      </c>
      <c r="D1736" s="255" t="s">
        <v>19828</v>
      </c>
    </row>
    <row r="1737" spans="1:4" ht="15" x14ac:dyDescent="0.25">
      <c r="A1737">
        <v>39459</v>
      </c>
      <c r="B1737" t="s">
        <v>8651</v>
      </c>
      <c r="C1737" t="s">
        <v>61</v>
      </c>
      <c r="D1737" s="255" t="s">
        <v>19829</v>
      </c>
    </row>
    <row r="1738" spans="1:4" ht="15" x14ac:dyDescent="0.25">
      <c r="A1738">
        <v>39445</v>
      </c>
      <c r="B1738" t="s">
        <v>8652</v>
      </c>
      <c r="C1738" t="s">
        <v>61</v>
      </c>
      <c r="D1738" s="255" t="s">
        <v>19745</v>
      </c>
    </row>
    <row r="1739" spans="1:4" ht="15" x14ac:dyDescent="0.25">
      <c r="A1739">
        <v>39446</v>
      </c>
      <c r="B1739" t="s">
        <v>8653</v>
      </c>
      <c r="C1739" t="s">
        <v>61</v>
      </c>
      <c r="D1739" s="255" t="s">
        <v>17901</v>
      </c>
    </row>
    <row r="1740" spans="1:4" ht="15" x14ac:dyDescent="0.25">
      <c r="A1740">
        <v>39447</v>
      </c>
      <c r="B1740" t="s">
        <v>8654</v>
      </c>
      <c r="C1740" t="s">
        <v>61</v>
      </c>
      <c r="D1740" s="255" t="s">
        <v>19830</v>
      </c>
    </row>
    <row r="1741" spans="1:4" ht="15" x14ac:dyDescent="0.25">
      <c r="A1741">
        <v>39448</v>
      </c>
      <c r="B1741" t="s">
        <v>8655</v>
      </c>
      <c r="C1741" t="s">
        <v>61</v>
      </c>
      <c r="D1741" s="255" t="s">
        <v>19831</v>
      </c>
    </row>
    <row r="1742" spans="1:4" ht="15" x14ac:dyDescent="0.25">
      <c r="A1742">
        <v>39450</v>
      </c>
      <c r="B1742" t="s">
        <v>8656</v>
      </c>
      <c r="C1742" t="s">
        <v>61</v>
      </c>
      <c r="D1742" s="255" t="s">
        <v>17621</v>
      </c>
    </row>
    <row r="1743" spans="1:4" ht="15" x14ac:dyDescent="0.25">
      <c r="A1743">
        <v>39451</v>
      </c>
      <c r="B1743" t="s">
        <v>8657</v>
      </c>
      <c r="C1743" t="s">
        <v>61</v>
      </c>
      <c r="D1743" s="255" t="s">
        <v>19832</v>
      </c>
    </row>
    <row r="1744" spans="1:4" ht="15" x14ac:dyDescent="0.25">
      <c r="A1744">
        <v>39452</v>
      </c>
      <c r="B1744" t="s">
        <v>8658</v>
      </c>
      <c r="C1744" t="s">
        <v>61</v>
      </c>
      <c r="D1744" s="255" t="s">
        <v>19833</v>
      </c>
    </row>
    <row r="1745" spans="1:4" ht="15" x14ac:dyDescent="0.25">
      <c r="A1745">
        <v>39523</v>
      </c>
      <c r="B1745" t="s">
        <v>8659</v>
      </c>
      <c r="C1745" t="s">
        <v>61</v>
      </c>
      <c r="D1745" s="255" t="s">
        <v>19834</v>
      </c>
    </row>
    <row r="1746" spans="1:4" ht="15" x14ac:dyDescent="0.25">
      <c r="A1746">
        <v>39449</v>
      </c>
      <c r="B1746" t="s">
        <v>8660</v>
      </c>
      <c r="C1746" t="s">
        <v>61</v>
      </c>
      <c r="D1746" s="255" t="s">
        <v>19835</v>
      </c>
    </row>
    <row r="1747" spans="1:4" ht="15" x14ac:dyDescent="0.25">
      <c r="A1747">
        <v>39455</v>
      </c>
      <c r="B1747" t="s">
        <v>8661</v>
      </c>
      <c r="C1747" t="s">
        <v>61</v>
      </c>
      <c r="D1747" s="255" t="s">
        <v>19836</v>
      </c>
    </row>
    <row r="1748" spans="1:4" ht="15" x14ac:dyDescent="0.25">
      <c r="A1748">
        <v>39456</v>
      </c>
      <c r="B1748" t="s">
        <v>8662</v>
      </c>
      <c r="C1748" t="s">
        <v>61</v>
      </c>
      <c r="D1748" s="255" t="s">
        <v>19837</v>
      </c>
    </row>
    <row r="1749" spans="1:4" ht="15" x14ac:dyDescent="0.25">
      <c r="A1749">
        <v>39457</v>
      </c>
      <c r="B1749" t="s">
        <v>8663</v>
      </c>
      <c r="C1749" t="s">
        <v>61</v>
      </c>
      <c r="D1749" s="255" t="s">
        <v>19816</v>
      </c>
    </row>
    <row r="1750" spans="1:4" ht="15" x14ac:dyDescent="0.25">
      <c r="A1750">
        <v>39458</v>
      </c>
      <c r="B1750" t="s">
        <v>8664</v>
      </c>
      <c r="C1750" t="s">
        <v>61</v>
      </c>
      <c r="D1750" s="255" t="s">
        <v>19838</v>
      </c>
    </row>
    <row r="1751" spans="1:4" ht="15" x14ac:dyDescent="0.25">
      <c r="A1751">
        <v>39464</v>
      </c>
      <c r="B1751" t="s">
        <v>8665</v>
      </c>
      <c r="C1751" t="s">
        <v>61</v>
      </c>
      <c r="D1751" s="255" t="s">
        <v>19839</v>
      </c>
    </row>
    <row r="1752" spans="1:4" ht="15" x14ac:dyDescent="0.25">
      <c r="A1752">
        <v>39460</v>
      </c>
      <c r="B1752" t="s">
        <v>8666</v>
      </c>
      <c r="C1752" t="s">
        <v>61</v>
      </c>
      <c r="D1752" s="255" t="s">
        <v>19840</v>
      </c>
    </row>
    <row r="1753" spans="1:4" ht="15" x14ac:dyDescent="0.25">
      <c r="A1753">
        <v>39461</v>
      </c>
      <c r="B1753" t="s">
        <v>8667</v>
      </c>
      <c r="C1753" t="s">
        <v>61</v>
      </c>
      <c r="D1753" s="255" t="s">
        <v>19841</v>
      </c>
    </row>
    <row r="1754" spans="1:4" ht="15" x14ac:dyDescent="0.25">
      <c r="A1754">
        <v>39462</v>
      </c>
      <c r="B1754" t="s">
        <v>8668</v>
      </c>
      <c r="C1754" t="s">
        <v>61</v>
      </c>
      <c r="D1754" s="255" t="s">
        <v>19842</v>
      </c>
    </row>
    <row r="1755" spans="1:4" ht="15" x14ac:dyDescent="0.25">
      <c r="A1755">
        <v>39463</v>
      </c>
      <c r="B1755" t="s">
        <v>8669</v>
      </c>
      <c r="C1755" t="s">
        <v>61</v>
      </c>
      <c r="D1755" s="255" t="s">
        <v>19843</v>
      </c>
    </row>
    <row r="1756" spans="1:4" ht="15" x14ac:dyDescent="0.25">
      <c r="A1756">
        <v>26039</v>
      </c>
      <c r="B1756" t="s">
        <v>8670</v>
      </c>
      <c r="C1756" t="s">
        <v>61</v>
      </c>
      <c r="D1756" s="255" t="s">
        <v>19844</v>
      </c>
    </row>
    <row r="1757" spans="1:4" ht="15" x14ac:dyDescent="0.25">
      <c r="A1757">
        <v>2401</v>
      </c>
      <c r="B1757" t="s">
        <v>8671</v>
      </c>
      <c r="C1757" t="s">
        <v>61</v>
      </c>
      <c r="D1757" s="255" t="s">
        <v>19845</v>
      </c>
    </row>
    <row r="1758" spans="1:4" ht="15" x14ac:dyDescent="0.25">
      <c r="A1758">
        <v>38870</v>
      </c>
      <c r="B1758" t="s">
        <v>8672</v>
      </c>
      <c r="C1758" t="s">
        <v>61</v>
      </c>
      <c r="D1758" s="255" t="s">
        <v>18698</v>
      </c>
    </row>
    <row r="1759" spans="1:4" ht="15" x14ac:dyDescent="0.25">
      <c r="A1759">
        <v>38869</v>
      </c>
      <c r="B1759" t="s">
        <v>8673</v>
      </c>
      <c r="C1759" t="s">
        <v>61</v>
      </c>
      <c r="D1759" s="255" t="s">
        <v>19846</v>
      </c>
    </row>
    <row r="1760" spans="1:4" ht="15" x14ac:dyDescent="0.25">
      <c r="A1760">
        <v>38872</v>
      </c>
      <c r="B1760" t="s">
        <v>8674</v>
      </c>
      <c r="C1760" t="s">
        <v>61</v>
      </c>
      <c r="D1760" s="255" t="s">
        <v>19847</v>
      </c>
    </row>
    <row r="1761" spans="1:4" ht="15" x14ac:dyDescent="0.25">
      <c r="A1761">
        <v>38871</v>
      </c>
      <c r="B1761" t="s">
        <v>8675</v>
      </c>
      <c r="C1761" t="s">
        <v>61</v>
      </c>
      <c r="D1761" s="255" t="s">
        <v>16894</v>
      </c>
    </row>
    <row r="1762" spans="1:4" ht="15" x14ac:dyDescent="0.25">
      <c r="A1762">
        <v>39283</v>
      </c>
      <c r="B1762" t="s">
        <v>8676</v>
      </c>
      <c r="C1762" t="s">
        <v>61</v>
      </c>
      <c r="D1762" s="255" t="s">
        <v>19848</v>
      </c>
    </row>
    <row r="1763" spans="1:4" ht="15" x14ac:dyDescent="0.25">
      <c r="A1763">
        <v>39285</v>
      </c>
      <c r="B1763" t="s">
        <v>8677</v>
      </c>
      <c r="C1763" t="s">
        <v>61</v>
      </c>
      <c r="D1763" s="255" t="s">
        <v>19849</v>
      </c>
    </row>
    <row r="1764" spans="1:4" ht="15" x14ac:dyDescent="0.25">
      <c r="A1764">
        <v>39286</v>
      </c>
      <c r="B1764" t="s">
        <v>8678</v>
      </c>
      <c r="C1764" t="s">
        <v>61</v>
      </c>
      <c r="D1764" s="255" t="s">
        <v>19850</v>
      </c>
    </row>
    <row r="1765" spans="1:4" ht="15" x14ac:dyDescent="0.25">
      <c r="A1765">
        <v>39288</v>
      </c>
      <c r="B1765" t="s">
        <v>8679</v>
      </c>
      <c r="C1765" t="s">
        <v>61</v>
      </c>
      <c r="D1765" s="255" t="s">
        <v>19851</v>
      </c>
    </row>
    <row r="1766" spans="1:4" ht="15" x14ac:dyDescent="0.25">
      <c r="A1766">
        <v>44476</v>
      </c>
      <c r="B1766" t="s">
        <v>8680</v>
      </c>
      <c r="C1766" t="s">
        <v>67</v>
      </c>
      <c r="D1766" s="255" t="s">
        <v>19852</v>
      </c>
    </row>
    <row r="1767" spans="1:4" ht="15" x14ac:dyDescent="0.25">
      <c r="A1767">
        <v>10629</v>
      </c>
      <c r="B1767" t="s">
        <v>8681</v>
      </c>
      <c r="C1767" t="s">
        <v>67</v>
      </c>
      <c r="D1767" s="255" t="s">
        <v>19853</v>
      </c>
    </row>
    <row r="1768" spans="1:4" ht="15" x14ac:dyDescent="0.25">
      <c r="A1768">
        <v>10698</v>
      </c>
      <c r="B1768" t="s">
        <v>8682</v>
      </c>
      <c r="C1768" t="s">
        <v>67</v>
      </c>
      <c r="D1768" s="255" t="s">
        <v>13043</v>
      </c>
    </row>
    <row r="1769" spans="1:4" ht="15" x14ac:dyDescent="0.25">
      <c r="A1769">
        <v>40521</v>
      </c>
      <c r="B1769" t="s">
        <v>12028</v>
      </c>
      <c r="C1769" t="s">
        <v>61</v>
      </c>
      <c r="D1769" s="255" t="s">
        <v>19854</v>
      </c>
    </row>
    <row r="1770" spans="1:4" ht="15" x14ac:dyDescent="0.25">
      <c r="A1770">
        <v>2432</v>
      </c>
      <c r="B1770" t="s">
        <v>8683</v>
      </c>
      <c r="C1770" t="s">
        <v>61</v>
      </c>
      <c r="D1770" s="255" t="s">
        <v>19855</v>
      </c>
    </row>
    <row r="1771" spans="1:4" ht="15" x14ac:dyDescent="0.25">
      <c r="A1771">
        <v>2433</v>
      </c>
      <c r="B1771" t="s">
        <v>8684</v>
      </c>
      <c r="C1771" t="s">
        <v>61</v>
      </c>
      <c r="D1771" s="255" t="s">
        <v>19856</v>
      </c>
    </row>
    <row r="1772" spans="1:4" ht="15" x14ac:dyDescent="0.25">
      <c r="A1772">
        <v>2418</v>
      </c>
      <c r="B1772" t="s">
        <v>8685</v>
      </c>
      <c r="C1772" t="s">
        <v>61</v>
      </c>
      <c r="D1772" s="255" t="s">
        <v>19857</v>
      </c>
    </row>
    <row r="1773" spans="1:4" ht="15" x14ac:dyDescent="0.25">
      <c r="A1773">
        <v>2420</v>
      </c>
      <c r="B1773" t="s">
        <v>8686</v>
      </c>
      <c r="C1773" t="s">
        <v>61</v>
      </c>
      <c r="D1773" s="255" t="s">
        <v>18835</v>
      </c>
    </row>
    <row r="1774" spans="1:4" ht="15" x14ac:dyDescent="0.25">
      <c r="A1774">
        <v>11447</v>
      </c>
      <c r="B1774" t="s">
        <v>8687</v>
      </c>
      <c r="C1774" t="s">
        <v>61</v>
      </c>
      <c r="D1774" s="255" t="s">
        <v>19858</v>
      </c>
    </row>
    <row r="1775" spans="1:4" ht="15" x14ac:dyDescent="0.25">
      <c r="A1775">
        <v>11451</v>
      </c>
      <c r="B1775" t="s">
        <v>8688</v>
      </c>
      <c r="C1775" t="s">
        <v>61</v>
      </c>
      <c r="D1775" s="255" t="s">
        <v>19859</v>
      </c>
    </row>
    <row r="1776" spans="1:4" ht="15" x14ac:dyDescent="0.25">
      <c r="A1776">
        <v>11116</v>
      </c>
      <c r="B1776" t="s">
        <v>8689</v>
      </c>
      <c r="C1776" t="s">
        <v>61</v>
      </c>
      <c r="D1776" s="255" t="s">
        <v>19860</v>
      </c>
    </row>
    <row r="1777" spans="1:4" ht="15" x14ac:dyDescent="0.25">
      <c r="A1777">
        <v>38411</v>
      </c>
      <c r="B1777" t="s">
        <v>8690</v>
      </c>
      <c r="C1777" t="s">
        <v>61</v>
      </c>
      <c r="D1777" s="255" t="s">
        <v>19861</v>
      </c>
    </row>
    <row r="1778" spans="1:4" ht="15" x14ac:dyDescent="0.25">
      <c r="A1778">
        <v>38189</v>
      </c>
      <c r="B1778" t="s">
        <v>8691</v>
      </c>
      <c r="C1778" t="s">
        <v>61</v>
      </c>
      <c r="D1778" s="255" t="s">
        <v>19862</v>
      </c>
    </row>
    <row r="1779" spans="1:4" ht="15" x14ac:dyDescent="0.25">
      <c r="A1779">
        <v>38190</v>
      </c>
      <c r="B1779" t="s">
        <v>8692</v>
      </c>
      <c r="C1779" t="s">
        <v>61</v>
      </c>
      <c r="D1779" s="255" t="s">
        <v>19863</v>
      </c>
    </row>
    <row r="1780" spans="1:4" ht="15" x14ac:dyDescent="0.25">
      <c r="A1780">
        <v>7608</v>
      </c>
      <c r="B1780" t="s">
        <v>8693</v>
      </c>
      <c r="C1780" t="s">
        <v>61</v>
      </c>
      <c r="D1780" s="255" t="s">
        <v>17579</v>
      </c>
    </row>
    <row r="1781" spans="1:4" ht="15" x14ac:dyDescent="0.25">
      <c r="A1781">
        <v>1370</v>
      </c>
      <c r="B1781" t="s">
        <v>8694</v>
      </c>
      <c r="C1781" t="s">
        <v>61</v>
      </c>
      <c r="D1781" s="255" t="s">
        <v>19864</v>
      </c>
    </row>
    <row r="1782" spans="1:4" ht="15" x14ac:dyDescent="0.25">
      <c r="A1782">
        <v>36516</v>
      </c>
      <c r="B1782" t="s">
        <v>8695</v>
      </c>
      <c r="C1782" t="s">
        <v>61</v>
      </c>
      <c r="D1782" s="255" t="s">
        <v>19865</v>
      </c>
    </row>
    <row r="1783" spans="1:4" ht="15" x14ac:dyDescent="0.25">
      <c r="A1783">
        <v>34777</v>
      </c>
      <c r="B1783" t="s">
        <v>8696</v>
      </c>
      <c r="C1783" t="s">
        <v>61</v>
      </c>
      <c r="D1783" s="255" t="s">
        <v>19866</v>
      </c>
    </row>
    <row r="1784" spans="1:4" ht="15" x14ac:dyDescent="0.25">
      <c r="A1784">
        <v>7272</v>
      </c>
      <c r="B1784" t="s">
        <v>8697</v>
      </c>
      <c r="C1784" t="s">
        <v>61</v>
      </c>
      <c r="D1784" s="255" t="s">
        <v>18871</v>
      </c>
    </row>
    <row r="1785" spans="1:4" ht="15" x14ac:dyDescent="0.25">
      <c r="A1785">
        <v>10605</v>
      </c>
      <c r="B1785" t="s">
        <v>8698</v>
      </c>
      <c r="C1785" t="s">
        <v>61</v>
      </c>
      <c r="D1785" s="255" t="s">
        <v>13700</v>
      </c>
    </row>
    <row r="1786" spans="1:4" ht="15" x14ac:dyDescent="0.25">
      <c r="A1786">
        <v>10604</v>
      </c>
      <c r="B1786" t="s">
        <v>8699</v>
      </c>
      <c r="C1786" t="s">
        <v>61</v>
      </c>
      <c r="D1786" s="255" t="s">
        <v>15008</v>
      </c>
    </row>
    <row r="1787" spans="1:4" ht="15" x14ac:dyDescent="0.25">
      <c r="A1787">
        <v>672</v>
      </c>
      <c r="B1787" t="s">
        <v>8700</v>
      </c>
      <c r="C1787" t="s">
        <v>61</v>
      </c>
      <c r="D1787" s="255" t="s">
        <v>16631</v>
      </c>
    </row>
    <row r="1788" spans="1:4" ht="15" x14ac:dyDescent="0.25">
      <c r="A1788">
        <v>668</v>
      </c>
      <c r="B1788" t="s">
        <v>8701</v>
      </c>
      <c r="C1788" t="s">
        <v>61</v>
      </c>
      <c r="D1788" s="255" t="s">
        <v>16460</v>
      </c>
    </row>
    <row r="1789" spans="1:4" ht="15" x14ac:dyDescent="0.25">
      <c r="A1789">
        <v>10578</v>
      </c>
      <c r="B1789" t="s">
        <v>8702</v>
      </c>
      <c r="C1789" t="s">
        <v>61</v>
      </c>
      <c r="D1789" s="255" t="s">
        <v>16866</v>
      </c>
    </row>
    <row r="1790" spans="1:4" ht="15" x14ac:dyDescent="0.25">
      <c r="A1790">
        <v>666</v>
      </c>
      <c r="B1790" t="s">
        <v>8703</v>
      </c>
      <c r="C1790" t="s">
        <v>61</v>
      </c>
      <c r="D1790" s="255" t="s">
        <v>19324</v>
      </c>
    </row>
    <row r="1791" spans="1:4" ht="15" x14ac:dyDescent="0.25">
      <c r="A1791">
        <v>665</v>
      </c>
      <c r="B1791" t="s">
        <v>8704</v>
      </c>
      <c r="C1791" t="s">
        <v>61</v>
      </c>
      <c r="D1791" s="255" t="s">
        <v>16935</v>
      </c>
    </row>
    <row r="1792" spans="1:4" ht="15" x14ac:dyDescent="0.25">
      <c r="A1792">
        <v>10577</v>
      </c>
      <c r="B1792" t="s">
        <v>8705</v>
      </c>
      <c r="C1792" t="s">
        <v>61</v>
      </c>
      <c r="D1792" s="255" t="s">
        <v>19867</v>
      </c>
    </row>
    <row r="1793" spans="1:4" ht="15" x14ac:dyDescent="0.25">
      <c r="A1793">
        <v>10583</v>
      </c>
      <c r="B1793" t="s">
        <v>8706</v>
      </c>
      <c r="C1793" t="s">
        <v>61</v>
      </c>
      <c r="D1793" s="255" t="s">
        <v>13171</v>
      </c>
    </row>
    <row r="1794" spans="1:4" ht="15" x14ac:dyDescent="0.25">
      <c r="A1794">
        <v>10579</v>
      </c>
      <c r="B1794" t="s">
        <v>8707</v>
      </c>
      <c r="C1794" t="s">
        <v>61</v>
      </c>
      <c r="D1794" s="255" t="s">
        <v>19868</v>
      </c>
    </row>
    <row r="1795" spans="1:4" ht="15" x14ac:dyDescent="0.25">
      <c r="A1795">
        <v>10582</v>
      </c>
      <c r="B1795" t="s">
        <v>8708</v>
      </c>
      <c r="C1795" t="s">
        <v>61</v>
      </c>
      <c r="D1795" s="255" t="s">
        <v>16150</v>
      </c>
    </row>
    <row r="1796" spans="1:4" ht="15" x14ac:dyDescent="0.25">
      <c r="A1796">
        <v>2436</v>
      </c>
      <c r="B1796" t="s">
        <v>8709</v>
      </c>
      <c r="C1796" t="s">
        <v>66</v>
      </c>
      <c r="D1796" s="255" t="s">
        <v>18866</v>
      </c>
    </row>
    <row r="1797" spans="1:4" ht="15" x14ac:dyDescent="0.25">
      <c r="A1797">
        <v>40918</v>
      </c>
      <c r="B1797" t="s">
        <v>8710</v>
      </c>
      <c r="C1797" t="s">
        <v>53</v>
      </c>
      <c r="D1797" s="255" t="s">
        <v>18867</v>
      </c>
    </row>
    <row r="1798" spans="1:4" ht="15" x14ac:dyDescent="0.25">
      <c r="A1798">
        <v>2439</v>
      </c>
      <c r="B1798" t="s">
        <v>8711</v>
      </c>
      <c r="C1798" t="s">
        <v>66</v>
      </c>
      <c r="D1798" s="255" t="s">
        <v>19197</v>
      </c>
    </row>
    <row r="1799" spans="1:4" ht="15" x14ac:dyDescent="0.25">
      <c r="A1799">
        <v>40923</v>
      </c>
      <c r="B1799" t="s">
        <v>8712</v>
      </c>
      <c r="C1799" t="s">
        <v>53</v>
      </c>
      <c r="D1799" s="255" t="s">
        <v>19869</v>
      </c>
    </row>
    <row r="1800" spans="1:4" ht="15" x14ac:dyDescent="0.25">
      <c r="A1800">
        <v>10998</v>
      </c>
      <c r="B1800" t="s">
        <v>8713</v>
      </c>
      <c r="C1800" t="s">
        <v>63</v>
      </c>
      <c r="D1800" s="255" t="s">
        <v>19870</v>
      </c>
    </row>
    <row r="1801" spans="1:4" ht="15" x14ac:dyDescent="0.25">
      <c r="A1801">
        <v>11002</v>
      </c>
      <c r="B1801" t="s">
        <v>8714</v>
      </c>
      <c r="C1801" t="s">
        <v>63</v>
      </c>
      <c r="D1801" s="255" t="s">
        <v>19871</v>
      </c>
    </row>
    <row r="1802" spans="1:4" ht="15" x14ac:dyDescent="0.25">
      <c r="A1802">
        <v>10999</v>
      </c>
      <c r="B1802" t="s">
        <v>8715</v>
      </c>
      <c r="C1802" t="s">
        <v>63</v>
      </c>
      <c r="D1802" s="255" t="s">
        <v>16237</v>
      </c>
    </row>
    <row r="1803" spans="1:4" ht="15" x14ac:dyDescent="0.25">
      <c r="A1803">
        <v>10997</v>
      </c>
      <c r="B1803" t="s">
        <v>8716</v>
      </c>
      <c r="C1803" t="s">
        <v>63</v>
      </c>
      <c r="D1803" s="255" t="s">
        <v>19872</v>
      </c>
    </row>
    <row r="1804" spans="1:4" ht="15" x14ac:dyDescent="0.25">
      <c r="A1804">
        <v>2685</v>
      </c>
      <c r="B1804" t="s">
        <v>8717</v>
      </c>
      <c r="C1804" t="s">
        <v>62</v>
      </c>
      <c r="D1804" s="255" t="s">
        <v>14941</v>
      </c>
    </row>
    <row r="1805" spans="1:4" ht="15" x14ac:dyDescent="0.25">
      <c r="A1805">
        <v>2680</v>
      </c>
      <c r="B1805" t="s">
        <v>8718</v>
      </c>
      <c r="C1805" t="s">
        <v>62</v>
      </c>
      <c r="D1805" s="255" t="s">
        <v>19873</v>
      </c>
    </row>
    <row r="1806" spans="1:4" ht="15" x14ac:dyDescent="0.25">
      <c r="A1806">
        <v>2684</v>
      </c>
      <c r="B1806" t="s">
        <v>8719</v>
      </c>
      <c r="C1806" t="s">
        <v>62</v>
      </c>
      <c r="D1806" s="255" t="s">
        <v>16598</v>
      </c>
    </row>
    <row r="1807" spans="1:4" ht="15" x14ac:dyDescent="0.25">
      <c r="A1807">
        <v>2673</v>
      </c>
      <c r="B1807" t="s">
        <v>8720</v>
      </c>
      <c r="C1807" t="s">
        <v>62</v>
      </c>
      <c r="D1807" s="255" t="s">
        <v>12805</v>
      </c>
    </row>
    <row r="1808" spans="1:4" ht="15" x14ac:dyDescent="0.25">
      <c r="A1808">
        <v>2681</v>
      </c>
      <c r="B1808" t="s">
        <v>8721</v>
      </c>
      <c r="C1808" t="s">
        <v>62</v>
      </c>
      <c r="D1808" s="255" t="s">
        <v>16187</v>
      </c>
    </row>
    <row r="1809" spans="1:4" ht="15" x14ac:dyDescent="0.25">
      <c r="A1809">
        <v>2682</v>
      </c>
      <c r="B1809" t="s">
        <v>8722</v>
      </c>
      <c r="C1809" t="s">
        <v>62</v>
      </c>
      <c r="D1809" s="255" t="s">
        <v>19874</v>
      </c>
    </row>
    <row r="1810" spans="1:4" ht="15" x14ac:dyDescent="0.25">
      <c r="A1810">
        <v>2686</v>
      </c>
      <c r="B1810" t="s">
        <v>8723</v>
      </c>
      <c r="C1810" t="s">
        <v>62</v>
      </c>
      <c r="D1810" s="255" t="s">
        <v>19875</v>
      </c>
    </row>
    <row r="1811" spans="1:4" ht="15" x14ac:dyDescent="0.25">
      <c r="A1811">
        <v>2674</v>
      </c>
      <c r="B1811" t="s">
        <v>8724</v>
      </c>
      <c r="C1811" t="s">
        <v>62</v>
      </c>
      <c r="D1811" s="255" t="s">
        <v>12807</v>
      </c>
    </row>
    <row r="1812" spans="1:4" ht="15" x14ac:dyDescent="0.25">
      <c r="A1812">
        <v>2683</v>
      </c>
      <c r="B1812" t="s">
        <v>8725</v>
      </c>
      <c r="C1812" t="s">
        <v>62</v>
      </c>
      <c r="D1812" s="255" t="s">
        <v>19876</v>
      </c>
    </row>
    <row r="1813" spans="1:4" ht="15" x14ac:dyDescent="0.25">
      <c r="A1813">
        <v>2676</v>
      </c>
      <c r="B1813" t="s">
        <v>8726</v>
      </c>
      <c r="C1813" t="s">
        <v>62</v>
      </c>
      <c r="D1813" s="255" t="s">
        <v>18493</v>
      </c>
    </row>
    <row r="1814" spans="1:4" ht="15" x14ac:dyDescent="0.25">
      <c r="A1814">
        <v>2678</v>
      </c>
      <c r="B1814" t="s">
        <v>8727</v>
      </c>
      <c r="C1814" t="s">
        <v>62</v>
      </c>
      <c r="D1814" s="255" t="s">
        <v>13592</v>
      </c>
    </row>
    <row r="1815" spans="1:4" ht="15" x14ac:dyDescent="0.25">
      <c r="A1815">
        <v>2679</v>
      </c>
      <c r="B1815" t="s">
        <v>8728</v>
      </c>
      <c r="C1815" t="s">
        <v>62</v>
      </c>
      <c r="D1815" s="255" t="s">
        <v>12806</v>
      </c>
    </row>
    <row r="1816" spans="1:4" ht="15" x14ac:dyDescent="0.25">
      <c r="A1816">
        <v>12070</v>
      </c>
      <c r="B1816" t="s">
        <v>8729</v>
      </c>
      <c r="C1816" t="s">
        <v>62</v>
      </c>
      <c r="D1816" s="255" t="s">
        <v>15221</v>
      </c>
    </row>
    <row r="1817" spans="1:4" ht="15" x14ac:dyDescent="0.25">
      <c r="A1817">
        <v>2675</v>
      </c>
      <c r="B1817" t="s">
        <v>8730</v>
      </c>
      <c r="C1817" t="s">
        <v>62</v>
      </c>
      <c r="D1817" s="255" t="s">
        <v>19877</v>
      </c>
    </row>
    <row r="1818" spans="1:4" ht="15" x14ac:dyDescent="0.25">
      <c r="A1818">
        <v>12067</v>
      </c>
      <c r="B1818" t="s">
        <v>8731</v>
      </c>
      <c r="C1818" t="s">
        <v>62</v>
      </c>
      <c r="D1818" s="255" t="s">
        <v>18628</v>
      </c>
    </row>
    <row r="1819" spans="1:4" ht="15" x14ac:dyDescent="0.25">
      <c r="A1819">
        <v>21136</v>
      </c>
      <c r="B1819" t="s">
        <v>8732</v>
      </c>
      <c r="C1819" t="s">
        <v>62</v>
      </c>
      <c r="D1819" s="255" t="s">
        <v>14942</v>
      </c>
    </row>
    <row r="1820" spans="1:4" ht="15" x14ac:dyDescent="0.25">
      <c r="A1820">
        <v>21128</v>
      </c>
      <c r="B1820" t="s">
        <v>8733</v>
      </c>
      <c r="C1820" t="s">
        <v>62</v>
      </c>
      <c r="D1820" s="255" t="s">
        <v>19551</v>
      </c>
    </row>
    <row r="1821" spans="1:4" ht="15" x14ac:dyDescent="0.25">
      <c r="A1821">
        <v>21130</v>
      </c>
      <c r="B1821" t="s">
        <v>8734</v>
      </c>
      <c r="C1821" t="s">
        <v>62</v>
      </c>
      <c r="D1821" s="255" t="s">
        <v>19878</v>
      </c>
    </row>
    <row r="1822" spans="1:4" ht="15" x14ac:dyDescent="0.25">
      <c r="A1822">
        <v>21135</v>
      </c>
      <c r="B1822" t="s">
        <v>8735</v>
      </c>
      <c r="C1822" t="s">
        <v>62</v>
      </c>
      <c r="D1822" s="255" t="s">
        <v>19879</v>
      </c>
    </row>
    <row r="1823" spans="1:4" ht="15" x14ac:dyDescent="0.25">
      <c r="A1823">
        <v>40401</v>
      </c>
      <c r="B1823" t="s">
        <v>8736</v>
      </c>
      <c r="C1823" t="s">
        <v>62</v>
      </c>
      <c r="D1823" s="255" t="s">
        <v>13644</v>
      </c>
    </row>
    <row r="1824" spans="1:4" ht="15" x14ac:dyDescent="0.25">
      <c r="A1824">
        <v>40402</v>
      </c>
      <c r="B1824" t="s">
        <v>8737</v>
      </c>
      <c r="C1824" t="s">
        <v>62</v>
      </c>
      <c r="D1824" s="255" t="s">
        <v>13510</v>
      </c>
    </row>
    <row r="1825" spans="1:4" ht="15" x14ac:dyDescent="0.25">
      <c r="A1825">
        <v>40400</v>
      </c>
      <c r="B1825" t="s">
        <v>8738</v>
      </c>
      <c r="C1825" t="s">
        <v>62</v>
      </c>
      <c r="D1825" s="255" t="s">
        <v>19880</v>
      </c>
    </row>
    <row r="1826" spans="1:4" ht="15" x14ac:dyDescent="0.25">
      <c r="A1826">
        <v>2504</v>
      </c>
      <c r="B1826" t="s">
        <v>8739</v>
      </c>
      <c r="C1826" t="s">
        <v>62</v>
      </c>
      <c r="D1826" s="255" t="s">
        <v>19881</v>
      </c>
    </row>
    <row r="1827" spans="1:4" ht="15" x14ac:dyDescent="0.25">
      <c r="A1827">
        <v>2501</v>
      </c>
      <c r="B1827" t="s">
        <v>8740</v>
      </c>
      <c r="C1827" t="s">
        <v>62</v>
      </c>
      <c r="D1827" s="255" t="s">
        <v>19597</v>
      </c>
    </row>
    <row r="1828" spans="1:4" ht="15" x14ac:dyDescent="0.25">
      <c r="A1828">
        <v>2502</v>
      </c>
      <c r="B1828" t="s">
        <v>8741</v>
      </c>
      <c r="C1828" t="s">
        <v>62</v>
      </c>
      <c r="D1828" s="255" t="s">
        <v>17582</v>
      </c>
    </row>
    <row r="1829" spans="1:4" ht="15" x14ac:dyDescent="0.25">
      <c r="A1829">
        <v>2503</v>
      </c>
      <c r="B1829" t="s">
        <v>8742</v>
      </c>
      <c r="C1829" t="s">
        <v>62</v>
      </c>
      <c r="D1829" s="255" t="s">
        <v>18970</v>
      </c>
    </row>
    <row r="1830" spans="1:4" ht="15" x14ac:dyDescent="0.25">
      <c r="A1830">
        <v>2500</v>
      </c>
      <c r="B1830" t="s">
        <v>8743</v>
      </c>
      <c r="C1830" t="s">
        <v>62</v>
      </c>
      <c r="D1830" s="255" t="s">
        <v>19882</v>
      </c>
    </row>
    <row r="1831" spans="1:4" ht="15" x14ac:dyDescent="0.25">
      <c r="A1831">
        <v>2505</v>
      </c>
      <c r="B1831" t="s">
        <v>8744</v>
      </c>
      <c r="C1831" t="s">
        <v>62</v>
      </c>
      <c r="D1831" s="255" t="s">
        <v>19883</v>
      </c>
    </row>
    <row r="1832" spans="1:4" ht="15" x14ac:dyDescent="0.25">
      <c r="A1832">
        <v>12056</v>
      </c>
      <c r="B1832" t="s">
        <v>8745</v>
      </c>
      <c r="C1832" t="s">
        <v>62</v>
      </c>
      <c r="D1832" s="255" t="s">
        <v>18614</v>
      </c>
    </row>
    <row r="1833" spans="1:4" ht="15" x14ac:dyDescent="0.25">
      <c r="A1833">
        <v>12057</v>
      </c>
      <c r="B1833" t="s">
        <v>8746</v>
      </c>
      <c r="C1833" t="s">
        <v>62</v>
      </c>
      <c r="D1833" s="255" t="s">
        <v>19884</v>
      </c>
    </row>
    <row r="1834" spans="1:4" ht="15" x14ac:dyDescent="0.25">
      <c r="A1834">
        <v>12059</v>
      </c>
      <c r="B1834" t="s">
        <v>8747</v>
      </c>
      <c r="C1834" t="s">
        <v>62</v>
      </c>
      <c r="D1834" s="255" t="s">
        <v>12741</v>
      </c>
    </row>
    <row r="1835" spans="1:4" ht="15" x14ac:dyDescent="0.25">
      <c r="A1835">
        <v>12058</v>
      </c>
      <c r="B1835" t="s">
        <v>8748</v>
      </c>
      <c r="C1835" t="s">
        <v>62</v>
      </c>
      <c r="D1835" s="255" t="s">
        <v>17480</v>
      </c>
    </row>
    <row r="1836" spans="1:4" ht="15" x14ac:dyDescent="0.25">
      <c r="A1836">
        <v>12060</v>
      </c>
      <c r="B1836" t="s">
        <v>8749</v>
      </c>
      <c r="C1836" t="s">
        <v>62</v>
      </c>
      <c r="D1836" s="255" t="s">
        <v>19885</v>
      </c>
    </row>
    <row r="1837" spans="1:4" ht="15" x14ac:dyDescent="0.25">
      <c r="A1837">
        <v>12061</v>
      </c>
      <c r="B1837" t="s">
        <v>8750</v>
      </c>
      <c r="C1837" t="s">
        <v>62</v>
      </c>
      <c r="D1837" s="255" t="s">
        <v>19886</v>
      </c>
    </row>
    <row r="1838" spans="1:4" ht="15" x14ac:dyDescent="0.25">
      <c r="A1838">
        <v>12062</v>
      </c>
      <c r="B1838" t="s">
        <v>8751</v>
      </c>
      <c r="C1838" t="s">
        <v>62</v>
      </c>
      <c r="D1838" s="255" t="s">
        <v>19706</v>
      </c>
    </row>
    <row r="1839" spans="1:4" ht="15" x14ac:dyDescent="0.25">
      <c r="A1839">
        <v>21137</v>
      </c>
      <c r="B1839" t="s">
        <v>8752</v>
      </c>
      <c r="C1839" t="s">
        <v>62</v>
      </c>
      <c r="D1839" s="255" t="s">
        <v>15159</v>
      </c>
    </row>
    <row r="1840" spans="1:4" ht="15" x14ac:dyDescent="0.25">
      <c r="A1840">
        <v>2687</v>
      </c>
      <c r="B1840" t="s">
        <v>8753</v>
      </c>
      <c r="C1840" t="s">
        <v>62</v>
      </c>
      <c r="D1840" s="255" t="s">
        <v>18380</v>
      </c>
    </row>
    <row r="1841" spans="1:4" ht="15" x14ac:dyDescent="0.25">
      <c r="A1841">
        <v>2689</v>
      </c>
      <c r="B1841" t="s">
        <v>8754</v>
      </c>
      <c r="C1841" t="s">
        <v>62</v>
      </c>
      <c r="D1841" s="255" t="s">
        <v>19887</v>
      </c>
    </row>
    <row r="1842" spans="1:4" ht="15" x14ac:dyDescent="0.25">
      <c r="A1842">
        <v>2688</v>
      </c>
      <c r="B1842" t="s">
        <v>8755</v>
      </c>
      <c r="C1842" t="s">
        <v>62</v>
      </c>
      <c r="D1842" s="255" t="s">
        <v>18788</v>
      </c>
    </row>
    <row r="1843" spans="1:4" ht="15" x14ac:dyDescent="0.25">
      <c r="A1843">
        <v>2690</v>
      </c>
      <c r="B1843" t="s">
        <v>8756</v>
      </c>
      <c r="C1843" t="s">
        <v>62</v>
      </c>
      <c r="D1843" s="255" t="s">
        <v>13587</v>
      </c>
    </row>
    <row r="1844" spans="1:4" ht="15" x14ac:dyDescent="0.25">
      <c r="A1844">
        <v>39243</v>
      </c>
      <c r="B1844" t="s">
        <v>8757</v>
      </c>
      <c r="C1844" t="s">
        <v>62</v>
      </c>
      <c r="D1844" s="255" t="s">
        <v>13468</v>
      </c>
    </row>
    <row r="1845" spans="1:4" ht="15" x14ac:dyDescent="0.25">
      <c r="A1845">
        <v>39244</v>
      </c>
      <c r="B1845" t="s">
        <v>8758</v>
      </c>
      <c r="C1845" t="s">
        <v>62</v>
      </c>
      <c r="D1845" s="255" t="s">
        <v>13566</v>
      </c>
    </row>
    <row r="1846" spans="1:4" ht="15" x14ac:dyDescent="0.25">
      <c r="A1846">
        <v>39245</v>
      </c>
      <c r="B1846" t="s">
        <v>8759</v>
      </c>
      <c r="C1846" t="s">
        <v>62</v>
      </c>
      <c r="D1846" s="255" t="s">
        <v>15162</v>
      </c>
    </row>
    <row r="1847" spans="1:4" ht="15" x14ac:dyDescent="0.25">
      <c r="A1847">
        <v>39254</v>
      </c>
      <c r="B1847" t="s">
        <v>8760</v>
      </c>
      <c r="C1847" t="s">
        <v>62</v>
      </c>
      <c r="D1847" s="255" t="s">
        <v>19888</v>
      </c>
    </row>
    <row r="1848" spans="1:4" ht="15" x14ac:dyDescent="0.25">
      <c r="A1848">
        <v>39255</v>
      </c>
      <c r="B1848" t="s">
        <v>8761</v>
      </c>
      <c r="C1848" t="s">
        <v>62</v>
      </c>
      <c r="D1848" s="255" t="s">
        <v>16894</v>
      </c>
    </row>
    <row r="1849" spans="1:4" ht="15" x14ac:dyDescent="0.25">
      <c r="A1849">
        <v>39253</v>
      </c>
      <c r="B1849" t="s">
        <v>8762</v>
      </c>
      <c r="C1849" t="s">
        <v>62</v>
      </c>
      <c r="D1849" s="255" t="s">
        <v>16943</v>
      </c>
    </row>
    <row r="1850" spans="1:4" ht="15" x14ac:dyDescent="0.25">
      <c r="A1850">
        <v>39246</v>
      </c>
      <c r="B1850" t="s">
        <v>12029</v>
      </c>
      <c r="C1850" t="s">
        <v>62</v>
      </c>
      <c r="D1850" s="255" t="s">
        <v>13182</v>
      </c>
    </row>
    <row r="1851" spans="1:4" ht="15" x14ac:dyDescent="0.25">
      <c r="A1851">
        <v>39247</v>
      </c>
      <c r="B1851" t="s">
        <v>12030</v>
      </c>
      <c r="C1851" t="s">
        <v>62</v>
      </c>
      <c r="D1851" s="255" t="s">
        <v>13401</v>
      </c>
    </row>
    <row r="1852" spans="1:4" ht="15" x14ac:dyDescent="0.25">
      <c r="A1852">
        <v>2446</v>
      </c>
      <c r="B1852" t="s">
        <v>12031</v>
      </c>
      <c r="C1852" t="s">
        <v>62</v>
      </c>
      <c r="D1852" s="255" t="s">
        <v>13507</v>
      </c>
    </row>
    <row r="1853" spans="1:4" ht="15" x14ac:dyDescent="0.25">
      <c r="A1853">
        <v>2442</v>
      </c>
      <c r="B1853" t="s">
        <v>12032</v>
      </c>
      <c r="C1853" t="s">
        <v>62</v>
      </c>
      <c r="D1853" s="255" t="s">
        <v>18474</v>
      </c>
    </row>
    <row r="1854" spans="1:4" ht="15" x14ac:dyDescent="0.25">
      <c r="A1854">
        <v>39248</v>
      </c>
      <c r="B1854" t="s">
        <v>12033</v>
      </c>
      <c r="C1854" t="s">
        <v>62</v>
      </c>
      <c r="D1854" s="255" t="s">
        <v>19889</v>
      </c>
    </row>
    <row r="1855" spans="1:4" ht="15" x14ac:dyDescent="0.25">
      <c r="A1855">
        <v>2438</v>
      </c>
      <c r="B1855" t="s">
        <v>8763</v>
      </c>
      <c r="C1855" t="s">
        <v>66</v>
      </c>
      <c r="D1855" s="255" t="s">
        <v>18673</v>
      </c>
    </row>
    <row r="1856" spans="1:4" ht="15" x14ac:dyDescent="0.25">
      <c r="A1856">
        <v>40922</v>
      </c>
      <c r="B1856" t="s">
        <v>8764</v>
      </c>
      <c r="C1856" t="s">
        <v>53</v>
      </c>
      <c r="D1856" s="255" t="s">
        <v>19890</v>
      </c>
    </row>
    <row r="1857" spans="1:4" ht="15" x14ac:dyDescent="0.25">
      <c r="A1857">
        <v>36486</v>
      </c>
      <c r="B1857" t="s">
        <v>8765</v>
      </c>
      <c r="C1857" t="s">
        <v>61</v>
      </c>
      <c r="D1857" s="255" t="s">
        <v>19891</v>
      </c>
    </row>
    <row r="1858" spans="1:4" ht="15" x14ac:dyDescent="0.25">
      <c r="A1858">
        <v>37777</v>
      </c>
      <c r="B1858" t="s">
        <v>8766</v>
      </c>
      <c r="C1858" t="s">
        <v>61</v>
      </c>
      <c r="D1858" s="255" t="s">
        <v>19892</v>
      </c>
    </row>
    <row r="1859" spans="1:4" ht="15" x14ac:dyDescent="0.25">
      <c r="A1859">
        <v>12624</v>
      </c>
      <c r="B1859" t="s">
        <v>8767</v>
      </c>
      <c r="C1859" t="s">
        <v>61</v>
      </c>
      <c r="D1859" s="255" t="s">
        <v>19545</v>
      </c>
    </row>
    <row r="1860" spans="1:4" ht="15" x14ac:dyDescent="0.25">
      <c r="A1860">
        <v>517</v>
      </c>
      <c r="B1860" t="s">
        <v>8768</v>
      </c>
      <c r="C1860" t="s">
        <v>64</v>
      </c>
      <c r="D1860" s="255" t="s">
        <v>16113</v>
      </c>
    </row>
    <row r="1861" spans="1:4" ht="15" x14ac:dyDescent="0.25">
      <c r="A1861">
        <v>37534</v>
      </c>
      <c r="B1861" t="s">
        <v>8769</v>
      </c>
      <c r="C1861" t="s">
        <v>63</v>
      </c>
      <c r="D1861" s="255" t="s">
        <v>16743</v>
      </c>
    </row>
    <row r="1862" spans="1:4" ht="15" x14ac:dyDescent="0.25">
      <c r="A1862">
        <v>37535</v>
      </c>
      <c r="B1862" t="s">
        <v>8770</v>
      </c>
      <c r="C1862" t="s">
        <v>63</v>
      </c>
      <c r="D1862" s="255" t="s">
        <v>16743</v>
      </c>
    </row>
    <row r="1863" spans="1:4" ht="15" x14ac:dyDescent="0.25">
      <c r="A1863">
        <v>37533</v>
      </c>
      <c r="B1863" t="s">
        <v>8771</v>
      </c>
      <c r="C1863" t="s">
        <v>63</v>
      </c>
      <c r="D1863" s="255" t="s">
        <v>16743</v>
      </c>
    </row>
    <row r="1864" spans="1:4" ht="15" x14ac:dyDescent="0.25">
      <c r="A1864">
        <v>37537</v>
      </c>
      <c r="B1864" t="s">
        <v>8772</v>
      </c>
      <c r="C1864" t="s">
        <v>63</v>
      </c>
      <c r="D1864" s="255" t="s">
        <v>19893</v>
      </c>
    </row>
    <row r="1865" spans="1:4" ht="15" x14ac:dyDescent="0.25">
      <c r="A1865">
        <v>37536</v>
      </c>
      <c r="B1865" t="s">
        <v>8773</v>
      </c>
      <c r="C1865" t="s">
        <v>63</v>
      </c>
      <c r="D1865" s="255" t="s">
        <v>19893</v>
      </c>
    </row>
    <row r="1866" spans="1:4" ht="15" x14ac:dyDescent="0.25">
      <c r="A1866">
        <v>37532</v>
      </c>
      <c r="B1866" t="s">
        <v>8774</v>
      </c>
      <c r="C1866" t="s">
        <v>63</v>
      </c>
      <c r="D1866" s="255" t="s">
        <v>19893</v>
      </c>
    </row>
    <row r="1867" spans="1:4" ht="15" x14ac:dyDescent="0.25">
      <c r="A1867">
        <v>2696</v>
      </c>
      <c r="B1867" t="s">
        <v>8775</v>
      </c>
      <c r="C1867" t="s">
        <v>66</v>
      </c>
      <c r="D1867" s="255" t="s">
        <v>18866</v>
      </c>
    </row>
    <row r="1868" spans="1:4" ht="15" x14ac:dyDescent="0.25">
      <c r="A1868">
        <v>40928</v>
      </c>
      <c r="B1868" t="s">
        <v>8776</v>
      </c>
      <c r="C1868" t="s">
        <v>53</v>
      </c>
      <c r="D1868" s="255" t="s">
        <v>18867</v>
      </c>
    </row>
    <row r="1869" spans="1:4" ht="15" x14ac:dyDescent="0.25">
      <c r="A1869">
        <v>4083</v>
      </c>
      <c r="B1869" t="s">
        <v>8777</v>
      </c>
      <c r="C1869" t="s">
        <v>66</v>
      </c>
      <c r="D1869" s="255" t="s">
        <v>19894</v>
      </c>
    </row>
    <row r="1870" spans="1:4" ht="15" x14ac:dyDescent="0.25">
      <c r="A1870">
        <v>40818</v>
      </c>
      <c r="B1870" t="s">
        <v>8778</v>
      </c>
      <c r="C1870" t="s">
        <v>53</v>
      </c>
      <c r="D1870" s="255" t="s">
        <v>19895</v>
      </c>
    </row>
    <row r="1871" spans="1:4" ht="15" x14ac:dyDescent="0.25">
      <c r="A1871">
        <v>43146</v>
      </c>
      <c r="B1871" t="s">
        <v>8779</v>
      </c>
      <c r="C1871" t="s">
        <v>63</v>
      </c>
      <c r="D1871" s="255" t="s">
        <v>13150</v>
      </c>
    </row>
    <row r="1872" spans="1:4" ht="15" x14ac:dyDescent="0.25">
      <c r="A1872">
        <v>2705</v>
      </c>
      <c r="B1872" t="s">
        <v>8780</v>
      </c>
      <c r="C1872" t="s">
        <v>73</v>
      </c>
      <c r="D1872" s="255" t="s">
        <v>13590</v>
      </c>
    </row>
    <row r="1873" spans="1:4" ht="15" x14ac:dyDescent="0.25">
      <c r="A1873">
        <v>14250</v>
      </c>
      <c r="B1873" t="s">
        <v>8781</v>
      </c>
      <c r="C1873" t="s">
        <v>73</v>
      </c>
      <c r="D1873" s="255" t="s">
        <v>17588</v>
      </c>
    </row>
    <row r="1874" spans="1:4" ht="15" x14ac:dyDescent="0.25">
      <c r="A1874">
        <v>11683</v>
      </c>
      <c r="B1874" t="s">
        <v>8782</v>
      </c>
      <c r="C1874" t="s">
        <v>61</v>
      </c>
      <c r="D1874" s="255" t="s">
        <v>16393</v>
      </c>
    </row>
    <row r="1875" spans="1:4" ht="15" x14ac:dyDescent="0.25">
      <c r="A1875">
        <v>11684</v>
      </c>
      <c r="B1875" t="s">
        <v>8783</v>
      </c>
      <c r="C1875" t="s">
        <v>61</v>
      </c>
      <c r="D1875" s="255" t="s">
        <v>19896</v>
      </c>
    </row>
    <row r="1876" spans="1:4" ht="15" x14ac:dyDescent="0.25">
      <c r="A1876">
        <v>6141</v>
      </c>
      <c r="B1876" t="s">
        <v>8784</v>
      </c>
      <c r="C1876" t="s">
        <v>61</v>
      </c>
      <c r="D1876" s="255" t="s">
        <v>19701</v>
      </c>
    </row>
    <row r="1877" spans="1:4" ht="15" x14ac:dyDescent="0.25">
      <c r="A1877">
        <v>11681</v>
      </c>
      <c r="B1877" t="s">
        <v>8785</v>
      </c>
      <c r="C1877" t="s">
        <v>61</v>
      </c>
      <c r="D1877" s="255" t="s">
        <v>19897</v>
      </c>
    </row>
    <row r="1878" spans="1:4" ht="15" x14ac:dyDescent="0.25">
      <c r="A1878">
        <v>2706</v>
      </c>
      <c r="B1878" t="s">
        <v>12034</v>
      </c>
      <c r="C1878" t="s">
        <v>66</v>
      </c>
      <c r="D1878" s="255" t="s">
        <v>19898</v>
      </c>
    </row>
    <row r="1879" spans="1:4" ht="15" x14ac:dyDescent="0.25">
      <c r="A1879">
        <v>40811</v>
      </c>
      <c r="B1879" t="s">
        <v>8786</v>
      </c>
      <c r="C1879" t="s">
        <v>53</v>
      </c>
      <c r="D1879" s="255" t="s">
        <v>19899</v>
      </c>
    </row>
    <row r="1880" spans="1:4" ht="15" x14ac:dyDescent="0.25">
      <c r="A1880">
        <v>2707</v>
      </c>
      <c r="B1880" t="s">
        <v>12035</v>
      </c>
      <c r="C1880" t="s">
        <v>66</v>
      </c>
      <c r="D1880" s="255" t="s">
        <v>19900</v>
      </c>
    </row>
    <row r="1881" spans="1:4" ht="15" x14ac:dyDescent="0.25">
      <c r="A1881">
        <v>40813</v>
      </c>
      <c r="B1881" t="s">
        <v>8787</v>
      </c>
      <c r="C1881" t="s">
        <v>53</v>
      </c>
      <c r="D1881" s="255" t="s">
        <v>19901</v>
      </c>
    </row>
    <row r="1882" spans="1:4" ht="15" x14ac:dyDescent="0.25">
      <c r="A1882">
        <v>2708</v>
      </c>
      <c r="B1882" t="s">
        <v>12036</v>
      </c>
      <c r="C1882" t="s">
        <v>66</v>
      </c>
      <c r="D1882" s="255" t="s">
        <v>19902</v>
      </c>
    </row>
    <row r="1883" spans="1:4" ht="15" x14ac:dyDescent="0.25">
      <c r="A1883">
        <v>40814</v>
      </c>
      <c r="B1883" t="s">
        <v>8788</v>
      </c>
      <c r="C1883" t="s">
        <v>53</v>
      </c>
      <c r="D1883" s="255" t="s">
        <v>19903</v>
      </c>
    </row>
    <row r="1884" spans="1:4" ht="15" x14ac:dyDescent="0.25">
      <c r="A1884">
        <v>38403</v>
      </c>
      <c r="B1884" t="s">
        <v>8789</v>
      </c>
      <c r="C1884" t="s">
        <v>61</v>
      </c>
      <c r="D1884" s="255" t="s">
        <v>19310</v>
      </c>
    </row>
    <row r="1885" spans="1:4" ht="15" x14ac:dyDescent="0.25">
      <c r="A1885">
        <v>43482</v>
      </c>
      <c r="B1885" t="s">
        <v>8790</v>
      </c>
      <c r="C1885" t="s">
        <v>66</v>
      </c>
      <c r="D1885" s="255" t="s">
        <v>17588</v>
      </c>
    </row>
    <row r="1886" spans="1:4" ht="15" x14ac:dyDescent="0.25">
      <c r="A1886">
        <v>43494</v>
      </c>
      <c r="B1886" t="s">
        <v>8791</v>
      </c>
      <c r="C1886" t="s">
        <v>53</v>
      </c>
      <c r="D1886" s="255" t="s">
        <v>14738</v>
      </c>
    </row>
    <row r="1887" spans="1:4" ht="15" x14ac:dyDescent="0.25">
      <c r="A1887">
        <v>43483</v>
      </c>
      <c r="B1887" t="s">
        <v>8792</v>
      </c>
      <c r="C1887" t="s">
        <v>66</v>
      </c>
      <c r="D1887" s="255" t="s">
        <v>19904</v>
      </c>
    </row>
    <row r="1888" spans="1:4" ht="15" x14ac:dyDescent="0.25">
      <c r="A1888">
        <v>43495</v>
      </c>
      <c r="B1888" t="s">
        <v>8793</v>
      </c>
      <c r="C1888" t="s">
        <v>53</v>
      </c>
      <c r="D1888" s="255" t="s">
        <v>19905</v>
      </c>
    </row>
    <row r="1889" spans="1:4" ht="15" x14ac:dyDescent="0.25">
      <c r="A1889">
        <v>43484</v>
      </c>
      <c r="B1889" t="s">
        <v>8794</v>
      </c>
      <c r="C1889" t="s">
        <v>66</v>
      </c>
      <c r="D1889" s="255" t="s">
        <v>19174</v>
      </c>
    </row>
    <row r="1890" spans="1:4" ht="15" x14ac:dyDescent="0.25">
      <c r="A1890">
        <v>43496</v>
      </c>
      <c r="B1890" t="s">
        <v>8795</v>
      </c>
      <c r="C1890" t="s">
        <v>53</v>
      </c>
      <c r="D1890" s="255" t="s">
        <v>17377</v>
      </c>
    </row>
    <row r="1891" spans="1:4" ht="15" x14ac:dyDescent="0.25">
      <c r="A1891">
        <v>43485</v>
      </c>
      <c r="B1891" t="s">
        <v>8796</v>
      </c>
      <c r="C1891" t="s">
        <v>66</v>
      </c>
      <c r="D1891" s="255" t="s">
        <v>18363</v>
      </c>
    </row>
    <row r="1892" spans="1:4" ht="15" x14ac:dyDescent="0.25">
      <c r="A1892">
        <v>43497</v>
      </c>
      <c r="B1892" t="s">
        <v>8797</v>
      </c>
      <c r="C1892" t="s">
        <v>53</v>
      </c>
      <c r="D1892" s="255" t="s">
        <v>19906</v>
      </c>
    </row>
    <row r="1893" spans="1:4" ht="15" x14ac:dyDescent="0.25">
      <c r="A1893">
        <v>43487</v>
      </c>
      <c r="B1893" t="s">
        <v>8798</v>
      </c>
      <c r="C1893" t="s">
        <v>66</v>
      </c>
      <c r="D1893" s="255" t="s">
        <v>18364</v>
      </c>
    </row>
    <row r="1894" spans="1:4" ht="15" x14ac:dyDescent="0.25">
      <c r="A1894">
        <v>43499</v>
      </c>
      <c r="B1894" t="s">
        <v>8799</v>
      </c>
      <c r="C1894" t="s">
        <v>53</v>
      </c>
      <c r="D1894" s="255" t="s">
        <v>19907</v>
      </c>
    </row>
    <row r="1895" spans="1:4" ht="15" x14ac:dyDescent="0.25">
      <c r="A1895">
        <v>43486</v>
      </c>
      <c r="B1895" t="s">
        <v>8800</v>
      </c>
      <c r="C1895" t="s">
        <v>66</v>
      </c>
      <c r="D1895" s="255" t="s">
        <v>19135</v>
      </c>
    </row>
    <row r="1896" spans="1:4" ht="15" x14ac:dyDescent="0.25">
      <c r="A1896">
        <v>43498</v>
      </c>
      <c r="B1896" t="s">
        <v>8801</v>
      </c>
      <c r="C1896" t="s">
        <v>53</v>
      </c>
      <c r="D1896" s="255" t="s">
        <v>19908</v>
      </c>
    </row>
    <row r="1897" spans="1:4" ht="15" x14ac:dyDescent="0.25">
      <c r="A1897">
        <v>43488</v>
      </c>
      <c r="B1897" t="s">
        <v>8802</v>
      </c>
      <c r="C1897" t="s">
        <v>66</v>
      </c>
      <c r="D1897" s="255" t="s">
        <v>13466</v>
      </c>
    </row>
    <row r="1898" spans="1:4" ht="15" x14ac:dyDescent="0.25">
      <c r="A1898">
        <v>43500</v>
      </c>
      <c r="B1898" t="s">
        <v>8803</v>
      </c>
      <c r="C1898" t="s">
        <v>53</v>
      </c>
      <c r="D1898" s="255" t="s">
        <v>19909</v>
      </c>
    </row>
    <row r="1899" spans="1:4" ht="15" x14ac:dyDescent="0.25">
      <c r="A1899">
        <v>43489</v>
      </c>
      <c r="B1899" t="s">
        <v>8804</v>
      </c>
      <c r="C1899" t="s">
        <v>66</v>
      </c>
      <c r="D1899" s="255" t="s">
        <v>13735</v>
      </c>
    </row>
    <row r="1900" spans="1:4" ht="15" x14ac:dyDescent="0.25">
      <c r="A1900">
        <v>43501</v>
      </c>
      <c r="B1900" t="s">
        <v>8805</v>
      </c>
      <c r="C1900" t="s">
        <v>53</v>
      </c>
      <c r="D1900" s="255" t="s">
        <v>12870</v>
      </c>
    </row>
    <row r="1901" spans="1:4" ht="15" x14ac:dyDescent="0.25">
      <c r="A1901">
        <v>43490</v>
      </c>
      <c r="B1901" t="s">
        <v>8806</v>
      </c>
      <c r="C1901" t="s">
        <v>66</v>
      </c>
      <c r="D1901" s="255" t="s">
        <v>19910</v>
      </c>
    </row>
    <row r="1902" spans="1:4" ht="15" x14ac:dyDescent="0.25">
      <c r="A1902">
        <v>43502</v>
      </c>
      <c r="B1902" t="s">
        <v>8807</v>
      </c>
      <c r="C1902" t="s">
        <v>53</v>
      </c>
      <c r="D1902" s="255" t="s">
        <v>19911</v>
      </c>
    </row>
    <row r="1903" spans="1:4" ht="15" x14ac:dyDescent="0.25">
      <c r="A1903">
        <v>43491</v>
      </c>
      <c r="B1903" t="s">
        <v>8808</v>
      </c>
      <c r="C1903" t="s">
        <v>66</v>
      </c>
      <c r="D1903" s="255" t="s">
        <v>13682</v>
      </c>
    </row>
    <row r="1904" spans="1:4" ht="15" x14ac:dyDescent="0.25">
      <c r="A1904">
        <v>43503</v>
      </c>
      <c r="B1904" t="s">
        <v>8809</v>
      </c>
      <c r="C1904" t="s">
        <v>53</v>
      </c>
      <c r="D1904" s="255" t="s">
        <v>19912</v>
      </c>
    </row>
    <row r="1905" spans="1:4" ht="15" x14ac:dyDescent="0.25">
      <c r="A1905">
        <v>43492</v>
      </c>
      <c r="B1905" t="s">
        <v>8810</v>
      </c>
      <c r="C1905" t="s">
        <v>66</v>
      </c>
      <c r="D1905" s="255" t="s">
        <v>18990</v>
      </c>
    </row>
    <row r="1906" spans="1:4" ht="15" x14ac:dyDescent="0.25">
      <c r="A1906">
        <v>43504</v>
      </c>
      <c r="B1906" t="s">
        <v>8811</v>
      </c>
      <c r="C1906" t="s">
        <v>53</v>
      </c>
      <c r="D1906" s="255" t="s">
        <v>19913</v>
      </c>
    </row>
    <row r="1907" spans="1:4" ht="15" x14ac:dyDescent="0.25">
      <c r="A1907">
        <v>43493</v>
      </c>
      <c r="B1907" t="s">
        <v>8812</v>
      </c>
      <c r="C1907" t="s">
        <v>66</v>
      </c>
      <c r="D1907" s="255" t="s">
        <v>15738</v>
      </c>
    </row>
    <row r="1908" spans="1:4" ht="15" x14ac:dyDescent="0.25">
      <c r="A1908">
        <v>43505</v>
      </c>
      <c r="B1908" t="s">
        <v>8813</v>
      </c>
      <c r="C1908" t="s">
        <v>53</v>
      </c>
      <c r="D1908" s="255" t="s">
        <v>19914</v>
      </c>
    </row>
    <row r="1909" spans="1:4" ht="15" x14ac:dyDescent="0.25">
      <c r="A1909">
        <v>37774</v>
      </c>
      <c r="B1909" t="s">
        <v>8814</v>
      </c>
      <c r="C1909" t="s">
        <v>61</v>
      </c>
      <c r="D1909" s="255" t="s">
        <v>19915</v>
      </c>
    </row>
    <row r="1910" spans="1:4" ht="15" x14ac:dyDescent="0.25">
      <c r="A1910">
        <v>38629</v>
      </c>
      <c r="B1910" t="s">
        <v>12037</v>
      </c>
      <c r="C1910" t="s">
        <v>61</v>
      </c>
      <c r="D1910" s="255" t="s">
        <v>19916</v>
      </c>
    </row>
    <row r="1911" spans="1:4" ht="15" x14ac:dyDescent="0.25">
      <c r="A1911">
        <v>38630</v>
      </c>
      <c r="B1911" t="s">
        <v>8815</v>
      </c>
      <c r="C1911" t="s">
        <v>61</v>
      </c>
      <c r="D1911" s="255" t="s">
        <v>19917</v>
      </c>
    </row>
    <row r="1912" spans="1:4" ht="15" x14ac:dyDescent="0.25">
      <c r="A1912">
        <v>38476</v>
      </c>
      <c r="B1912" t="s">
        <v>8816</v>
      </c>
      <c r="C1912" t="s">
        <v>61</v>
      </c>
      <c r="D1912" s="255" t="s">
        <v>19918</v>
      </c>
    </row>
    <row r="1913" spans="1:4" ht="15" x14ac:dyDescent="0.25">
      <c r="A1913">
        <v>38477</v>
      </c>
      <c r="B1913" t="s">
        <v>8817</v>
      </c>
      <c r="C1913" t="s">
        <v>61</v>
      </c>
      <c r="D1913" s="255" t="s">
        <v>19919</v>
      </c>
    </row>
    <row r="1914" spans="1:4" ht="15" x14ac:dyDescent="0.25">
      <c r="A1914">
        <v>40635</v>
      </c>
      <c r="B1914" t="s">
        <v>8818</v>
      </c>
      <c r="C1914" t="s">
        <v>61</v>
      </c>
      <c r="D1914" s="255" t="s">
        <v>19920</v>
      </c>
    </row>
    <row r="1915" spans="1:4" ht="15" x14ac:dyDescent="0.25">
      <c r="A1915">
        <v>36483</v>
      </c>
      <c r="B1915" t="s">
        <v>8819</v>
      </c>
      <c r="C1915" t="s">
        <v>61</v>
      </c>
      <c r="D1915" s="255" t="s">
        <v>19921</v>
      </c>
    </row>
    <row r="1916" spans="1:4" ht="15" x14ac:dyDescent="0.25">
      <c r="A1916">
        <v>14525</v>
      </c>
      <c r="B1916" t="s">
        <v>8820</v>
      </c>
      <c r="C1916" t="s">
        <v>61</v>
      </c>
      <c r="D1916" s="255" t="s">
        <v>19922</v>
      </c>
    </row>
    <row r="1917" spans="1:4" ht="15" x14ac:dyDescent="0.25">
      <c r="A1917">
        <v>36482</v>
      </c>
      <c r="B1917" t="s">
        <v>8821</v>
      </c>
      <c r="C1917" t="s">
        <v>61</v>
      </c>
      <c r="D1917" s="255" t="s">
        <v>19923</v>
      </c>
    </row>
    <row r="1918" spans="1:4" ht="15" x14ac:dyDescent="0.25">
      <c r="A1918">
        <v>36408</v>
      </c>
      <c r="B1918" t="s">
        <v>8822</v>
      </c>
      <c r="C1918" t="s">
        <v>61</v>
      </c>
      <c r="D1918" s="255" t="s">
        <v>19924</v>
      </c>
    </row>
    <row r="1919" spans="1:4" ht="15" x14ac:dyDescent="0.25">
      <c r="A1919">
        <v>2723</v>
      </c>
      <c r="B1919" t="s">
        <v>8823</v>
      </c>
      <c r="C1919" t="s">
        <v>61</v>
      </c>
      <c r="D1919" s="255" t="s">
        <v>19925</v>
      </c>
    </row>
    <row r="1920" spans="1:4" ht="15" x14ac:dyDescent="0.25">
      <c r="A1920">
        <v>36481</v>
      </c>
      <c r="B1920" t="s">
        <v>8824</v>
      </c>
      <c r="C1920" t="s">
        <v>61</v>
      </c>
      <c r="D1920" s="255" t="s">
        <v>19926</v>
      </c>
    </row>
    <row r="1921" spans="1:4" ht="15" x14ac:dyDescent="0.25">
      <c r="A1921">
        <v>10685</v>
      </c>
      <c r="B1921" t="s">
        <v>8825</v>
      </c>
      <c r="C1921" t="s">
        <v>61</v>
      </c>
      <c r="D1921" s="255" t="s">
        <v>19927</v>
      </c>
    </row>
    <row r="1922" spans="1:4" ht="15" x14ac:dyDescent="0.25">
      <c r="A1922">
        <v>40636</v>
      </c>
      <c r="B1922" t="s">
        <v>8826</v>
      </c>
      <c r="C1922" t="s">
        <v>61</v>
      </c>
      <c r="D1922" s="255" t="s">
        <v>19928</v>
      </c>
    </row>
    <row r="1923" spans="1:4" ht="15" x14ac:dyDescent="0.25">
      <c r="A1923">
        <v>4111</v>
      </c>
      <c r="B1923" t="s">
        <v>8827</v>
      </c>
      <c r="C1923" t="s">
        <v>61</v>
      </c>
      <c r="D1923" s="255" t="s">
        <v>19929</v>
      </c>
    </row>
    <row r="1924" spans="1:4" ht="15" x14ac:dyDescent="0.25">
      <c r="A1924">
        <v>44538</v>
      </c>
      <c r="B1924" t="s">
        <v>8828</v>
      </c>
      <c r="C1924" t="s">
        <v>61</v>
      </c>
      <c r="D1924" s="255" t="s">
        <v>19930</v>
      </c>
    </row>
    <row r="1925" spans="1:4" ht="15" x14ac:dyDescent="0.25">
      <c r="A1925">
        <v>12</v>
      </c>
      <c r="B1925" t="s">
        <v>8829</v>
      </c>
      <c r="C1925" t="s">
        <v>61</v>
      </c>
      <c r="D1925" s="255" t="s">
        <v>13416</v>
      </c>
    </row>
    <row r="1926" spans="1:4" ht="15" x14ac:dyDescent="0.25">
      <c r="A1926">
        <v>37554</v>
      </c>
      <c r="B1926" t="s">
        <v>8830</v>
      </c>
      <c r="C1926" t="s">
        <v>61</v>
      </c>
      <c r="D1926" s="255" t="s">
        <v>19931</v>
      </c>
    </row>
    <row r="1927" spans="1:4" ht="15" x14ac:dyDescent="0.25">
      <c r="A1927">
        <v>37555</v>
      </c>
      <c r="B1927" t="s">
        <v>8831</v>
      </c>
      <c r="C1927" t="s">
        <v>61</v>
      </c>
      <c r="D1927" s="255" t="s">
        <v>19932</v>
      </c>
    </row>
    <row r="1928" spans="1:4" ht="15" x14ac:dyDescent="0.25">
      <c r="A1928">
        <v>10902</v>
      </c>
      <c r="B1928" t="s">
        <v>8832</v>
      </c>
      <c r="C1928" t="s">
        <v>61</v>
      </c>
      <c r="D1928" s="255" t="s">
        <v>19933</v>
      </c>
    </row>
    <row r="1929" spans="1:4" ht="15" x14ac:dyDescent="0.25">
      <c r="A1929">
        <v>20965</v>
      </c>
      <c r="B1929" t="s">
        <v>8833</v>
      </c>
      <c r="C1929" t="s">
        <v>61</v>
      </c>
      <c r="D1929" s="255" t="s">
        <v>16250</v>
      </c>
    </row>
    <row r="1930" spans="1:4" ht="15" x14ac:dyDescent="0.25">
      <c r="A1930">
        <v>20966</v>
      </c>
      <c r="B1930" t="s">
        <v>8834</v>
      </c>
      <c r="C1930" t="s">
        <v>61</v>
      </c>
      <c r="D1930" s="255" t="s">
        <v>19934</v>
      </c>
    </row>
    <row r="1931" spans="1:4" ht="15" x14ac:dyDescent="0.25">
      <c r="A1931">
        <v>10903</v>
      </c>
      <c r="B1931" t="s">
        <v>8835</v>
      </c>
      <c r="C1931" t="s">
        <v>61</v>
      </c>
      <c r="D1931" s="255" t="s">
        <v>19935</v>
      </c>
    </row>
    <row r="1932" spans="1:4" ht="15" x14ac:dyDescent="0.25">
      <c r="A1932">
        <v>20967</v>
      </c>
      <c r="B1932" t="s">
        <v>8836</v>
      </c>
      <c r="C1932" t="s">
        <v>61</v>
      </c>
      <c r="D1932" s="255" t="s">
        <v>19935</v>
      </c>
    </row>
    <row r="1933" spans="1:4" ht="15" x14ac:dyDescent="0.25">
      <c r="A1933">
        <v>20968</v>
      </c>
      <c r="B1933" t="s">
        <v>8837</v>
      </c>
      <c r="C1933" t="s">
        <v>61</v>
      </c>
      <c r="D1933" s="255" t="s">
        <v>19936</v>
      </c>
    </row>
    <row r="1934" spans="1:4" ht="15" x14ac:dyDescent="0.25">
      <c r="A1934">
        <v>11359</v>
      </c>
      <c r="B1934" t="s">
        <v>8838</v>
      </c>
      <c r="C1934" t="s">
        <v>61</v>
      </c>
      <c r="D1934" s="255" t="s">
        <v>19937</v>
      </c>
    </row>
    <row r="1935" spans="1:4" ht="15" x14ac:dyDescent="0.25">
      <c r="A1935">
        <v>39017</v>
      </c>
      <c r="B1935" t="s">
        <v>8839</v>
      </c>
      <c r="C1935" t="s">
        <v>61</v>
      </c>
      <c r="D1935" s="255" t="s">
        <v>13493</v>
      </c>
    </row>
    <row r="1936" spans="1:4" ht="15" x14ac:dyDescent="0.25">
      <c r="A1936">
        <v>39315</v>
      </c>
      <c r="B1936" t="s">
        <v>8840</v>
      </c>
      <c r="C1936" t="s">
        <v>61</v>
      </c>
      <c r="D1936" s="255" t="s">
        <v>13574</v>
      </c>
    </row>
    <row r="1937" spans="1:4" ht="15" x14ac:dyDescent="0.25">
      <c r="A1937">
        <v>39016</v>
      </c>
      <c r="B1937" t="s">
        <v>8841</v>
      </c>
      <c r="C1937" t="s">
        <v>61</v>
      </c>
      <c r="D1937" s="255" t="s">
        <v>13329</v>
      </c>
    </row>
    <row r="1938" spans="1:4" ht="15" x14ac:dyDescent="0.25">
      <c r="A1938">
        <v>39481</v>
      </c>
      <c r="B1938" t="s">
        <v>8842</v>
      </c>
      <c r="C1938" t="s">
        <v>61</v>
      </c>
      <c r="D1938" s="255" t="s">
        <v>19938</v>
      </c>
    </row>
    <row r="1939" spans="1:4" ht="15" x14ac:dyDescent="0.25">
      <c r="A1939">
        <v>39013</v>
      </c>
      <c r="B1939" t="s">
        <v>8843</v>
      </c>
      <c r="C1939" t="s">
        <v>61</v>
      </c>
      <c r="D1939" s="255" t="s">
        <v>13446</v>
      </c>
    </row>
    <row r="1940" spans="1:4" ht="15" x14ac:dyDescent="0.25">
      <c r="A1940">
        <v>44919</v>
      </c>
      <c r="B1940" t="s">
        <v>8844</v>
      </c>
      <c r="C1940" t="s">
        <v>61</v>
      </c>
      <c r="D1940" s="255" t="s">
        <v>19089</v>
      </c>
    </row>
    <row r="1941" spans="1:4" ht="15" x14ac:dyDescent="0.25">
      <c r="A1941">
        <v>40433</v>
      </c>
      <c r="B1941" t="s">
        <v>8845</v>
      </c>
      <c r="C1941" t="s">
        <v>61</v>
      </c>
      <c r="D1941" s="255" t="s">
        <v>18469</v>
      </c>
    </row>
    <row r="1942" spans="1:4" ht="15" x14ac:dyDescent="0.25">
      <c r="A1942">
        <v>20219</v>
      </c>
      <c r="B1942" t="s">
        <v>8846</v>
      </c>
      <c r="C1942" t="s">
        <v>61</v>
      </c>
      <c r="D1942" s="255" t="s">
        <v>19939</v>
      </c>
    </row>
    <row r="1943" spans="1:4" ht="15" x14ac:dyDescent="0.25">
      <c r="A1943">
        <v>36484</v>
      </c>
      <c r="B1943" t="s">
        <v>8847</v>
      </c>
      <c r="C1943" t="s">
        <v>61</v>
      </c>
      <c r="D1943" s="255" t="s">
        <v>19940</v>
      </c>
    </row>
    <row r="1944" spans="1:4" ht="15" x14ac:dyDescent="0.25">
      <c r="A1944">
        <v>38367</v>
      </c>
      <c r="B1944" t="s">
        <v>8848</v>
      </c>
      <c r="C1944" t="s">
        <v>61</v>
      </c>
      <c r="D1944" s="255" t="s">
        <v>16211</v>
      </c>
    </row>
    <row r="1945" spans="1:4" ht="15" x14ac:dyDescent="0.25">
      <c r="A1945">
        <v>38368</v>
      </c>
      <c r="B1945" t="s">
        <v>8849</v>
      </c>
      <c r="C1945" t="s">
        <v>61</v>
      </c>
      <c r="D1945" s="255" t="s">
        <v>18386</v>
      </c>
    </row>
    <row r="1946" spans="1:4" ht="15" x14ac:dyDescent="0.25">
      <c r="A1946">
        <v>38091</v>
      </c>
      <c r="B1946" t="s">
        <v>8850</v>
      </c>
      <c r="C1946" t="s">
        <v>61</v>
      </c>
      <c r="D1946" s="255" t="s">
        <v>18380</v>
      </c>
    </row>
    <row r="1947" spans="1:4" ht="15" x14ac:dyDescent="0.25">
      <c r="A1947">
        <v>38095</v>
      </c>
      <c r="B1947" t="s">
        <v>8851</v>
      </c>
      <c r="C1947" t="s">
        <v>61</v>
      </c>
      <c r="D1947" s="255" t="s">
        <v>13105</v>
      </c>
    </row>
    <row r="1948" spans="1:4" ht="15" x14ac:dyDescent="0.25">
      <c r="A1948">
        <v>38092</v>
      </c>
      <c r="B1948" t="s">
        <v>8852</v>
      </c>
      <c r="C1948" t="s">
        <v>61</v>
      </c>
      <c r="D1948" s="255" t="s">
        <v>17413</v>
      </c>
    </row>
    <row r="1949" spans="1:4" ht="15" x14ac:dyDescent="0.25">
      <c r="A1949">
        <v>38093</v>
      </c>
      <c r="B1949" t="s">
        <v>8853</v>
      </c>
      <c r="C1949" t="s">
        <v>61</v>
      </c>
      <c r="D1949" s="255" t="s">
        <v>18976</v>
      </c>
    </row>
    <row r="1950" spans="1:4" ht="15" x14ac:dyDescent="0.25">
      <c r="A1950">
        <v>38096</v>
      </c>
      <c r="B1950" t="s">
        <v>8854</v>
      </c>
      <c r="C1950" t="s">
        <v>61</v>
      </c>
      <c r="D1950" s="255" t="s">
        <v>12801</v>
      </c>
    </row>
    <row r="1951" spans="1:4" ht="15" x14ac:dyDescent="0.25">
      <c r="A1951">
        <v>38094</v>
      </c>
      <c r="B1951" t="s">
        <v>8855</v>
      </c>
      <c r="C1951" t="s">
        <v>61</v>
      </c>
      <c r="D1951" s="255" t="s">
        <v>19866</v>
      </c>
    </row>
    <row r="1952" spans="1:4" ht="15" x14ac:dyDescent="0.25">
      <c r="A1952">
        <v>38097</v>
      </c>
      <c r="B1952" t="s">
        <v>8856</v>
      </c>
      <c r="C1952" t="s">
        <v>61</v>
      </c>
      <c r="D1952" s="255" t="s">
        <v>19941</v>
      </c>
    </row>
    <row r="1953" spans="1:4" ht="15" x14ac:dyDescent="0.25">
      <c r="A1953">
        <v>38098</v>
      </c>
      <c r="B1953" t="s">
        <v>8857</v>
      </c>
      <c r="C1953" t="s">
        <v>61</v>
      </c>
      <c r="D1953" s="255" t="s">
        <v>19941</v>
      </c>
    </row>
    <row r="1954" spans="1:4" ht="15" x14ac:dyDescent="0.25">
      <c r="A1954">
        <v>11186</v>
      </c>
      <c r="B1954" t="s">
        <v>8858</v>
      </c>
      <c r="C1954" t="s">
        <v>67</v>
      </c>
      <c r="D1954" s="255" t="s">
        <v>19942</v>
      </c>
    </row>
    <row r="1955" spans="1:4" ht="15" x14ac:dyDescent="0.25">
      <c r="A1955">
        <v>11558</v>
      </c>
      <c r="B1955" t="s">
        <v>8859</v>
      </c>
      <c r="C1955" t="s">
        <v>68</v>
      </c>
      <c r="D1955" s="255" t="s">
        <v>18464</v>
      </c>
    </row>
    <row r="1956" spans="1:4" ht="15" x14ac:dyDescent="0.25">
      <c r="A1956">
        <v>11557</v>
      </c>
      <c r="B1956" t="s">
        <v>8860</v>
      </c>
      <c r="C1956" t="s">
        <v>68</v>
      </c>
      <c r="D1956" s="255" t="s">
        <v>19943</v>
      </c>
    </row>
    <row r="1957" spans="1:4" ht="15" x14ac:dyDescent="0.25">
      <c r="A1957">
        <v>2759</v>
      </c>
      <c r="B1957" t="s">
        <v>8861</v>
      </c>
      <c r="C1957" t="s">
        <v>61</v>
      </c>
      <c r="D1957" s="255" t="s">
        <v>19944</v>
      </c>
    </row>
    <row r="1958" spans="1:4" ht="15" x14ac:dyDescent="0.25">
      <c r="A1958">
        <v>38124</v>
      </c>
      <c r="B1958" t="s">
        <v>8862</v>
      </c>
      <c r="C1958" t="s">
        <v>61</v>
      </c>
      <c r="D1958" s="255" t="s">
        <v>18853</v>
      </c>
    </row>
    <row r="1959" spans="1:4" ht="15" x14ac:dyDescent="0.25">
      <c r="A1959">
        <v>38380</v>
      </c>
      <c r="B1959" t="s">
        <v>8863</v>
      </c>
      <c r="C1959" t="s">
        <v>61</v>
      </c>
      <c r="D1959" s="255" t="s">
        <v>16217</v>
      </c>
    </row>
    <row r="1960" spans="1:4" ht="15" x14ac:dyDescent="0.25">
      <c r="A1960">
        <v>42429</v>
      </c>
      <c r="B1960" t="s">
        <v>8864</v>
      </c>
      <c r="C1960" t="s">
        <v>61</v>
      </c>
      <c r="D1960" s="255" t="s">
        <v>19945</v>
      </c>
    </row>
    <row r="1961" spans="1:4" ht="15" x14ac:dyDescent="0.25">
      <c r="A1961">
        <v>39616</v>
      </c>
      <c r="B1961" t="s">
        <v>8865</v>
      </c>
      <c r="C1961" t="s">
        <v>61</v>
      </c>
      <c r="D1961" s="255" t="s">
        <v>19946</v>
      </c>
    </row>
    <row r="1962" spans="1:4" ht="15" x14ac:dyDescent="0.25">
      <c r="A1962">
        <v>39618</v>
      </c>
      <c r="B1962" t="s">
        <v>8866</v>
      </c>
      <c r="C1962" t="s">
        <v>61</v>
      </c>
      <c r="D1962" s="255" t="s">
        <v>19947</v>
      </c>
    </row>
    <row r="1963" spans="1:4" ht="15" x14ac:dyDescent="0.25">
      <c r="A1963">
        <v>39619</v>
      </c>
      <c r="B1963" t="s">
        <v>8867</v>
      </c>
      <c r="C1963" t="s">
        <v>61</v>
      </c>
      <c r="D1963" s="255" t="s">
        <v>19948</v>
      </c>
    </row>
    <row r="1964" spans="1:4" ht="15" x14ac:dyDescent="0.25">
      <c r="A1964">
        <v>39613</v>
      </c>
      <c r="B1964" t="s">
        <v>8868</v>
      </c>
      <c r="C1964" t="s">
        <v>61</v>
      </c>
      <c r="D1964" s="255" t="s">
        <v>19949</v>
      </c>
    </row>
    <row r="1965" spans="1:4" ht="15" x14ac:dyDescent="0.25">
      <c r="A1965">
        <v>39614</v>
      </c>
      <c r="B1965" t="s">
        <v>8869</v>
      </c>
      <c r="C1965" t="s">
        <v>61</v>
      </c>
      <c r="D1965" s="255" t="s">
        <v>19950</v>
      </c>
    </row>
    <row r="1966" spans="1:4" ht="15" x14ac:dyDescent="0.25">
      <c r="A1966">
        <v>38538</v>
      </c>
      <c r="B1966" t="s">
        <v>8870</v>
      </c>
      <c r="C1966" t="s">
        <v>62</v>
      </c>
      <c r="D1966" s="255" t="s">
        <v>19951</v>
      </c>
    </row>
    <row r="1967" spans="1:4" ht="15" x14ac:dyDescent="0.25">
      <c r="A1967">
        <v>38539</v>
      </c>
      <c r="B1967" t="s">
        <v>8871</v>
      </c>
      <c r="C1967" t="s">
        <v>62</v>
      </c>
      <c r="D1967" s="255" t="s">
        <v>19952</v>
      </c>
    </row>
    <row r="1968" spans="1:4" ht="15" x14ac:dyDescent="0.25">
      <c r="A1968">
        <v>38540</v>
      </c>
      <c r="B1968" t="s">
        <v>8872</v>
      </c>
      <c r="C1968" t="s">
        <v>62</v>
      </c>
      <c r="D1968" s="255" t="s">
        <v>19953</v>
      </c>
    </row>
    <row r="1969" spans="1:4" ht="15" x14ac:dyDescent="0.25">
      <c r="A1969">
        <v>38384</v>
      </c>
      <c r="B1969" t="s">
        <v>8873</v>
      </c>
      <c r="C1969" t="s">
        <v>61</v>
      </c>
      <c r="D1969" s="255" t="s">
        <v>19954</v>
      </c>
    </row>
    <row r="1970" spans="1:4" ht="15" x14ac:dyDescent="0.25">
      <c r="A1970">
        <v>13</v>
      </c>
      <c r="B1970" t="s">
        <v>8874</v>
      </c>
      <c r="C1970" t="s">
        <v>63</v>
      </c>
      <c r="D1970" s="255" t="s">
        <v>19955</v>
      </c>
    </row>
    <row r="1971" spans="1:4" ht="15" x14ac:dyDescent="0.25">
      <c r="A1971">
        <v>2762</v>
      </c>
      <c r="B1971" t="s">
        <v>8875</v>
      </c>
      <c r="C1971" t="s">
        <v>62</v>
      </c>
      <c r="D1971" s="255" t="s">
        <v>13388</v>
      </c>
    </row>
    <row r="1972" spans="1:4" ht="15" x14ac:dyDescent="0.25">
      <c r="A1972">
        <v>21142</v>
      </c>
      <c r="B1972" t="s">
        <v>8876</v>
      </c>
      <c r="C1972" t="s">
        <v>61</v>
      </c>
      <c r="D1972" s="255" t="s">
        <v>19956</v>
      </c>
    </row>
    <row r="1973" spans="1:4" ht="15" x14ac:dyDescent="0.25">
      <c r="A1973">
        <v>4223</v>
      </c>
      <c r="B1973" t="s">
        <v>8877</v>
      </c>
      <c r="C1973" t="s">
        <v>64</v>
      </c>
      <c r="D1973" s="255" t="s">
        <v>14714</v>
      </c>
    </row>
    <row r="1974" spans="1:4" ht="15" x14ac:dyDescent="0.25">
      <c r="A1974">
        <v>37372</v>
      </c>
      <c r="B1974" t="s">
        <v>8878</v>
      </c>
      <c r="C1974" t="s">
        <v>66</v>
      </c>
      <c r="D1974" s="255" t="s">
        <v>19957</v>
      </c>
    </row>
    <row r="1975" spans="1:4" ht="15" x14ac:dyDescent="0.25">
      <c r="A1975">
        <v>40863</v>
      </c>
      <c r="B1975" t="s">
        <v>8879</v>
      </c>
      <c r="C1975" t="s">
        <v>53</v>
      </c>
      <c r="D1975" s="255" t="s">
        <v>19958</v>
      </c>
    </row>
    <row r="1976" spans="1:4" ht="15" x14ac:dyDescent="0.25">
      <c r="A1976">
        <v>38475</v>
      </c>
      <c r="B1976" t="s">
        <v>8880</v>
      </c>
      <c r="C1976" t="s">
        <v>61</v>
      </c>
      <c r="D1976" s="255" t="s">
        <v>19959</v>
      </c>
    </row>
    <row r="1977" spans="1:4" ht="15" x14ac:dyDescent="0.25">
      <c r="A1977">
        <v>38474</v>
      </c>
      <c r="B1977" t="s">
        <v>8881</v>
      </c>
      <c r="C1977" t="s">
        <v>61</v>
      </c>
      <c r="D1977" s="255" t="s">
        <v>17059</v>
      </c>
    </row>
    <row r="1978" spans="1:4" ht="15" x14ac:dyDescent="0.25">
      <c r="A1978">
        <v>10886</v>
      </c>
      <c r="B1978" t="s">
        <v>8882</v>
      </c>
      <c r="C1978" t="s">
        <v>61</v>
      </c>
      <c r="D1978" s="255" t="s">
        <v>19960</v>
      </c>
    </row>
    <row r="1979" spans="1:4" ht="15" x14ac:dyDescent="0.25">
      <c r="A1979">
        <v>10888</v>
      </c>
      <c r="B1979" t="s">
        <v>8883</v>
      </c>
      <c r="C1979" t="s">
        <v>61</v>
      </c>
      <c r="D1979" s="255" t="s">
        <v>19961</v>
      </c>
    </row>
    <row r="1980" spans="1:4" ht="15" x14ac:dyDescent="0.25">
      <c r="A1980">
        <v>10889</v>
      </c>
      <c r="B1980" t="s">
        <v>8884</v>
      </c>
      <c r="C1980" t="s">
        <v>61</v>
      </c>
      <c r="D1980" s="255" t="s">
        <v>19962</v>
      </c>
    </row>
    <row r="1981" spans="1:4" ht="15" x14ac:dyDescent="0.25">
      <c r="A1981">
        <v>10890</v>
      </c>
      <c r="B1981" t="s">
        <v>8885</v>
      </c>
      <c r="C1981" t="s">
        <v>61</v>
      </c>
      <c r="D1981" s="255" t="s">
        <v>18903</v>
      </c>
    </row>
    <row r="1982" spans="1:4" ht="15" x14ac:dyDescent="0.25">
      <c r="A1982">
        <v>10891</v>
      </c>
      <c r="B1982" t="s">
        <v>8886</v>
      </c>
      <c r="C1982" t="s">
        <v>61</v>
      </c>
      <c r="D1982" s="255" t="s">
        <v>19963</v>
      </c>
    </row>
    <row r="1983" spans="1:4" ht="15" x14ac:dyDescent="0.25">
      <c r="A1983">
        <v>10892</v>
      </c>
      <c r="B1983" t="s">
        <v>8887</v>
      </c>
      <c r="C1983" t="s">
        <v>61</v>
      </c>
      <c r="D1983" s="255" t="s">
        <v>19964</v>
      </c>
    </row>
    <row r="1984" spans="1:4" ht="15" x14ac:dyDescent="0.25">
      <c r="A1984">
        <v>20977</v>
      </c>
      <c r="B1984" t="s">
        <v>8888</v>
      </c>
      <c r="C1984" t="s">
        <v>61</v>
      </c>
      <c r="D1984" s="255" t="s">
        <v>19965</v>
      </c>
    </row>
    <row r="1985" spans="1:4" ht="15" x14ac:dyDescent="0.25">
      <c r="A1985">
        <v>3073</v>
      </c>
      <c r="B1985" t="s">
        <v>8889</v>
      </c>
      <c r="C1985" t="s">
        <v>61</v>
      </c>
      <c r="D1985" s="255" t="s">
        <v>19966</v>
      </c>
    </row>
    <row r="1986" spans="1:4" ht="15" x14ac:dyDescent="0.25">
      <c r="A1986">
        <v>3074</v>
      </c>
      <c r="B1986" t="s">
        <v>8890</v>
      </c>
      <c r="C1986" t="s">
        <v>61</v>
      </c>
      <c r="D1986" s="255" t="s">
        <v>19967</v>
      </c>
    </row>
    <row r="1987" spans="1:4" ht="15" x14ac:dyDescent="0.25">
      <c r="A1987">
        <v>3076</v>
      </c>
      <c r="B1987" t="s">
        <v>8891</v>
      </c>
      <c r="C1987" t="s">
        <v>61</v>
      </c>
      <c r="D1987" s="255" t="s">
        <v>19968</v>
      </c>
    </row>
    <row r="1988" spans="1:4" ht="15" x14ac:dyDescent="0.25">
      <c r="A1988">
        <v>3075</v>
      </c>
      <c r="B1988" t="s">
        <v>8892</v>
      </c>
      <c r="C1988" t="s">
        <v>61</v>
      </c>
      <c r="D1988" s="255" t="s">
        <v>19969</v>
      </c>
    </row>
    <row r="1989" spans="1:4" ht="15" x14ac:dyDescent="0.25">
      <c r="A1989">
        <v>10781</v>
      </c>
      <c r="B1989" t="s">
        <v>8893</v>
      </c>
      <c r="C1989" t="s">
        <v>61</v>
      </c>
      <c r="D1989" s="255" t="s">
        <v>14688</v>
      </c>
    </row>
    <row r="1990" spans="1:4" ht="15" x14ac:dyDescent="0.25">
      <c r="A1990">
        <v>43612</v>
      </c>
      <c r="B1990" t="s">
        <v>8894</v>
      </c>
      <c r="C1990" t="s">
        <v>71</v>
      </c>
      <c r="D1990" s="255" t="s">
        <v>19970</v>
      </c>
    </row>
    <row r="1991" spans="1:4" ht="15" x14ac:dyDescent="0.25">
      <c r="A1991">
        <v>43613</v>
      </c>
      <c r="B1991" t="s">
        <v>8895</v>
      </c>
      <c r="C1991" t="s">
        <v>71</v>
      </c>
      <c r="D1991" s="255" t="s">
        <v>19971</v>
      </c>
    </row>
    <row r="1992" spans="1:4" ht="15" x14ac:dyDescent="0.25">
      <c r="A1992">
        <v>11480</v>
      </c>
      <c r="B1992" t="s">
        <v>8896</v>
      </c>
      <c r="C1992" t="s">
        <v>71</v>
      </c>
      <c r="D1992" s="255" t="s">
        <v>19972</v>
      </c>
    </row>
    <row r="1993" spans="1:4" ht="15" x14ac:dyDescent="0.25">
      <c r="A1993">
        <v>11469</v>
      </c>
      <c r="B1993" t="s">
        <v>8897</v>
      </c>
      <c r="C1993" t="s">
        <v>61</v>
      </c>
      <c r="D1993" s="255" t="s">
        <v>19590</v>
      </c>
    </row>
    <row r="1994" spans="1:4" ht="15" x14ac:dyDescent="0.25">
      <c r="A1994">
        <v>11468</v>
      </c>
      <c r="B1994" t="s">
        <v>8898</v>
      </c>
      <c r="C1994" t="s">
        <v>61</v>
      </c>
      <c r="D1994" s="255" t="s">
        <v>17349</v>
      </c>
    </row>
    <row r="1995" spans="1:4" ht="15" x14ac:dyDescent="0.25">
      <c r="A1995">
        <v>11484</v>
      </c>
      <c r="B1995" t="s">
        <v>8899</v>
      </c>
      <c r="C1995" t="s">
        <v>61</v>
      </c>
      <c r="D1995" s="255" t="s">
        <v>19973</v>
      </c>
    </row>
    <row r="1996" spans="1:4" ht="15" x14ac:dyDescent="0.25">
      <c r="A1996">
        <v>38155</v>
      </c>
      <c r="B1996" t="s">
        <v>8900</v>
      </c>
      <c r="C1996" t="s">
        <v>61</v>
      </c>
      <c r="D1996" s="255" t="s">
        <v>19974</v>
      </c>
    </row>
    <row r="1997" spans="1:4" ht="15" x14ac:dyDescent="0.25">
      <c r="A1997">
        <v>11467</v>
      </c>
      <c r="B1997" t="s">
        <v>8901</v>
      </c>
      <c r="C1997" t="s">
        <v>61</v>
      </c>
      <c r="D1997" s="255" t="s">
        <v>16916</v>
      </c>
    </row>
    <row r="1998" spans="1:4" ht="15" x14ac:dyDescent="0.25">
      <c r="A1998">
        <v>38153</v>
      </c>
      <c r="B1998" t="s">
        <v>8902</v>
      </c>
      <c r="C1998" t="s">
        <v>71</v>
      </c>
      <c r="D1998" s="255" t="s">
        <v>19975</v>
      </c>
    </row>
    <row r="1999" spans="1:4" ht="15" x14ac:dyDescent="0.25">
      <c r="A1999">
        <v>43607</v>
      </c>
      <c r="B1999" t="s">
        <v>8903</v>
      </c>
      <c r="C1999" t="s">
        <v>71</v>
      </c>
      <c r="D1999" s="255" t="s">
        <v>19976</v>
      </c>
    </row>
    <row r="2000" spans="1:4" ht="15" x14ac:dyDescent="0.25">
      <c r="A2000">
        <v>3080</v>
      </c>
      <c r="B2000" t="s">
        <v>8904</v>
      </c>
      <c r="C2000" t="s">
        <v>71</v>
      </c>
      <c r="D2000" s="255" t="s">
        <v>19977</v>
      </c>
    </row>
    <row r="2001" spans="1:4" ht="15" x14ac:dyDescent="0.25">
      <c r="A2001">
        <v>3081</v>
      </c>
      <c r="B2001" t="s">
        <v>8905</v>
      </c>
      <c r="C2001" t="s">
        <v>71</v>
      </c>
      <c r="D2001" s="255" t="s">
        <v>19978</v>
      </c>
    </row>
    <row r="2002" spans="1:4" ht="15" x14ac:dyDescent="0.25">
      <c r="A2002">
        <v>3090</v>
      </c>
      <c r="B2002" t="s">
        <v>8906</v>
      </c>
      <c r="C2002" t="s">
        <v>71</v>
      </c>
      <c r="D2002" s="255" t="s">
        <v>13489</v>
      </c>
    </row>
    <row r="2003" spans="1:4" ht="15" x14ac:dyDescent="0.25">
      <c r="A2003">
        <v>43611</v>
      </c>
      <c r="B2003" t="s">
        <v>8907</v>
      </c>
      <c r="C2003" t="s">
        <v>71</v>
      </c>
      <c r="D2003" s="255" t="s">
        <v>19979</v>
      </c>
    </row>
    <row r="2004" spans="1:4" ht="15" x14ac:dyDescent="0.25">
      <c r="A2004">
        <v>3103</v>
      </c>
      <c r="B2004" t="s">
        <v>8908</v>
      </c>
      <c r="C2004" t="s">
        <v>61</v>
      </c>
      <c r="D2004" s="255" t="s">
        <v>19980</v>
      </c>
    </row>
    <row r="2005" spans="1:4" ht="15" x14ac:dyDescent="0.25">
      <c r="A2005">
        <v>3097</v>
      </c>
      <c r="B2005" t="s">
        <v>8909</v>
      </c>
      <c r="C2005" t="s">
        <v>71</v>
      </c>
      <c r="D2005" s="255" t="s">
        <v>19981</v>
      </c>
    </row>
    <row r="2006" spans="1:4" ht="15" x14ac:dyDescent="0.25">
      <c r="A2006">
        <v>3099</v>
      </c>
      <c r="B2006" t="s">
        <v>8910</v>
      </c>
      <c r="C2006" t="s">
        <v>71</v>
      </c>
      <c r="D2006" s="255" t="s">
        <v>19982</v>
      </c>
    </row>
    <row r="2007" spans="1:4" ht="15" x14ac:dyDescent="0.25">
      <c r="A2007">
        <v>38151</v>
      </c>
      <c r="B2007" t="s">
        <v>8911</v>
      </c>
      <c r="C2007" t="s">
        <v>71</v>
      </c>
      <c r="D2007" s="255" t="s">
        <v>19983</v>
      </c>
    </row>
    <row r="2008" spans="1:4" ht="15" x14ac:dyDescent="0.25">
      <c r="A2008">
        <v>38152</v>
      </c>
      <c r="B2008" t="s">
        <v>8912</v>
      </c>
      <c r="C2008" t="s">
        <v>71</v>
      </c>
      <c r="D2008" s="255" t="s">
        <v>19984</v>
      </c>
    </row>
    <row r="2009" spans="1:4" ht="15" x14ac:dyDescent="0.25">
      <c r="A2009">
        <v>43610</v>
      </c>
      <c r="B2009" t="s">
        <v>8913</v>
      </c>
      <c r="C2009" t="s">
        <v>71</v>
      </c>
      <c r="D2009" s="255" t="s">
        <v>19985</v>
      </c>
    </row>
    <row r="2010" spans="1:4" ht="15" x14ac:dyDescent="0.25">
      <c r="A2010">
        <v>3093</v>
      </c>
      <c r="B2010" t="s">
        <v>8914</v>
      </c>
      <c r="C2010" t="s">
        <v>71</v>
      </c>
      <c r="D2010" s="255" t="s">
        <v>19982</v>
      </c>
    </row>
    <row r="2011" spans="1:4" ht="15" x14ac:dyDescent="0.25">
      <c r="A2011">
        <v>38165</v>
      </c>
      <c r="B2011" t="s">
        <v>8915</v>
      </c>
      <c r="C2011" t="s">
        <v>71</v>
      </c>
      <c r="D2011" s="255" t="s">
        <v>19986</v>
      </c>
    </row>
    <row r="2012" spans="1:4" ht="15" x14ac:dyDescent="0.25">
      <c r="A2012">
        <v>38177</v>
      </c>
      <c r="B2012" t="s">
        <v>8916</v>
      </c>
      <c r="C2012" t="s">
        <v>61</v>
      </c>
      <c r="D2012" s="255" t="s">
        <v>19987</v>
      </c>
    </row>
    <row r="2013" spans="1:4" ht="15" x14ac:dyDescent="0.25">
      <c r="A2013">
        <v>11458</v>
      </c>
      <c r="B2013" t="s">
        <v>8917</v>
      </c>
      <c r="C2013" t="s">
        <v>61</v>
      </c>
      <c r="D2013" s="255" t="s">
        <v>16746</v>
      </c>
    </row>
    <row r="2014" spans="1:4" ht="15" x14ac:dyDescent="0.25">
      <c r="A2014">
        <v>3108</v>
      </c>
      <c r="B2014" t="s">
        <v>8918</v>
      </c>
      <c r="C2014" t="s">
        <v>61</v>
      </c>
      <c r="D2014" s="255" t="s">
        <v>19988</v>
      </c>
    </row>
    <row r="2015" spans="1:4" ht="15" x14ac:dyDescent="0.25">
      <c r="A2015">
        <v>3105</v>
      </c>
      <c r="B2015" t="s">
        <v>8919</v>
      </c>
      <c r="C2015" t="s">
        <v>61</v>
      </c>
      <c r="D2015" s="255" t="s">
        <v>19989</v>
      </c>
    </row>
    <row r="2016" spans="1:4" ht="15" x14ac:dyDescent="0.25">
      <c r="A2016">
        <v>38178</v>
      </c>
      <c r="B2016" t="s">
        <v>8920</v>
      </c>
      <c r="C2016" t="s">
        <v>61</v>
      </c>
      <c r="D2016" s="255" t="s">
        <v>19990</v>
      </c>
    </row>
    <row r="2017" spans="1:4" ht="15" x14ac:dyDescent="0.25">
      <c r="A2017">
        <v>43575</v>
      </c>
      <c r="B2017" t="s">
        <v>8921</v>
      </c>
      <c r="C2017" t="s">
        <v>61</v>
      </c>
      <c r="D2017" s="255" t="s">
        <v>19991</v>
      </c>
    </row>
    <row r="2018" spans="1:4" ht="15" x14ac:dyDescent="0.25">
      <c r="A2018">
        <v>43577</v>
      </c>
      <c r="B2018" t="s">
        <v>8922</v>
      </c>
      <c r="C2018" t="s">
        <v>61</v>
      </c>
      <c r="D2018" s="255" t="s">
        <v>19992</v>
      </c>
    </row>
    <row r="2019" spans="1:4" ht="15" x14ac:dyDescent="0.25">
      <c r="A2019">
        <v>43458</v>
      </c>
      <c r="B2019" t="s">
        <v>8923</v>
      </c>
      <c r="C2019" t="s">
        <v>66</v>
      </c>
      <c r="D2019" s="255" t="s">
        <v>13196</v>
      </c>
    </row>
    <row r="2020" spans="1:4" ht="15" x14ac:dyDescent="0.25">
      <c r="A2020">
        <v>43470</v>
      </c>
      <c r="B2020" t="s">
        <v>8924</v>
      </c>
      <c r="C2020" t="s">
        <v>53</v>
      </c>
      <c r="D2020" s="255" t="s">
        <v>17815</v>
      </c>
    </row>
    <row r="2021" spans="1:4" ht="15" x14ac:dyDescent="0.25">
      <c r="A2021">
        <v>43459</v>
      </c>
      <c r="B2021" t="s">
        <v>8925</v>
      </c>
      <c r="C2021" t="s">
        <v>66</v>
      </c>
      <c r="D2021" s="255" t="s">
        <v>13461</v>
      </c>
    </row>
    <row r="2022" spans="1:4" ht="15" x14ac:dyDescent="0.25">
      <c r="A2022">
        <v>43471</v>
      </c>
      <c r="B2022" t="s">
        <v>8926</v>
      </c>
      <c r="C2022" t="s">
        <v>53</v>
      </c>
      <c r="D2022" s="255" t="s">
        <v>19993</v>
      </c>
    </row>
    <row r="2023" spans="1:4" ht="15" x14ac:dyDescent="0.25">
      <c r="A2023">
        <v>43460</v>
      </c>
      <c r="B2023" t="s">
        <v>8927</v>
      </c>
      <c r="C2023" t="s">
        <v>66</v>
      </c>
      <c r="D2023" s="255" t="s">
        <v>19994</v>
      </c>
    </row>
    <row r="2024" spans="1:4" ht="15" x14ac:dyDescent="0.25">
      <c r="A2024">
        <v>43472</v>
      </c>
      <c r="B2024" t="s">
        <v>8928</v>
      </c>
      <c r="C2024" t="s">
        <v>53</v>
      </c>
      <c r="D2024" s="255" t="s">
        <v>19995</v>
      </c>
    </row>
    <row r="2025" spans="1:4" ht="15" x14ac:dyDescent="0.25">
      <c r="A2025">
        <v>43461</v>
      </c>
      <c r="B2025" t="s">
        <v>8929</v>
      </c>
      <c r="C2025" t="s">
        <v>66</v>
      </c>
      <c r="D2025" s="255" t="s">
        <v>18362</v>
      </c>
    </row>
    <row r="2026" spans="1:4" ht="15" x14ac:dyDescent="0.25">
      <c r="A2026">
        <v>43473</v>
      </c>
      <c r="B2026" t="s">
        <v>8930</v>
      </c>
      <c r="C2026" t="s">
        <v>53</v>
      </c>
      <c r="D2026" s="255" t="s">
        <v>19996</v>
      </c>
    </row>
    <row r="2027" spans="1:4" ht="15" x14ac:dyDescent="0.25">
      <c r="A2027">
        <v>43463</v>
      </c>
      <c r="B2027" t="s">
        <v>8931</v>
      </c>
      <c r="C2027" t="s">
        <v>66</v>
      </c>
      <c r="D2027" s="255" t="s">
        <v>13771</v>
      </c>
    </row>
    <row r="2028" spans="1:4" ht="15" x14ac:dyDescent="0.25">
      <c r="A2028">
        <v>43475</v>
      </c>
      <c r="B2028" t="s">
        <v>8932</v>
      </c>
      <c r="C2028" t="s">
        <v>53</v>
      </c>
      <c r="D2028" s="255" t="s">
        <v>15762</v>
      </c>
    </row>
    <row r="2029" spans="1:4" ht="15" x14ac:dyDescent="0.25">
      <c r="A2029">
        <v>43462</v>
      </c>
      <c r="B2029" t="s">
        <v>8933</v>
      </c>
      <c r="C2029" t="s">
        <v>66</v>
      </c>
      <c r="D2029" s="255" t="s">
        <v>13680</v>
      </c>
    </row>
    <row r="2030" spans="1:4" ht="15" x14ac:dyDescent="0.25">
      <c r="A2030">
        <v>43474</v>
      </c>
      <c r="B2030" t="s">
        <v>8934</v>
      </c>
      <c r="C2030" t="s">
        <v>53</v>
      </c>
      <c r="D2030" s="255" t="s">
        <v>13837</v>
      </c>
    </row>
    <row r="2031" spans="1:4" ht="15" x14ac:dyDescent="0.25">
      <c r="A2031">
        <v>43464</v>
      </c>
      <c r="B2031" t="s">
        <v>8935</v>
      </c>
      <c r="C2031" t="s">
        <v>66</v>
      </c>
      <c r="D2031" s="255" t="s">
        <v>13680</v>
      </c>
    </row>
    <row r="2032" spans="1:4" ht="15" x14ac:dyDescent="0.25">
      <c r="A2032">
        <v>43476</v>
      </c>
      <c r="B2032" t="s">
        <v>8936</v>
      </c>
      <c r="C2032" t="s">
        <v>53</v>
      </c>
      <c r="D2032" s="255" t="s">
        <v>13680</v>
      </c>
    </row>
    <row r="2033" spans="1:4" ht="15" x14ac:dyDescent="0.25">
      <c r="A2033">
        <v>43465</v>
      </c>
      <c r="B2033" t="s">
        <v>8937</v>
      </c>
      <c r="C2033" t="s">
        <v>66</v>
      </c>
      <c r="D2033" s="255" t="s">
        <v>13593</v>
      </c>
    </row>
    <row r="2034" spans="1:4" ht="15" x14ac:dyDescent="0.25">
      <c r="A2034">
        <v>43477</v>
      </c>
      <c r="B2034" t="s">
        <v>8938</v>
      </c>
      <c r="C2034" t="s">
        <v>53</v>
      </c>
      <c r="D2034" s="255" t="s">
        <v>19997</v>
      </c>
    </row>
    <row r="2035" spans="1:4" ht="15" x14ac:dyDescent="0.25">
      <c r="A2035">
        <v>43466</v>
      </c>
      <c r="B2035" t="s">
        <v>8939</v>
      </c>
      <c r="C2035" t="s">
        <v>66</v>
      </c>
      <c r="D2035" s="255" t="s">
        <v>13576</v>
      </c>
    </row>
    <row r="2036" spans="1:4" ht="15" x14ac:dyDescent="0.25">
      <c r="A2036">
        <v>43478</v>
      </c>
      <c r="B2036" t="s">
        <v>8940</v>
      </c>
      <c r="C2036" t="s">
        <v>53</v>
      </c>
      <c r="D2036" s="255" t="s">
        <v>19998</v>
      </c>
    </row>
    <row r="2037" spans="1:4" ht="15" x14ac:dyDescent="0.25">
      <c r="A2037">
        <v>43467</v>
      </c>
      <c r="B2037" t="s">
        <v>8941</v>
      </c>
      <c r="C2037" t="s">
        <v>66</v>
      </c>
      <c r="D2037" s="255" t="s">
        <v>13302</v>
      </c>
    </row>
    <row r="2038" spans="1:4" ht="15" x14ac:dyDescent="0.25">
      <c r="A2038">
        <v>43479</v>
      </c>
      <c r="B2038" t="s">
        <v>8942</v>
      </c>
      <c r="C2038" t="s">
        <v>53</v>
      </c>
      <c r="D2038" s="255" t="s">
        <v>19999</v>
      </c>
    </row>
    <row r="2039" spans="1:4" ht="15" x14ac:dyDescent="0.25">
      <c r="A2039">
        <v>43468</v>
      </c>
      <c r="B2039" t="s">
        <v>8943</v>
      </c>
      <c r="C2039" t="s">
        <v>66</v>
      </c>
      <c r="D2039" s="255" t="s">
        <v>20000</v>
      </c>
    </row>
    <row r="2040" spans="1:4" ht="15" x14ac:dyDescent="0.25">
      <c r="A2040">
        <v>43480</v>
      </c>
      <c r="B2040" t="s">
        <v>8944</v>
      </c>
      <c r="C2040" t="s">
        <v>53</v>
      </c>
      <c r="D2040" s="255" t="s">
        <v>20001</v>
      </c>
    </row>
    <row r="2041" spans="1:4" ht="15" x14ac:dyDescent="0.25">
      <c r="A2041">
        <v>43469</v>
      </c>
      <c r="B2041" t="s">
        <v>8945</v>
      </c>
      <c r="C2041" t="s">
        <v>66</v>
      </c>
      <c r="D2041" s="255" t="s">
        <v>13363</v>
      </c>
    </row>
    <row r="2042" spans="1:4" ht="15" x14ac:dyDescent="0.25">
      <c r="A2042">
        <v>43481</v>
      </c>
      <c r="B2042" t="s">
        <v>8946</v>
      </c>
      <c r="C2042" t="s">
        <v>53</v>
      </c>
      <c r="D2042" s="255" t="s">
        <v>16220</v>
      </c>
    </row>
    <row r="2043" spans="1:4" ht="15" x14ac:dyDescent="0.25">
      <c r="A2043">
        <v>3119</v>
      </c>
      <c r="B2043" t="s">
        <v>8947</v>
      </c>
      <c r="C2043" t="s">
        <v>61</v>
      </c>
      <c r="D2043" s="255" t="s">
        <v>20002</v>
      </c>
    </row>
    <row r="2044" spans="1:4" ht="15" x14ac:dyDescent="0.25">
      <c r="A2044">
        <v>3122</v>
      </c>
      <c r="B2044" t="s">
        <v>8948</v>
      </c>
      <c r="C2044" t="s">
        <v>61</v>
      </c>
      <c r="D2044" s="255" t="s">
        <v>13683</v>
      </c>
    </row>
    <row r="2045" spans="1:4" ht="15" x14ac:dyDescent="0.25">
      <c r="A2045">
        <v>3121</v>
      </c>
      <c r="B2045" t="s">
        <v>8949</v>
      </c>
      <c r="C2045" t="s">
        <v>61</v>
      </c>
      <c r="D2045" s="255" t="s">
        <v>20003</v>
      </c>
    </row>
    <row r="2046" spans="1:4" ht="15" x14ac:dyDescent="0.25">
      <c r="A2046">
        <v>3120</v>
      </c>
      <c r="B2046" t="s">
        <v>8950</v>
      </c>
      <c r="C2046" t="s">
        <v>61</v>
      </c>
      <c r="D2046" s="255" t="s">
        <v>13716</v>
      </c>
    </row>
    <row r="2047" spans="1:4" ht="15" x14ac:dyDescent="0.25">
      <c r="A2047">
        <v>11455</v>
      </c>
      <c r="B2047" t="s">
        <v>8951</v>
      </c>
      <c r="C2047" t="s">
        <v>61</v>
      </c>
      <c r="D2047" s="255" t="s">
        <v>20004</v>
      </c>
    </row>
    <row r="2048" spans="1:4" ht="15" x14ac:dyDescent="0.25">
      <c r="A2048">
        <v>11456</v>
      </c>
      <c r="B2048" t="s">
        <v>8952</v>
      </c>
      <c r="C2048" t="s">
        <v>61</v>
      </c>
      <c r="D2048" s="255" t="s">
        <v>16317</v>
      </c>
    </row>
    <row r="2049" spans="1:4" ht="15" x14ac:dyDescent="0.25">
      <c r="A2049">
        <v>3107</v>
      </c>
      <c r="B2049" t="s">
        <v>8953</v>
      </c>
      <c r="C2049" t="s">
        <v>61</v>
      </c>
      <c r="D2049" s="255" t="s">
        <v>16980</v>
      </c>
    </row>
    <row r="2050" spans="1:4" ht="15" x14ac:dyDescent="0.25">
      <c r="A2050">
        <v>43583</v>
      </c>
      <c r="B2050" t="s">
        <v>8954</v>
      </c>
      <c r="C2050" t="s">
        <v>61</v>
      </c>
      <c r="D2050" s="255" t="s">
        <v>13164</v>
      </c>
    </row>
    <row r="2051" spans="1:4" ht="15" x14ac:dyDescent="0.25">
      <c r="A2051">
        <v>43586</v>
      </c>
      <c r="B2051" t="s">
        <v>8955</v>
      </c>
      <c r="C2051" t="s">
        <v>61</v>
      </c>
      <c r="D2051" s="255" t="s">
        <v>14988</v>
      </c>
    </row>
    <row r="2052" spans="1:4" ht="15" x14ac:dyDescent="0.25">
      <c r="A2052">
        <v>11461</v>
      </c>
      <c r="B2052" t="s">
        <v>8956</v>
      </c>
      <c r="C2052" t="s">
        <v>61</v>
      </c>
      <c r="D2052" s="255" t="s">
        <v>17382</v>
      </c>
    </row>
    <row r="2053" spans="1:4" ht="15" x14ac:dyDescent="0.25">
      <c r="A2053">
        <v>43587</v>
      </c>
      <c r="B2053" t="s">
        <v>8957</v>
      </c>
      <c r="C2053" t="s">
        <v>61</v>
      </c>
      <c r="D2053" s="255" t="s">
        <v>14993</v>
      </c>
    </row>
    <row r="2054" spans="1:4" ht="15" x14ac:dyDescent="0.25">
      <c r="A2054">
        <v>3106</v>
      </c>
      <c r="B2054" t="s">
        <v>8958</v>
      </c>
      <c r="C2054" t="s">
        <v>61</v>
      </c>
      <c r="D2054" s="255" t="s">
        <v>20005</v>
      </c>
    </row>
    <row r="2055" spans="1:4" ht="15" x14ac:dyDescent="0.25">
      <c r="A2055">
        <v>44539</v>
      </c>
      <c r="B2055" t="s">
        <v>8959</v>
      </c>
      <c r="C2055" t="s">
        <v>63</v>
      </c>
      <c r="D2055" s="255" t="s">
        <v>18006</v>
      </c>
    </row>
    <row r="2056" spans="1:4" ht="15" x14ac:dyDescent="0.25">
      <c r="A2056">
        <v>3123</v>
      </c>
      <c r="B2056" t="s">
        <v>8960</v>
      </c>
      <c r="C2056" t="s">
        <v>63</v>
      </c>
      <c r="D2056" s="255" t="s">
        <v>13465</v>
      </c>
    </row>
    <row r="2057" spans="1:4" ht="15" x14ac:dyDescent="0.25">
      <c r="A2057">
        <v>38125</v>
      </c>
      <c r="B2057" t="s">
        <v>8961</v>
      </c>
      <c r="C2057" t="s">
        <v>63</v>
      </c>
      <c r="D2057" s="255" t="s">
        <v>13583</v>
      </c>
    </row>
    <row r="2058" spans="1:4" ht="15" x14ac:dyDescent="0.25">
      <c r="A2058">
        <v>39014</v>
      </c>
      <c r="B2058" t="s">
        <v>8962</v>
      </c>
      <c r="C2058" t="s">
        <v>63</v>
      </c>
      <c r="D2058" s="255" t="s">
        <v>20006</v>
      </c>
    </row>
    <row r="2059" spans="1:4" ht="15" x14ac:dyDescent="0.25">
      <c r="A2059">
        <v>39365</v>
      </c>
      <c r="B2059" t="s">
        <v>8963</v>
      </c>
      <c r="C2059" t="s">
        <v>61</v>
      </c>
      <c r="D2059" s="255" t="s">
        <v>20007</v>
      </c>
    </row>
    <row r="2060" spans="1:4" ht="15" x14ac:dyDescent="0.25">
      <c r="A2060">
        <v>39366</v>
      </c>
      <c r="B2060" t="s">
        <v>8964</v>
      </c>
      <c r="C2060" t="s">
        <v>61</v>
      </c>
      <c r="D2060" s="255" t="s">
        <v>20008</v>
      </c>
    </row>
    <row r="2061" spans="1:4" ht="15" x14ac:dyDescent="0.25">
      <c r="A2061">
        <v>39367</v>
      </c>
      <c r="B2061" t="s">
        <v>8965</v>
      </c>
      <c r="C2061" t="s">
        <v>61</v>
      </c>
      <c r="D2061" s="255" t="s">
        <v>20009</v>
      </c>
    </row>
    <row r="2062" spans="1:4" ht="15" x14ac:dyDescent="0.25">
      <c r="A2062">
        <v>37394</v>
      </c>
      <c r="B2062" t="s">
        <v>8966</v>
      </c>
      <c r="C2062" t="s">
        <v>74</v>
      </c>
      <c r="D2062" s="255" t="s">
        <v>20010</v>
      </c>
    </row>
    <row r="2063" spans="1:4" ht="15" x14ac:dyDescent="0.25">
      <c r="A2063">
        <v>14146</v>
      </c>
      <c r="B2063" t="s">
        <v>8967</v>
      </c>
      <c r="C2063" t="s">
        <v>74</v>
      </c>
      <c r="D2063" s="255" t="s">
        <v>20011</v>
      </c>
    </row>
    <row r="2064" spans="1:4" ht="15" x14ac:dyDescent="0.25">
      <c r="A2064">
        <v>938</v>
      </c>
      <c r="B2064" t="s">
        <v>8968</v>
      </c>
      <c r="C2064" t="s">
        <v>62</v>
      </c>
      <c r="D2064" s="255" t="s">
        <v>18974</v>
      </c>
    </row>
    <row r="2065" spans="1:4" ht="15" x14ac:dyDescent="0.25">
      <c r="A2065">
        <v>937</v>
      </c>
      <c r="B2065" t="s">
        <v>8969</v>
      </c>
      <c r="C2065" t="s">
        <v>62</v>
      </c>
      <c r="D2065" s="255" t="s">
        <v>14131</v>
      </c>
    </row>
    <row r="2066" spans="1:4" ht="15" x14ac:dyDescent="0.25">
      <c r="A2066">
        <v>939</v>
      </c>
      <c r="B2066" t="s">
        <v>8970</v>
      </c>
      <c r="C2066" t="s">
        <v>62</v>
      </c>
      <c r="D2066" s="255" t="s">
        <v>13579</v>
      </c>
    </row>
    <row r="2067" spans="1:4" ht="15" x14ac:dyDescent="0.25">
      <c r="A2067">
        <v>944</v>
      </c>
      <c r="B2067" t="s">
        <v>8971</v>
      </c>
      <c r="C2067" t="s">
        <v>62</v>
      </c>
      <c r="D2067" s="255" t="s">
        <v>20012</v>
      </c>
    </row>
    <row r="2068" spans="1:4" ht="15" x14ac:dyDescent="0.25">
      <c r="A2068">
        <v>940</v>
      </c>
      <c r="B2068" t="s">
        <v>8972</v>
      </c>
      <c r="C2068" t="s">
        <v>62</v>
      </c>
      <c r="D2068" s="255" t="s">
        <v>19173</v>
      </c>
    </row>
    <row r="2069" spans="1:4" ht="15" x14ac:dyDescent="0.25">
      <c r="A2069">
        <v>44397</v>
      </c>
      <c r="B2069" t="s">
        <v>8973</v>
      </c>
      <c r="C2069" t="s">
        <v>62</v>
      </c>
      <c r="D2069" s="255" t="s">
        <v>19887</v>
      </c>
    </row>
    <row r="2070" spans="1:4" ht="15" x14ac:dyDescent="0.25">
      <c r="A2070">
        <v>406</v>
      </c>
      <c r="B2070" t="s">
        <v>8974</v>
      </c>
      <c r="C2070" t="s">
        <v>61</v>
      </c>
      <c r="D2070" s="255" t="s">
        <v>18393</v>
      </c>
    </row>
    <row r="2071" spans="1:4" ht="15" x14ac:dyDescent="0.25">
      <c r="A2071">
        <v>42529</v>
      </c>
      <c r="B2071" t="s">
        <v>8975</v>
      </c>
      <c r="C2071" t="s">
        <v>62</v>
      </c>
      <c r="D2071" s="255" t="s">
        <v>13145</v>
      </c>
    </row>
    <row r="2072" spans="1:4" ht="15" x14ac:dyDescent="0.25">
      <c r="A2072">
        <v>39634</v>
      </c>
      <c r="B2072" t="s">
        <v>8976</v>
      </c>
      <c r="C2072" t="s">
        <v>62</v>
      </c>
      <c r="D2072" s="255" t="s">
        <v>20013</v>
      </c>
    </row>
    <row r="2073" spans="1:4" ht="15" x14ac:dyDescent="0.25">
      <c r="A2073">
        <v>39701</v>
      </c>
      <c r="B2073" t="s">
        <v>8977</v>
      </c>
      <c r="C2073" t="s">
        <v>61</v>
      </c>
      <c r="D2073" s="255" t="s">
        <v>20014</v>
      </c>
    </row>
    <row r="2074" spans="1:4" ht="15" x14ac:dyDescent="0.25">
      <c r="A2074">
        <v>12815</v>
      </c>
      <c r="B2074" t="s">
        <v>8978</v>
      </c>
      <c r="C2074" t="s">
        <v>61</v>
      </c>
      <c r="D2074" s="255" t="s">
        <v>20015</v>
      </c>
    </row>
    <row r="2075" spans="1:4" ht="15" x14ac:dyDescent="0.25">
      <c r="A2075">
        <v>39431</v>
      </c>
      <c r="B2075" t="s">
        <v>8979</v>
      </c>
      <c r="C2075" t="s">
        <v>62</v>
      </c>
      <c r="D2075" s="255" t="s">
        <v>13482</v>
      </c>
    </row>
    <row r="2076" spans="1:4" ht="15" x14ac:dyDescent="0.25">
      <c r="A2076">
        <v>39432</v>
      </c>
      <c r="B2076" t="s">
        <v>8980</v>
      </c>
      <c r="C2076" t="s">
        <v>62</v>
      </c>
      <c r="D2076" s="255" t="s">
        <v>18493</v>
      </c>
    </row>
    <row r="2077" spans="1:4" ht="15" x14ac:dyDescent="0.25">
      <c r="A2077">
        <v>20111</v>
      </c>
      <c r="B2077" t="s">
        <v>8981</v>
      </c>
      <c r="C2077" t="s">
        <v>61</v>
      </c>
      <c r="D2077" s="255" t="s">
        <v>17801</v>
      </c>
    </row>
    <row r="2078" spans="1:4" ht="15" x14ac:dyDescent="0.25">
      <c r="A2078">
        <v>21127</v>
      </c>
      <c r="B2078" t="s">
        <v>8982</v>
      </c>
      <c r="C2078" t="s">
        <v>61</v>
      </c>
      <c r="D2078" s="255" t="s">
        <v>19633</v>
      </c>
    </row>
    <row r="2079" spans="1:4" ht="15" x14ac:dyDescent="0.25">
      <c r="A2079">
        <v>404</v>
      </c>
      <c r="B2079" t="s">
        <v>8983</v>
      </c>
      <c r="C2079" t="s">
        <v>62</v>
      </c>
      <c r="D2079" s="255" t="s">
        <v>17411</v>
      </c>
    </row>
    <row r="2080" spans="1:4" ht="15" x14ac:dyDescent="0.25">
      <c r="A2080">
        <v>14151</v>
      </c>
      <c r="B2080" t="s">
        <v>8984</v>
      </c>
      <c r="C2080" t="s">
        <v>61</v>
      </c>
      <c r="D2080" s="255" t="s">
        <v>20016</v>
      </c>
    </row>
    <row r="2081" spans="1:4" ht="15" x14ac:dyDescent="0.25">
      <c r="A2081">
        <v>14153</v>
      </c>
      <c r="B2081" t="s">
        <v>8985</v>
      </c>
      <c r="C2081" t="s">
        <v>61</v>
      </c>
      <c r="D2081" s="255" t="s">
        <v>20017</v>
      </c>
    </row>
    <row r="2082" spans="1:4" ht="15" x14ac:dyDescent="0.25">
      <c r="A2082">
        <v>14152</v>
      </c>
      <c r="B2082" t="s">
        <v>8986</v>
      </c>
      <c r="C2082" t="s">
        <v>61</v>
      </c>
      <c r="D2082" s="255" t="s">
        <v>15445</v>
      </c>
    </row>
    <row r="2083" spans="1:4" ht="15" x14ac:dyDescent="0.25">
      <c r="A2083">
        <v>14154</v>
      </c>
      <c r="B2083" t="s">
        <v>8987</v>
      </c>
      <c r="C2083" t="s">
        <v>61</v>
      </c>
      <c r="D2083" s="255" t="s">
        <v>20018</v>
      </c>
    </row>
    <row r="2084" spans="1:4" ht="15" x14ac:dyDescent="0.25">
      <c r="A2084">
        <v>3146</v>
      </c>
      <c r="B2084" t="s">
        <v>8988</v>
      </c>
      <c r="C2084" t="s">
        <v>61</v>
      </c>
      <c r="D2084" s="255" t="s">
        <v>13770</v>
      </c>
    </row>
    <row r="2085" spans="1:4" ht="15" x14ac:dyDescent="0.25">
      <c r="A2085">
        <v>3143</v>
      </c>
      <c r="B2085" t="s">
        <v>8989</v>
      </c>
      <c r="C2085" t="s">
        <v>61</v>
      </c>
      <c r="D2085" s="255" t="s">
        <v>13300</v>
      </c>
    </row>
    <row r="2086" spans="1:4" ht="15" x14ac:dyDescent="0.25">
      <c r="A2086">
        <v>3148</v>
      </c>
      <c r="B2086" t="s">
        <v>8990</v>
      </c>
      <c r="C2086" t="s">
        <v>61</v>
      </c>
      <c r="D2086" s="255" t="s">
        <v>16375</v>
      </c>
    </row>
    <row r="2087" spans="1:4" ht="15" x14ac:dyDescent="0.25">
      <c r="A2087">
        <v>4310</v>
      </c>
      <c r="B2087" t="s">
        <v>8991</v>
      </c>
      <c r="C2087" t="s">
        <v>61</v>
      </c>
      <c r="D2087" s="255" t="s">
        <v>19247</v>
      </c>
    </row>
    <row r="2088" spans="1:4" ht="15" x14ac:dyDescent="0.25">
      <c r="A2088">
        <v>4311</v>
      </c>
      <c r="B2088" t="s">
        <v>8992</v>
      </c>
      <c r="C2088" t="s">
        <v>61</v>
      </c>
      <c r="D2088" s="255" t="s">
        <v>18869</v>
      </c>
    </row>
    <row r="2089" spans="1:4" ht="15" x14ac:dyDescent="0.25">
      <c r="A2089">
        <v>4312</v>
      </c>
      <c r="B2089" t="s">
        <v>8993</v>
      </c>
      <c r="C2089" t="s">
        <v>61</v>
      </c>
      <c r="D2089" s="255" t="s">
        <v>20019</v>
      </c>
    </row>
    <row r="2090" spans="1:4" ht="15" x14ac:dyDescent="0.25">
      <c r="A2090">
        <v>13261</v>
      </c>
      <c r="B2090" t="s">
        <v>8994</v>
      </c>
      <c r="C2090" t="s">
        <v>61</v>
      </c>
      <c r="D2090" s="255" t="s">
        <v>18493</v>
      </c>
    </row>
    <row r="2091" spans="1:4" ht="15" x14ac:dyDescent="0.25">
      <c r="A2091">
        <v>3272</v>
      </c>
      <c r="B2091" t="s">
        <v>8995</v>
      </c>
      <c r="C2091" t="s">
        <v>61</v>
      </c>
      <c r="D2091" s="255" t="s">
        <v>20020</v>
      </c>
    </row>
    <row r="2092" spans="1:4" ht="15" x14ac:dyDescent="0.25">
      <c r="A2092">
        <v>3265</v>
      </c>
      <c r="B2092" t="s">
        <v>8996</v>
      </c>
      <c r="C2092" t="s">
        <v>61</v>
      </c>
      <c r="D2092" s="255" t="s">
        <v>20021</v>
      </c>
    </row>
    <row r="2093" spans="1:4" ht="15" x14ac:dyDescent="0.25">
      <c r="A2093">
        <v>3262</v>
      </c>
      <c r="B2093" t="s">
        <v>8997</v>
      </c>
      <c r="C2093" t="s">
        <v>61</v>
      </c>
      <c r="D2093" s="255" t="s">
        <v>20022</v>
      </c>
    </row>
    <row r="2094" spans="1:4" ht="15" x14ac:dyDescent="0.25">
      <c r="A2094">
        <v>3264</v>
      </c>
      <c r="B2094" t="s">
        <v>8998</v>
      </c>
      <c r="C2094" t="s">
        <v>61</v>
      </c>
      <c r="D2094" s="255" t="s">
        <v>16760</v>
      </c>
    </row>
    <row r="2095" spans="1:4" ht="15" x14ac:dyDescent="0.25">
      <c r="A2095">
        <v>3267</v>
      </c>
      <c r="B2095" t="s">
        <v>8999</v>
      </c>
      <c r="C2095" t="s">
        <v>61</v>
      </c>
      <c r="D2095" s="255" t="s">
        <v>15104</v>
      </c>
    </row>
    <row r="2096" spans="1:4" ht="15" x14ac:dyDescent="0.25">
      <c r="A2096">
        <v>3266</v>
      </c>
      <c r="B2096" t="s">
        <v>9000</v>
      </c>
      <c r="C2096" t="s">
        <v>61</v>
      </c>
      <c r="D2096" s="255" t="s">
        <v>13301</v>
      </c>
    </row>
    <row r="2097" spans="1:4" ht="15" x14ac:dyDescent="0.25">
      <c r="A2097">
        <v>3263</v>
      </c>
      <c r="B2097" t="s">
        <v>9001</v>
      </c>
      <c r="C2097" t="s">
        <v>61</v>
      </c>
      <c r="D2097" s="255" t="s">
        <v>20023</v>
      </c>
    </row>
    <row r="2098" spans="1:4" ht="15" x14ac:dyDescent="0.25">
      <c r="A2098">
        <v>3268</v>
      </c>
      <c r="B2098" t="s">
        <v>9002</v>
      </c>
      <c r="C2098" t="s">
        <v>61</v>
      </c>
      <c r="D2098" s="255" t="s">
        <v>20024</v>
      </c>
    </row>
    <row r="2099" spans="1:4" ht="15" x14ac:dyDescent="0.25">
      <c r="A2099">
        <v>3271</v>
      </c>
      <c r="B2099" t="s">
        <v>9003</v>
      </c>
      <c r="C2099" t="s">
        <v>61</v>
      </c>
      <c r="D2099" s="255" t="s">
        <v>20025</v>
      </c>
    </row>
    <row r="2100" spans="1:4" ht="15" x14ac:dyDescent="0.25">
      <c r="A2100">
        <v>3270</v>
      </c>
      <c r="B2100" t="s">
        <v>9004</v>
      </c>
      <c r="C2100" t="s">
        <v>61</v>
      </c>
      <c r="D2100" s="255" t="s">
        <v>20026</v>
      </c>
    </row>
    <row r="2101" spans="1:4" ht="15" x14ac:dyDescent="0.25">
      <c r="A2101">
        <v>3275</v>
      </c>
      <c r="B2101" t="s">
        <v>9005</v>
      </c>
      <c r="C2101" t="s">
        <v>67</v>
      </c>
      <c r="D2101" s="255" t="s">
        <v>20027</v>
      </c>
    </row>
    <row r="2102" spans="1:4" ht="15" x14ac:dyDescent="0.25">
      <c r="A2102">
        <v>39512</v>
      </c>
      <c r="B2102" t="s">
        <v>9006</v>
      </c>
      <c r="C2102" t="s">
        <v>67</v>
      </c>
      <c r="D2102" s="255" t="s">
        <v>20028</v>
      </c>
    </row>
    <row r="2103" spans="1:4" ht="15" x14ac:dyDescent="0.25">
      <c r="A2103">
        <v>39511</v>
      </c>
      <c r="B2103" t="s">
        <v>9007</v>
      </c>
      <c r="C2103" t="s">
        <v>67</v>
      </c>
      <c r="D2103" s="255" t="s">
        <v>20029</v>
      </c>
    </row>
    <row r="2104" spans="1:4" ht="15" x14ac:dyDescent="0.25">
      <c r="A2104">
        <v>39513</v>
      </c>
      <c r="B2104" t="s">
        <v>9008</v>
      </c>
      <c r="C2104" t="s">
        <v>67</v>
      </c>
      <c r="D2104" s="255" t="s">
        <v>20030</v>
      </c>
    </row>
    <row r="2105" spans="1:4" ht="15" x14ac:dyDescent="0.25">
      <c r="A2105">
        <v>3286</v>
      </c>
      <c r="B2105" t="s">
        <v>9009</v>
      </c>
      <c r="C2105" t="s">
        <v>67</v>
      </c>
      <c r="D2105" s="255" t="s">
        <v>20031</v>
      </c>
    </row>
    <row r="2106" spans="1:4" ht="15" x14ac:dyDescent="0.25">
      <c r="A2106">
        <v>3287</v>
      </c>
      <c r="B2106" t="s">
        <v>9010</v>
      </c>
      <c r="C2106" t="s">
        <v>67</v>
      </c>
      <c r="D2106" s="255" t="s">
        <v>20032</v>
      </c>
    </row>
    <row r="2107" spans="1:4" ht="15" x14ac:dyDescent="0.25">
      <c r="A2107">
        <v>3283</v>
      </c>
      <c r="B2107" t="s">
        <v>9011</v>
      </c>
      <c r="C2107" t="s">
        <v>67</v>
      </c>
      <c r="D2107" s="255" t="s">
        <v>20033</v>
      </c>
    </row>
    <row r="2108" spans="1:4" ht="15" x14ac:dyDescent="0.25">
      <c r="A2108">
        <v>11587</v>
      </c>
      <c r="B2108" t="s">
        <v>9012</v>
      </c>
      <c r="C2108" t="s">
        <v>67</v>
      </c>
      <c r="D2108" s="255" t="s">
        <v>20034</v>
      </c>
    </row>
    <row r="2109" spans="1:4" ht="15" x14ac:dyDescent="0.25">
      <c r="A2109">
        <v>36225</v>
      </c>
      <c r="B2109" t="s">
        <v>9013</v>
      </c>
      <c r="C2109" t="s">
        <v>67</v>
      </c>
      <c r="D2109" s="255" t="s">
        <v>19785</v>
      </c>
    </row>
    <row r="2110" spans="1:4" ht="15" x14ac:dyDescent="0.25">
      <c r="A2110">
        <v>36230</v>
      </c>
      <c r="B2110" t="s">
        <v>9014</v>
      </c>
      <c r="C2110" t="s">
        <v>67</v>
      </c>
      <c r="D2110" s="255" t="s">
        <v>16991</v>
      </c>
    </row>
    <row r="2111" spans="1:4" ht="15" x14ac:dyDescent="0.25">
      <c r="A2111">
        <v>36238</v>
      </c>
      <c r="B2111" t="s">
        <v>9015</v>
      </c>
      <c r="C2111" t="s">
        <v>67</v>
      </c>
      <c r="D2111" s="255" t="s">
        <v>20035</v>
      </c>
    </row>
    <row r="2112" spans="1:4" ht="15" x14ac:dyDescent="0.25">
      <c r="A2112">
        <v>39363</v>
      </c>
      <c r="B2112" t="s">
        <v>9016</v>
      </c>
      <c r="C2112" t="s">
        <v>61</v>
      </c>
      <c r="D2112" s="255" t="s">
        <v>20036</v>
      </c>
    </row>
    <row r="2113" spans="1:4" ht="15" x14ac:dyDescent="0.25">
      <c r="A2113">
        <v>39361</v>
      </c>
      <c r="B2113" t="s">
        <v>9017</v>
      </c>
      <c r="C2113" t="s">
        <v>61</v>
      </c>
      <c r="D2113" s="255" t="s">
        <v>20037</v>
      </c>
    </row>
    <row r="2114" spans="1:4" ht="15" x14ac:dyDescent="0.25">
      <c r="A2114">
        <v>39362</v>
      </c>
      <c r="B2114" t="s">
        <v>9018</v>
      </c>
      <c r="C2114" t="s">
        <v>61</v>
      </c>
      <c r="D2114" s="255" t="s">
        <v>20038</v>
      </c>
    </row>
    <row r="2115" spans="1:4" ht="15" x14ac:dyDescent="0.25">
      <c r="A2115">
        <v>39364</v>
      </c>
      <c r="B2115" t="s">
        <v>9019</v>
      </c>
      <c r="C2115" t="s">
        <v>61</v>
      </c>
      <c r="D2115" s="255" t="s">
        <v>20039</v>
      </c>
    </row>
    <row r="2116" spans="1:4" ht="15" x14ac:dyDescent="0.25">
      <c r="A2116">
        <v>14576</v>
      </c>
      <c r="B2116" t="s">
        <v>9020</v>
      </c>
      <c r="C2116" t="s">
        <v>61</v>
      </c>
      <c r="D2116" s="255" t="s">
        <v>20040</v>
      </c>
    </row>
    <row r="2117" spans="1:4" ht="15" x14ac:dyDescent="0.25">
      <c r="A2117">
        <v>13877</v>
      </c>
      <c r="B2117" t="s">
        <v>9021</v>
      </c>
      <c r="C2117" t="s">
        <v>61</v>
      </c>
      <c r="D2117" s="255" t="s">
        <v>20041</v>
      </c>
    </row>
    <row r="2118" spans="1:4" ht="15" x14ac:dyDescent="0.25">
      <c r="A2118">
        <v>7307</v>
      </c>
      <c r="B2118" t="s">
        <v>9022</v>
      </c>
      <c r="C2118" t="s">
        <v>64</v>
      </c>
      <c r="D2118" s="255" t="s">
        <v>20042</v>
      </c>
    </row>
    <row r="2119" spans="1:4" ht="15" x14ac:dyDescent="0.25">
      <c r="A2119">
        <v>38122</v>
      </c>
      <c r="B2119" t="s">
        <v>9023</v>
      </c>
      <c r="C2119" t="s">
        <v>64</v>
      </c>
      <c r="D2119" s="255" t="s">
        <v>20043</v>
      </c>
    </row>
    <row r="2120" spans="1:4" ht="15" x14ac:dyDescent="0.25">
      <c r="A2120">
        <v>43653</v>
      </c>
      <c r="B2120" t="s">
        <v>9024</v>
      </c>
      <c r="C2120" t="s">
        <v>64</v>
      </c>
      <c r="D2120" s="255" t="s">
        <v>16954</v>
      </c>
    </row>
    <row r="2121" spans="1:4" ht="15" x14ac:dyDescent="0.25">
      <c r="A2121">
        <v>38633</v>
      </c>
      <c r="B2121" t="s">
        <v>9025</v>
      </c>
      <c r="C2121" t="s">
        <v>61</v>
      </c>
      <c r="D2121" s="255" t="s">
        <v>20044</v>
      </c>
    </row>
    <row r="2122" spans="1:4" ht="15" x14ac:dyDescent="0.25">
      <c r="A2122">
        <v>12344</v>
      </c>
      <c r="B2122" t="s">
        <v>9026</v>
      </c>
      <c r="C2122" t="s">
        <v>61</v>
      </c>
      <c r="D2122" s="255" t="s">
        <v>19672</v>
      </c>
    </row>
    <row r="2123" spans="1:4" ht="15" x14ac:dyDescent="0.25">
      <c r="A2123">
        <v>12343</v>
      </c>
      <c r="B2123" t="s">
        <v>9027</v>
      </c>
      <c r="C2123" t="s">
        <v>61</v>
      </c>
      <c r="D2123" s="255" t="s">
        <v>15291</v>
      </c>
    </row>
    <row r="2124" spans="1:4" ht="15" x14ac:dyDescent="0.25">
      <c r="A2124">
        <v>3295</v>
      </c>
      <c r="B2124" t="s">
        <v>9028</v>
      </c>
      <c r="C2124" t="s">
        <v>61</v>
      </c>
      <c r="D2124" s="255" t="s">
        <v>20045</v>
      </c>
    </row>
    <row r="2125" spans="1:4" ht="15" x14ac:dyDescent="0.25">
      <c r="A2125">
        <v>3302</v>
      </c>
      <c r="B2125" t="s">
        <v>9029</v>
      </c>
      <c r="C2125" t="s">
        <v>61</v>
      </c>
      <c r="D2125" s="255" t="s">
        <v>15217</v>
      </c>
    </row>
    <row r="2126" spans="1:4" ht="15" x14ac:dyDescent="0.25">
      <c r="A2126">
        <v>3297</v>
      </c>
      <c r="B2126" t="s">
        <v>9030</v>
      </c>
      <c r="C2126" t="s">
        <v>61</v>
      </c>
      <c r="D2126" s="255" t="s">
        <v>15182</v>
      </c>
    </row>
    <row r="2127" spans="1:4" ht="15" x14ac:dyDescent="0.25">
      <c r="A2127">
        <v>3294</v>
      </c>
      <c r="B2127" t="s">
        <v>9031</v>
      </c>
      <c r="C2127" t="s">
        <v>61</v>
      </c>
      <c r="D2127" s="255" t="s">
        <v>20046</v>
      </c>
    </row>
    <row r="2128" spans="1:4" ht="15" x14ac:dyDescent="0.25">
      <c r="A2128">
        <v>3292</v>
      </c>
      <c r="B2128" t="s">
        <v>9032</v>
      </c>
      <c r="C2128" t="s">
        <v>61</v>
      </c>
      <c r="D2128" s="255" t="s">
        <v>20047</v>
      </c>
    </row>
    <row r="2129" spans="1:4" ht="15" x14ac:dyDescent="0.25">
      <c r="A2129">
        <v>3298</v>
      </c>
      <c r="B2129" t="s">
        <v>9033</v>
      </c>
      <c r="C2129" t="s">
        <v>61</v>
      </c>
      <c r="D2129" s="255" t="s">
        <v>20048</v>
      </c>
    </row>
    <row r="2130" spans="1:4" ht="15" x14ac:dyDescent="0.25">
      <c r="A2130">
        <v>11596</v>
      </c>
      <c r="B2130" t="s">
        <v>9034</v>
      </c>
      <c r="C2130" t="s">
        <v>61</v>
      </c>
      <c r="D2130" s="255" t="s">
        <v>20049</v>
      </c>
    </row>
    <row r="2131" spans="1:4" ht="15" x14ac:dyDescent="0.25">
      <c r="A2131">
        <v>34802</v>
      </c>
      <c r="B2131" t="s">
        <v>9035</v>
      </c>
      <c r="C2131" t="s">
        <v>61</v>
      </c>
      <c r="D2131" s="255" t="s">
        <v>20050</v>
      </c>
    </row>
    <row r="2132" spans="1:4" ht="15" x14ac:dyDescent="0.25">
      <c r="A2132">
        <v>11588</v>
      </c>
      <c r="B2132" t="s">
        <v>9036</v>
      </c>
      <c r="C2132" t="s">
        <v>61</v>
      </c>
      <c r="D2132" s="255" t="s">
        <v>20051</v>
      </c>
    </row>
    <row r="2133" spans="1:4" ht="15" x14ac:dyDescent="0.25">
      <c r="A2133">
        <v>34383</v>
      </c>
      <c r="B2133" t="s">
        <v>9037</v>
      </c>
      <c r="C2133" t="s">
        <v>61</v>
      </c>
      <c r="D2133" s="255" t="s">
        <v>20052</v>
      </c>
    </row>
    <row r="2134" spans="1:4" ht="15" x14ac:dyDescent="0.25">
      <c r="A2134">
        <v>40451</v>
      </c>
      <c r="B2134" t="s">
        <v>9038</v>
      </c>
      <c r="C2134" t="s">
        <v>67</v>
      </c>
      <c r="D2134" s="255" t="s">
        <v>20053</v>
      </c>
    </row>
    <row r="2135" spans="1:4" ht="15" x14ac:dyDescent="0.25">
      <c r="A2135">
        <v>40453</v>
      </c>
      <c r="B2135" t="s">
        <v>9039</v>
      </c>
      <c r="C2135" t="s">
        <v>67</v>
      </c>
      <c r="D2135" s="255" t="s">
        <v>20054</v>
      </c>
    </row>
    <row r="2136" spans="1:4" ht="15" x14ac:dyDescent="0.25">
      <c r="A2136">
        <v>40452</v>
      </c>
      <c r="B2136" t="s">
        <v>9040</v>
      </c>
      <c r="C2136" t="s">
        <v>67</v>
      </c>
      <c r="D2136" s="255" t="s">
        <v>20055</v>
      </c>
    </row>
    <row r="2137" spans="1:4" ht="15" x14ac:dyDescent="0.25">
      <c r="A2137">
        <v>11594</v>
      </c>
      <c r="B2137" t="s">
        <v>9041</v>
      </c>
      <c r="C2137" t="s">
        <v>61</v>
      </c>
      <c r="D2137" s="255" t="s">
        <v>20056</v>
      </c>
    </row>
    <row r="2138" spans="1:4" ht="15" x14ac:dyDescent="0.25">
      <c r="A2138">
        <v>3311</v>
      </c>
      <c r="B2138" t="s">
        <v>9042</v>
      </c>
      <c r="C2138" t="s">
        <v>65</v>
      </c>
      <c r="D2138" s="255" t="s">
        <v>20056</v>
      </c>
    </row>
    <row r="2139" spans="1:4" ht="15" x14ac:dyDescent="0.25">
      <c r="A2139">
        <v>11599</v>
      </c>
      <c r="B2139" t="s">
        <v>9043</v>
      </c>
      <c r="C2139" t="s">
        <v>61</v>
      </c>
      <c r="D2139" s="255" t="s">
        <v>20057</v>
      </c>
    </row>
    <row r="2140" spans="1:4" ht="15" x14ac:dyDescent="0.25">
      <c r="A2140">
        <v>11593</v>
      </c>
      <c r="B2140" t="s">
        <v>9044</v>
      </c>
      <c r="C2140" t="s">
        <v>61</v>
      </c>
      <c r="D2140" s="255" t="s">
        <v>20058</v>
      </c>
    </row>
    <row r="2141" spans="1:4" ht="15" x14ac:dyDescent="0.25">
      <c r="A2141">
        <v>3314</v>
      </c>
      <c r="B2141" t="s">
        <v>9045</v>
      </c>
      <c r="C2141" t="s">
        <v>65</v>
      </c>
      <c r="D2141" s="255" t="s">
        <v>20059</v>
      </c>
    </row>
    <row r="2142" spans="1:4" ht="15" x14ac:dyDescent="0.25">
      <c r="A2142">
        <v>11597</v>
      </c>
      <c r="B2142" t="s">
        <v>9046</v>
      </c>
      <c r="C2142" t="s">
        <v>61</v>
      </c>
      <c r="D2142" s="255" t="s">
        <v>20060</v>
      </c>
    </row>
    <row r="2143" spans="1:4" ht="15" x14ac:dyDescent="0.25">
      <c r="A2143">
        <v>3309</v>
      </c>
      <c r="B2143" t="s">
        <v>9047</v>
      </c>
      <c r="C2143" t="s">
        <v>65</v>
      </c>
      <c r="D2143" s="255" t="s">
        <v>20049</v>
      </c>
    </row>
    <row r="2144" spans="1:4" ht="15" x14ac:dyDescent="0.25">
      <c r="A2144">
        <v>34612</v>
      </c>
      <c r="B2144" t="s">
        <v>9048</v>
      </c>
      <c r="C2144" t="s">
        <v>61</v>
      </c>
      <c r="D2144" s="255" t="s">
        <v>14381</v>
      </c>
    </row>
    <row r="2145" spans="1:4" ht="15" x14ac:dyDescent="0.25">
      <c r="A2145">
        <v>34635</v>
      </c>
      <c r="B2145" t="s">
        <v>9049</v>
      </c>
      <c r="C2145" t="s">
        <v>61</v>
      </c>
      <c r="D2145" s="255" t="s">
        <v>20061</v>
      </c>
    </row>
    <row r="2146" spans="1:4" ht="15" x14ac:dyDescent="0.25">
      <c r="A2146">
        <v>34633</v>
      </c>
      <c r="B2146" t="s">
        <v>9050</v>
      </c>
      <c r="C2146" t="s">
        <v>61</v>
      </c>
      <c r="D2146" s="255" t="s">
        <v>20062</v>
      </c>
    </row>
    <row r="2147" spans="1:4" ht="15" x14ac:dyDescent="0.25">
      <c r="A2147">
        <v>40440</v>
      </c>
      <c r="B2147" t="s">
        <v>9051</v>
      </c>
      <c r="C2147" t="s">
        <v>65</v>
      </c>
      <c r="D2147" s="255" t="s">
        <v>20063</v>
      </c>
    </row>
    <row r="2148" spans="1:4" ht="15" x14ac:dyDescent="0.25">
      <c r="A2148">
        <v>40441</v>
      </c>
      <c r="B2148" t="s">
        <v>9052</v>
      </c>
      <c r="C2148" t="s">
        <v>65</v>
      </c>
      <c r="D2148" s="255" t="s">
        <v>20064</v>
      </c>
    </row>
    <row r="2149" spans="1:4" ht="15" x14ac:dyDescent="0.25">
      <c r="A2149">
        <v>40449</v>
      </c>
      <c r="B2149" t="s">
        <v>9053</v>
      </c>
      <c r="C2149" t="s">
        <v>65</v>
      </c>
      <c r="D2149" s="255" t="s">
        <v>20065</v>
      </c>
    </row>
    <row r="2150" spans="1:4" ht="15" x14ac:dyDescent="0.25">
      <c r="A2150">
        <v>34800</v>
      </c>
      <c r="B2150" t="s">
        <v>9054</v>
      </c>
      <c r="C2150" t="s">
        <v>65</v>
      </c>
      <c r="D2150" s="255" t="s">
        <v>20066</v>
      </c>
    </row>
    <row r="2151" spans="1:4" ht="15" x14ac:dyDescent="0.25">
      <c r="A2151">
        <v>11592</v>
      </c>
      <c r="B2151" t="s">
        <v>9055</v>
      </c>
      <c r="C2151" t="s">
        <v>61</v>
      </c>
      <c r="D2151" s="255" t="s">
        <v>20059</v>
      </c>
    </row>
    <row r="2152" spans="1:4" ht="15" x14ac:dyDescent="0.25">
      <c r="A2152">
        <v>40438</v>
      </c>
      <c r="B2152" t="s">
        <v>9056</v>
      </c>
      <c r="C2152" t="s">
        <v>65</v>
      </c>
      <c r="D2152" s="255" t="s">
        <v>20067</v>
      </c>
    </row>
    <row r="2153" spans="1:4" ht="15" x14ac:dyDescent="0.25">
      <c r="A2153">
        <v>40436</v>
      </c>
      <c r="B2153" t="s">
        <v>9057</v>
      </c>
      <c r="C2153" t="s">
        <v>65</v>
      </c>
      <c r="D2153" s="255" t="s">
        <v>20068</v>
      </c>
    </row>
    <row r="2154" spans="1:4" ht="15" x14ac:dyDescent="0.25">
      <c r="A2154">
        <v>4315</v>
      </c>
      <c r="B2154" t="s">
        <v>9058</v>
      </c>
      <c r="C2154" t="s">
        <v>61</v>
      </c>
      <c r="D2154" s="255" t="s">
        <v>13691</v>
      </c>
    </row>
    <row r="2155" spans="1:4" ht="15" x14ac:dyDescent="0.25">
      <c r="A2155">
        <v>402</v>
      </c>
      <c r="B2155" t="s">
        <v>9059</v>
      </c>
      <c r="C2155" t="s">
        <v>61</v>
      </c>
      <c r="D2155" s="255" t="s">
        <v>17845</v>
      </c>
    </row>
    <row r="2156" spans="1:4" ht="15" x14ac:dyDescent="0.25">
      <c r="A2156">
        <v>4226</v>
      </c>
      <c r="B2156" t="s">
        <v>9060</v>
      </c>
      <c r="C2156" t="s">
        <v>63</v>
      </c>
      <c r="D2156" s="255" t="s">
        <v>18386</v>
      </c>
    </row>
    <row r="2157" spans="1:4" ht="15" x14ac:dyDescent="0.25">
      <c r="A2157">
        <v>4222</v>
      </c>
      <c r="B2157" t="s">
        <v>9061</v>
      </c>
      <c r="C2157" t="s">
        <v>64</v>
      </c>
      <c r="D2157" s="255" t="s">
        <v>20069</v>
      </c>
    </row>
    <row r="2158" spans="1:4" ht="15" x14ac:dyDescent="0.25">
      <c r="A2158">
        <v>34804</v>
      </c>
      <c r="B2158" t="s">
        <v>9062</v>
      </c>
      <c r="C2158" t="s">
        <v>67</v>
      </c>
      <c r="D2158" s="255" t="s">
        <v>17787</v>
      </c>
    </row>
    <row r="2159" spans="1:4" ht="15" x14ac:dyDescent="0.25">
      <c r="A2159">
        <v>4013</v>
      </c>
      <c r="B2159" t="s">
        <v>9063</v>
      </c>
      <c r="C2159" t="s">
        <v>67</v>
      </c>
      <c r="D2159" s="255" t="s">
        <v>15220</v>
      </c>
    </row>
    <row r="2160" spans="1:4" ht="15" x14ac:dyDescent="0.25">
      <c r="A2160">
        <v>4011</v>
      </c>
      <c r="B2160" t="s">
        <v>9064</v>
      </c>
      <c r="C2160" t="s">
        <v>67</v>
      </c>
      <c r="D2160" s="255" t="s">
        <v>19137</v>
      </c>
    </row>
    <row r="2161" spans="1:4" ht="15" x14ac:dyDescent="0.25">
      <c r="A2161">
        <v>4021</v>
      </c>
      <c r="B2161" t="s">
        <v>9065</v>
      </c>
      <c r="C2161" t="s">
        <v>67</v>
      </c>
      <c r="D2161" s="255" t="s">
        <v>17544</v>
      </c>
    </row>
    <row r="2162" spans="1:4" ht="15" x14ac:dyDescent="0.25">
      <c r="A2162">
        <v>4019</v>
      </c>
      <c r="B2162" t="s">
        <v>9066</v>
      </c>
      <c r="C2162" t="s">
        <v>67</v>
      </c>
      <c r="D2162" s="255" t="s">
        <v>13367</v>
      </c>
    </row>
    <row r="2163" spans="1:4" ht="15" x14ac:dyDescent="0.25">
      <c r="A2163">
        <v>4012</v>
      </c>
      <c r="B2163" t="s">
        <v>9067</v>
      </c>
      <c r="C2163" t="s">
        <v>67</v>
      </c>
      <c r="D2163" s="255" t="s">
        <v>20070</v>
      </c>
    </row>
    <row r="2164" spans="1:4" ht="15" x14ac:dyDescent="0.25">
      <c r="A2164">
        <v>4020</v>
      </c>
      <c r="B2164" t="s">
        <v>9068</v>
      </c>
      <c r="C2164" t="s">
        <v>67</v>
      </c>
      <c r="D2164" s="255" t="s">
        <v>20071</v>
      </c>
    </row>
    <row r="2165" spans="1:4" ht="15" x14ac:dyDescent="0.25">
      <c r="A2165">
        <v>4018</v>
      </c>
      <c r="B2165" t="s">
        <v>9069</v>
      </c>
      <c r="C2165" t="s">
        <v>67</v>
      </c>
      <c r="D2165" s="255" t="s">
        <v>20072</v>
      </c>
    </row>
    <row r="2166" spans="1:4" ht="15" x14ac:dyDescent="0.25">
      <c r="A2166">
        <v>36498</v>
      </c>
      <c r="B2166" t="s">
        <v>9070</v>
      </c>
      <c r="C2166" t="s">
        <v>61</v>
      </c>
      <c r="D2166" s="255" t="s">
        <v>20073</v>
      </c>
    </row>
    <row r="2167" spans="1:4" ht="15" x14ac:dyDescent="0.25">
      <c r="A2167">
        <v>12872</v>
      </c>
      <c r="B2167" t="s">
        <v>9071</v>
      </c>
      <c r="C2167" t="s">
        <v>66</v>
      </c>
      <c r="D2167" s="255" t="s">
        <v>16091</v>
      </c>
    </row>
    <row r="2168" spans="1:4" ht="15" x14ac:dyDescent="0.25">
      <c r="A2168">
        <v>41075</v>
      </c>
      <c r="B2168" t="s">
        <v>9072</v>
      </c>
      <c r="C2168" t="s">
        <v>53</v>
      </c>
      <c r="D2168" s="255" t="s">
        <v>20074</v>
      </c>
    </row>
    <row r="2169" spans="1:4" ht="15" x14ac:dyDescent="0.25">
      <c r="A2169">
        <v>44324</v>
      </c>
      <c r="B2169" t="s">
        <v>9073</v>
      </c>
      <c r="C2169" t="s">
        <v>63</v>
      </c>
      <c r="D2169" s="255" t="s">
        <v>18415</v>
      </c>
    </row>
    <row r="2170" spans="1:4" ht="15" x14ac:dyDescent="0.25">
      <c r="A2170">
        <v>3315</v>
      </c>
      <c r="B2170" t="s">
        <v>9074</v>
      </c>
      <c r="C2170" t="s">
        <v>63</v>
      </c>
      <c r="D2170" s="255" t="s">
        <v>13476</v>
      </c>
    </row>
    <row r="2171" spans="1:4" ht="15" x14ac:dyDescent="0.25">
      <c r="A2171">
        <v>36870</v>
      </c>
      <c r="B2171" t="s">
        <v>9075</v>
      </c>
      <c r="C2171" t="s">
        <v>63</v>
      </c>
      <c r="D2171" s="255" t="s">
        <v>19213</v>
      </c>
    </row>
    <row r="2172" spans="1:4" ht="15" x14ac:dyDescent="0.25">
      <c r="A2172">
        <v>5092</v>
      </c>
      <c r="B2172" t="s">
        <v>9076</v>
      </c>
      <c r="C2172" t="s">
        <v>68</v>
      </c>
      <c r="D2172" s="255" t="s">
        <v>13007</v>
      </c>
    </row>
    <row r="2173" spans="1:4" ht="15" x14ac:dyDescent="0.25">
      <c r="A2173">
        <v>11462</v>
      </c>
      <c r="B2173" t="s">
        <v>9077</v>
      </c>
      <c r="C2173" t="s">
        <v>68</v>
      </c>
      <c r="D2173" s="255" t="s">
        <v>12918</v>
      </c>
    </row>
    <row r="2174" spans="1:4" ht="15" x14ac:dyDescent="0.25">
      <c r="A2174">
        <v>36529</v>
      </c>
      <c r="B2174" t="s">
        <v>9078</v>
      </c>
      <c r="C2174" t="s">
        <v>61</v>
      </c>
      <c r="D2174" s="255" t="s">
        <v>20075</v>
      </c>
    </row>
    <row r="2175" spans="1:4" ht="15" x14ac:dyDescent="0.25">
      <c r="A2175">
        <v>3318</v>
      </c>
      <c r="B2175" t="s">
        <v>9079</v>
      </c>
      <c r="C2175" t="s">
        <v>61</v>
      </c>
      <c r="D2175" s="255" t="s">
        <v>20076</v>
      </c>
    </row>
    <row r="2176" spans="1:4" ht="15" x14ac:dyDescent="0.25">
      <c r="A2176">
        <v>3324</v>
      </c>
      <c r="B2176" t="s">
        <v>9080</v>
      </c>
      <c r="C2176" t="s">
        <v>67</v>
      </c>
      <c r="D2176" s="255" t="s">
        <v>18823</v>
      </c>
    </row>
    <row r="2177" spans="1:4" ht="15" x14ac:dyDescent="0.25">
      <c r="A2177">
        <v>3322</v>
      </c>
      <c r="B2177" t="s">
        <v>9081</v>
      </c>
      <c r="C2177" t="s">
        <v>67</v>
      </c>
      <c r="D2177" s="255" t="s">
        <v>15002</v>
      </c>
    </row>
    <row r="2178" spans="1:4" ht="15" x14ac:dyDescent="0.25">
      <c r="A2178">
        <v>5076</v>
      </c>
      <c r="B2178" t="s">
        <v>9082</v>
      </c>
      <c r="C2178" t="s">
        <v>63</v>
      </c>
      <c r="D2178" s="255" t="s">
        <v>18213</v>
      </c>
    </row>
    <row r="2179" spans="1:4" ht="15" x14ac:dyDescent="0.25">
      <c r="A2179">
        <v>5077</v>
      </c>
      <c r="B2179" t="s">
        <v>9083</v>
      </c>
      <c r="C2179" t="s">
        <v>63</v>
      </c>
      <c r="D2179" s="255" t="s">
        <v>18531</v>
      </c>
    </row>
    <row r="2180" spans="1:4" ht="15" x14ac:dyDescent="0.25">
      <c r="A2180">
        <v>11837</v>
      </c>
      <c r="B2180" t="s">
        <v>9084</v>
      </c>
      <c r="C2180" t="s">
        <v>61</v>
      </c>
      <c r="D2180" s="255" t="s">
        <v>20077</v>
      </c>
    </row>
    <row r="2181" spans="1:4" ht="15" x14ac:dyDescent="0.25">
      <c r="A2181">
        <v>38055</v>
      </c>
      <c r="B2181" t="s">
        <v>9085</v>
      </c>
      <c r="C2181" t="s">
        <v>61</v>
      </c>
      <c r="D2181" s="255" t="s">
        <v>19897</v>
      </c>
    </row>
    <row r="2182" spans="1:4" ht="15" x14ac:dyDescent="0.25">
      <c r="A2182">
        <v>415</v>
      </c>
      <c r="B2182" t="s">
        <v>9086</v>
      </c>
      <c r="C2182" t="s">
        <v>61</v>
      </c>
      <c r="D2182" s="255" t="s">
        <v>20078</v>
      </c>
    </row>
    <row r="2183" spans="1:4" ht="15" x14ac:dyDescent="0.25">
      <c r="A2183">
        <v>416</v>
      </c>
      <c r="B2183" t="s">
        <v>9087</v>
      </c>
      <c r="C2183" t="s">
        <v>61</v>
      </c>
      <c r="D2183" s="255" t="s">
        <v>20079</v>
      </c>
    </row>
    <row r="2184" spans="1:4" ht="15" x14ac:dyDescent="0.25">
      <c r="A2184">
        <v>425</v>
      </c>
      <c r="B2184" t="s">
        <v>9088</v>
      </c>
      <c r="C2184" t="s">
        <v>61</v>
      </c>
      <c r="D2184" s="255" t="s">
        <v>13199</v>
      </c>
    </row>
    <row r="2185" spans="1:4" ht="15" x14ac:dyDescent="0.25">
      <c r="A2185">
        <v>426</v>
      </c>
      <c r="B2185" t="s">
        <v>9089</v>
      </c>
      <c r="C2185" t="s">
        <v>61</v>
      </c>
      <c r="D2185" s="255" t="s">
        <v>20080</v>
      </c>
    </row>
    <row r="2186" spans="1:4" ht="15" x14ac:dyDescent="0.25">
      <c r="A2186">
        <v>38056</v>
      </c>
      <c r="B2186" t="s">
        <v>9090</v>
      </c>
      <c r="C2186" t="s">
        <v>61</v>
      </c>
      <c r="D2186" s="255" t="s">
        <v>20081</v>
      </c>
    </row>
    <row r="2187" spans="1:4" ht="15" x14ac:dyDescent="0.25">
      <c r="A2187">
        <v>1564</v>
      </c>
      <c r="B2187" t="s">
        <v>9091</v>
      </c>
      <c r="C2187" t="s">
        <v>61</v>
      </c>
      <c r="D2187" s="255" t="s">
        <v>15247</v>
      </c>
    </row>
    <row r="2188" spans="1:4" ht="15" x14ac:dyDescent="0.25">
      <c r="A2188">
        <v>11032</v>
      </c>
      <c r="B2188" t="s">
        <v>9092</v>
      </c>
      <c r="C2188" t="s">
        <v>61</v>
      </c>
      <c r="D2188" s="255" t="s">
        <v>17415</v>
      </c>
    </row>
    <row r="2189" spans="1:4" ht="15" x14ac:dyDescent="0.25">
      <c r="A2189">
        <v>36786</v>
      </c>
      <c r="B2189" t="s">
        <v>9093</v>
      </c>
      <c r="C2189" t="s">
        <v>75</v>
      </c>
      <c r="D2189" s="255" t="s">
        <v>20082</v>
      </c>
    </row>
    <row r="2190" spans="1:4" ht="15" x14ac:dyDescent="0.25">
      <c r="A2190">
        <v>36785</v>
      </c>
      <c r="B2190" t="s">
        <v>9094</v>
      </c>
      <c r="C2190" t="s">
        <v>75</v>
      </c>
      <c r="D2190" s="255" t="s">
        <v>20083</v>
      </c>
    </row>
    <row r="2191" spans="1:4" ht="15" x14ac:dyDescent="0.25">
      <c r="A2191">
        <v>36782</v>
      </c>
      <c r="B2191" t="s">
        <v>9095</v>
      </c>
      <c r="C2191" t="s">
        <v>75</v>
      </c>
      <c r="D2191" s="255" t="s">
        <v>20084</v>
      </c>
    </row>
    <row r="2192" spans="1:4" ht="15" x14ac:dyDescent="0.25">
      <c r="A2192">
        <v>44481</v>
      </c>
      <c r="B2192" t="s">
        <v>9096</v>
      </c>
      <c r="C2192" t="s">
        <v>75</v>
      </c>
      <c r="D2192" s="255" t="s">
        <v>20085</v>
      </c>
    </row>
    <row r="2193" spans="1:4" ht="15" x14ac:dyDescent="0.25">
      <c r="A2193">
        <v>4824</v>
      </c>
      <c r="B2193" t="s">
        <v>9097</v>
      </c>
      <c r="C2193" t="s">
        <v>63</v>
      </c>
      <c r="D2193" s="255" t="s">
        <v>17410</v>
      </c>
    </row>
    <row r="2194" spans="1:4" ht="15" x14ac:dyDescent="0.25">
      <c r="A2194">
        <v>11795</v>
      </c>
      <c r="B2194" t="s">
        <v>9098</v>
      </c>
      <c r="C2194" t="s">
        <v>67</v>
      </c>
      <c r="D2194" s="255" t="s">
        <v>20086</v>
      </c>
    </row>
    <row r="2195" spans="1:4" ht="15" x14ac:dyDescent="0.25">
      <c r="A2195">
        <v>134</v>
      </c>
      <c r="B2195" t="s">
        <v>9099</v>
      </c>
      <c r="C2195" t="s">
        <v>63</v>
      </c>
      <c r="D2195" s="255" t="s">
        <v>18465</v>
      </c>
    </row>
    <row r="2196" spans="1:4" ht="15" x14ac:dyDescent="0.25">
      <c r="A2196">
        <v>4229</v>
      </c>
      <c r="B2196" t="s">
        <v>12038</v>
      </c>
      <c r="C2196" t="s">
        <v>63</v>
      </c>
      <c r="D2196" s="255" t="s">
        <v>20087</v>
      </c>
    </row>
    <row r="2197" spans="1:4" ht="15" x14ac:dyDescent="0.25">
      <c r="A2197">
        <v>11731</v>
      </c>
      <c r="B2197" t="s">
        <v>9100</v>
      </c>
      <c r="C2197" t="s">
        <v>61</v>
      </c>
      <c r="D2197" s="255" t="s">
        <v>16105</v>
      </c>
    </row>
    <row r="2198" spans="1:4" ht="15" x14ac:dyDescent="0.25">
      <c r="A2198">
        <v>11732</v>
      </c>
      <c r="B2198" t="s">
        <v>9101</v>
      </c>
      <c r="C2198" t="s">
        <v>61</v>
      </c>
      <c r="D2198" s="255" t="s">
        <v>17811</v>
      </c>
    </row>
    <row r="2199" spans="1:4" ht="15" x14ac:dyDescent="0.25">
      <c r="A2199">
        <v>11244</v>
      </c>
      <c r="B2199" t="s">
        <v>9102</v>
      </c>
      <c r="C2199" t="s">
        <v>61</v>
      </c>
      <c r="D2199" s="255" t="s">
        <v>20088</v>
      </c>
    </row>
    <row r="2200" spans="1:4" ht="15" x14ac:dyDescent="0.25">
      <c r="A2200">
        <v>11245</v>
      </c>
      <c r="B2200" t="s">
        <v>9103</v>
      </c>
      <c r="C2200" t="s">
        <v>61</v>
      </c>
      <c r="D2200" s="255" t="s">
        <v>20089</v>
      </c>
    </row>
    <row r="2201" spans="1:4" ht="15" x14ac:dyDescent="0.25">
      <c r="A2201">
        <v>11235</v>
      </c>
      <c r="B2201" t="s">
        <v>9104</v>
      </c>
      <c r="C2201" t="s">
        <v>61</v>
      </c>
      <c r="D2201" s="255" t="s">
        <v>20090</v>
      </c>
    </row>
    <row r="2202" spans="1:4" ht="15" x14ac:dyDescent="0.25">
      <c r="A2202">
        <v>11236</v>
      </c>
      <c r="B2202" t="s">
        <v>9105</v>
      </c>
      <c r="C2202" t="s">
        <v>61</v>
      </c>
      <c r="D2202" s="255" t="s">
        <v>20091</v>
      </c>
    </row>
    <row r="2203" spans="1:4" ht="15" x14ac:dyDescent="0.25">
      <c r="A2203">
        <v>36494</v>
      </c>
      <c r="B2203" t="s">
        <v>9106</v>
      </c>
      <c r="C2203" t="s">
        <v>61</v>
      </c>
      <c r="D2203" s="255" t="s">
        <v>20092</v>
      </c>
    </row>
    <row r="2204" spans="1:4" ht="15" x14ac:dyDescent="0.25">
      <c r="A2204">
        <v>36493</v>
      </c>
      <c r="B2204" t="s">
        <v>9107</v>
      </c>
      <c r="C2204" t="s">
        <v>61</v>
      </c>
      <c r="D2204" s="255" t="s">
        <v>20093</v>
      </c>
    </row>
    <row r="2205" spans="1:4" ht="15" x14ac:dyDescent="0.25">
      <c r="A2205">
        <v>36492</v>
      </c>
      <c r="B2205" t="s">
        <v>9108</v>
      </c>
      <c r="C2205" t="s">
        <v>61</v>
      </c>
      <c r="D2205" s="255" t="s">
        <v>20094</v>
      </c>
    </row>
    <row r="2206" spans="1:4" ht="15" x14ac:dyDescent="0.25">
      <c r="A2206">
        <v>36499</v>
      </c>
      <c r="B2206" t="s">
        <v>9109</v>
      </c>
      <c r="C2206" t="s">
        <v>61</v>
      </c>
      <c r="D2206" s="255" t="s">
        <v>20095</v>
      </c>
    </row>
    <row r="2207" spans="1:4" ht="15" x14ac:dyDescent="0.25">
      <c r="A2207">
        <v>13533</v>
      </c>
      <c r="B2207" t="s">
        <v>9110</v>
      </c>
      <c r="C2207" t="s">
        <v>61</v>
      </c>
      <c r="D2207" s="255" t="s">
        <v>20096</v>
      </c>
    </row>
    <row r="2208" spans="1:4" ht="15" x14ac:dyDescent="0.25">
      <c r="A2208">
        <v>13333</v>
      </c>
      <c r="B2208" t="s">
        <v>9111</v>
      </c>
      <c r="C2208" t="s">
        <v>61</v>
      </c>
      <c r="D2208" s="255" t="s">
        <v>20097</v>
      </c>
    </row>
    <row r="2209" spans="1:4" ht="15" x14ac:dyDescent="0.25">
      <c r="A2209">
        <v>39585</v>
      </c>
      <c r="B2209" t="s">
        <v>9112</v>
      </c>
      <c r="C2209" t="s">
        <v>61</v>
      </c>
      <c r="D2209" s="255" t="s">
        <v>20098</v>
      </c>
    </row>
    <row r="2210" spans="1:4" ht="15" x14ac:dyDescent="0.25">
      <c r="A2210">
        <v>39586</v>
      </c>
      <c r="B2210" t="s">
        <v>9113</v>
      </c>
      <c r="C2210" t="s">
        <v>61</v>
      </c>
      <c r="D2210" s="255" t="s">
        <v>20099</v>
      </c>
    </row>
    <row r="2211" spans="1:4" ht="15" x14ac:dyDescent="0.25">
      <c r="A2211">
        <v>39587</v>
      </c>
      <c r="B2211" t="s">
        <v>9114</v>
      </c>
      <c r="C2211" t="s">
        <v>61</v>
      </c>
      <c r="D2211" s="255" t="s">
        <v>20100</v>
      </c>
    </row>
    <row r="2212" spans="1:4" ht="15" x14ac:dyDescent="0.25">
      <c r="A2212">
        <v>39588</v>
      </c>
      <c r="B2212" t="s">
        <v>9115</v>
      </c>
      <c r="C2212" t="s">
        <v>61</v>
      </c>
      <c r="D2212" s="255" t="s">
        <v>20101</v>
      </c>
    </row>
    <row r="2213" spans="1:4" ht="15" x14ac:dyDescent="0.25">
      <c r="A2213">
        <v>39584</v>
      </c>
      <c r="B2213" t="s">
        <v>9116</v>
      </c>
      <c r="C2213" t="s">
        <v>61</v>
      </c>
      <c r="D2213" s="255" t="s">
        <v>20102</v>
      </c>
    </row>
    <row r="2214" spans="1:4" ht="15" x14ac:dyDescent="0.25">
      <c r="A2214">
        <v>39590</v>
      </c>
      <c r="B2214" t="s">
        <v>9117</v>
      </c>
      <c r="C2214" t="s">
        <v>61</v>
      </c>
      <c r="D2214" s="255" t="s">
        <v>20103</v>
      </c>
    </row>
    <row r="2215" spans="1:4" ht="15" x14ac:dyDescent="0.25">
      <c r="A2215">
        <v>39592</v>
      </c>
      <c r="B2215" t="s">
        <v>9118</v>
      </c>
      <c r="C2215" t="s">
        <v>61</v>
      </c>
      <c r="D2215" s="255" t="s">
        <v>20104</v>
      </c>
    </row>
    <row r="2216" spans="1:4" ht="15" x14ac:dyDescent="0.25">
      <c r="A2216">
        <v>39593</v>
      </c>
      <c r="B2216" t="s">
        <v>9119</v>
      </c>
      <c r="C2216" t="s">
        <v>61</v>
      </c>
      <c r="D2216" s="255" t="s">
        <v>20100</v>
      </c>
    </row>
    <row r="2217" spans="1:4" ht="15" x14ac:dyDescent="0.25">
      <c r="A2217">
        <v>14254</v>
      </c>
      <c r="B2217" t="s">
        <v>9120</v>
      </c>
      <c r="C2217" t="s">
        <v>61</v>
      </c>
      <c r="D2217" s="255" t="s">
        <v>20105</v>
      </c>
    </row>
    <row r="2218" spans="1:4" ht="15" x14ac:dyDescent="0.25">
      <c r="A2218">
        <v>44494</v>
      </c>
      <c r="B2218" t="s">
        <v>9121</v>
      </c>
      <c r="C2218" t="s">
        <v>61</v>
      </c>
      <c r="D2218" s="255" t="s">
        <v>20106</v>
      </c>
    </row>
    <row r="2219" spans="1:4" ht="15" x14ac:dyDescent="0.25">
      <c r="A2219">
        <v>25019</v>
      </c>
      <c r="B2219" t="s">
        <v>9122</v>
      </c>
      <c r="C2219" t="s">
        <v>61</v>
      </c>
      <c r="D2219" s="255" t="s">
        <v>20107</v>
      </c>
    </row>
    <row r="2220" spans="1:4" ht="15" x14ac:dyDescent="0.25">
      <c r="A2220">
        <v>36501</v>
      </c>
      <c r="B2220" t="s">
        <v>9123</v>
      </c>
      <c r="C2220" t="s">
        <v>61</v>
      </c>
      <c r="D2220" s="255" t="s">
        <v>20108</v>
      </c>
    </row>
    <row r="2221" spans="1:4" ht="15" x14ac:dyDescent="0.25">
      <c r="A2221">
        <v>44493</v>
      </c>
      <c r="B2221" t="s">
        <v>9124</v>
      </c>
      <c r="C2221" t="s">
        <v>61</v>
      </c>
      <c r="D2221" s="255" t="s">
        <v>20109</v>
      </c>
    </row>
    <row r="2222" spans="1:4" ht="15" x14ac:dyDescent="0.25">
      <c r="A2222">
        <v>36500</v>
      </c>
      <c r="B2222" t="s">
        <v>9125</v>
      </c>
      <c r="C2222" t="s">
        <v>61</v>
      </c>
      <c r="D2222" s="255" t="s">
        <v>20110</v>
      </c>
    </row>
    <row r="2223" spans="1:4" ht="15" x14ac:dyDescent="0.25">
      <c r="A2223">
        <v>20017</v>
      </c>
      <c r="B2223" t="s">
        <v>9126</v>
      </c>
      <c r="C2223" t="s">
        <v>62</v>
      </c>
      <c r="D2223" s="255" t="s">
        <v>18413</v>
      </c>
    </row>
    <row r="2224" spans="1:4" ht="15" x14ac:dyDescent="0.25">
      <c r="A2224">
        <v>20007</v>
      </c>
      <c r="B2224" t="s">
        <v>9127</v>
      </c>
      <c r="C2224" t="s">
        <v>62</v>
      </c>
      <c r="D2224" s="255" t="s">
        <v>18823</v>
      </c>
    </row>
    <row r="2225" spans="1:4" ht="15" x14ac:dyDescent="0.25">
      <c r="A2225">
        <v>39831</v>
      </c>
      <c r="B2225" t="s">
        <v>9128</v>
      </c>
      <c r="C2225" t="s">
        <v>69</v>
      </c>
      <c r="D2225" s="255" t="s">
        <v>20111</v>
      </c>
    </row>
    <row r="2226" spans="1:4" ht="15" x14ac:dyDescent="0.25">
      <c r="A2226">
        <v>36888</v>
      </c>
      <c r="B2226" t="s">
        <v>9129</v>
      </c>
      <c r="C2226" t="s">
        <v>62</v>
      </c>
      <c r="D2226" s="255" t="s">
        <v>20112</v>
      </c>
    </row>
    <row r="2227" spans="1:4" ht="15" x14ac:dyDescent="0.25">
      <c r="A2227">
        <v>39836</v>
      </c>
      <c r="B2227" t="s">
        <v>9130</v>
      </c>
      <c r="C2227" t="s">
        <v>69</v>
      </c>
      <c r="D2227" s="255" t="s">
        <v>20113</v>
      </c>
    </row>
    <row r="2228" spans="1:4" ht="15" x14ac:dyDescent="0.25">
      <c r="A2228">
        <v>39830</v>
      </c>
      <c r="B2228" t="s">
        <v>9131</v>
      </c>
      <c r="C2228" t="s">
        <v>69</v>
      </c>
      <c r="D2228" s="255" t="s">
        <v>20114</v>
      </c>
    </row>
    <row r="2229" spans="1:4" ht="15" x14ac:dyDescent="0.25">
      <c r="A2229">
        <v>40527</v>
      </c>
      <c r="B2229" t="s">
        <v>9132</v>
      </c>
      <c r="C2229" t="s">
        <v>61</v>
      </c>
      <c r="D2229" s="255" t="s">
        <v>20115</v>
      </c>
    </row>
    <row r="2230" spans="1:4" ht="15" x14ac:dyDescent="0.25">
      <c r="A2230">
        <v>36497</v>
      </c>
      <c r="B2230" t="s">
        <v>9133</v>
      </c>
      <c r="C2230" t="s">
        <v>61</v>
      </c>
      <c r="D2230" s="255" t="s">
        <v>20116</v>
      </c>
    </row>
    <row r="2231" spans="1:4" ht="15" x14ac:dyDescent="0.25">
      <c r="A2231">
        <v>36487</v>
      </c>
      <c r="B2231" t="s">
        <v>9134</v>
      </c>
      <c r="C2231" t="s">
        <v>61</v>
      </c>
      <c r="D2231" s="255" t="s">
        <v>20117</v>
      </c>
    </row>
    <row r="2232" spans="1:4" ht="15" x14ac:dyDescent="0.25">
      <c r="A2232">
        <v>44475</v>
      </c>
      <c r="B2232" t="s">
        <v>9135</v>
      </c>
      <c r="C2232" t="s">
        <v>61</v>
      </c>
      <c r="D2232" s="255" t="s">
        <v>20118</v>
      </c>
    </row>
    <row r="2233" spans="1:4" ht="15" x14ac:dyDescent="0.25">
      <c r="A2233">
        <v>44474</v>
      </c>
      <c r="B2233" t="s">
        <v>9136</v>
      </c>
      <c r="C2233" t="s">
        <v>61</v>
      </c>
      <c r="D2233" s="255" t="s">
        <v>20119</v>
      </c>
    </row>
    <row r="2234" spans="1:4" ht="15" x14ac:dyDescent="0.25">
      <c r="A2234">
        <v>44490</v>
      </c>
      <c r="B2234" t="s">
        <v>9137</v>
      </c>
      <c r="C2234" t="s">
        <v>61</v>
      </c>
      <c r="D2234" s="255" t="s">
        <v>20120</v>
      </c>
    </row>
    <row r="2235" spans="1:4" ht="15" x14ac:dyDescent="0.25">
      <c r="A2235">
        <v>37776</v>
      </c>
      <c r="B2235" t="s">
        <v>9138</v>
      </c>
      <c r="C2235" t="s">
        <v>61</v>
      </c>
      <c r="D2235" s="255" t="s">
        <v>20121</v>
      </c>
    </row>
    <row r="2236" spans="1:4" ht="15" x14ac:dyDescent="0.25">
      <c r="A2236">
        <v>37775</v>
      </c>
      <c r="B2236" t="s">
        <v>9139</v>
      </c>
      <c r="C2236" t="s">
        <v>61</v>
      </c>
      <c r="D2236" s="255" t="s">
        <v>20122</v>
      </c>
    </row>
    <row r="2237" spans="1:4" ht="15" x14ac:dyDescent="0.25">
      <c r="A2237">
        <v>36491</v>
      </c>
      <c r="B2237" t="s">
        <v>9140</v>
      </c>
      <c r="C2237" t="s">
        <v>61</v>
      </c>
      <c r="D2237" s="255" t="s">
        <v>20123</v>
      </c>
    </row>
    <row r="2238" spans="1:4" ht="15" x14ac:dyDescent="0.25">
      <c r="A2238">
        <v>10712</v>
      </c>
      <c r="B2238" t="s">
        <v>9141</v>
      </c>
      <c r="C2238" t="s">
        <v>61</v>
      </c>
      <c r="D2238" s="255" t="s">
        <v>20124</v>
      </c>
    </row>
    <row r="2239" spans="1:4" ht="15" x14ac:dyDescent="0.25">
      <c r="A2239">
        <v>3363</v>
      </c>
      <c r="B2239" t="s">
        <v>9142</v>
      </c>
      <c r="C2239" t="s">
        <v>61</v>
      </c>
      <c r="D2239" s="255" t="s">
        <v>20125</v>
      </c>
    </row>
    <row r="2240" spans="1:4" ht="15" x14ac:dyDescent="0.25">
      <c r="A2240">
        <v>3365</v>
      </c>
      <c r="B2240" t="s">
        <v>9143</v>
      </c>
      <c r="C2240" t="s">
        <v>61</v>
      </c>
      <c r="D2240" s="255" t="s">
        <v>20126</v>
      </c>
    </row>
    <row r="2241" spans="1:4" ht="15" x14ac:dyDescent="0.25">
      <c r="A2241">
        <v>7569</v>
      </c>
      <c r="B2241" t="s">
        <v>9144</v>
      </c>
      <c r="C2241" t="s">
        <v>61</v>
      </c>
      <c r="D2241" s="255" t="s">
        <v>18690</v>
      </c>
    </row>
    <row r="2242" spans="1:4" ht="15" x14ac:dyDescent="0.25">
      <c r="A2242">
        <v>34349</v>
      </c>
      <c r="B2242" t="s">
        <v>9145</v>
      </c>
      <c r="C2242" t="s">
        <v>61</v>
      </c>
      <c r="D2242" s="255" t="s">
        <v>20127</v>
      </c>
    </row>
    <row r="2243" spans="1:4" ht="15" x14ac:dyDescent="0.25">
      <c r="A2243">
        <v>3378</v>
      </c>
      <c r="B2243" t="s">
        <v>9146</v>
      </c>
      <c r="C2243" t="s">
        <v>61</v>
      </c>
      <c r="D2243" s="255" t="s">
        <v>20128</v>
      </c>
    </row>
    <row r="2244" spans="1:4" ht="15" x14ac:dyDescent="0.25">
      <c r="A2244">
        <v>3380</v>
      </c>
      <c r="B2244" t="s">
        <v>9147</v>
      </c>
      <c r="C2244" t="s">
        <v>61</v>
      </c>
      <c r="D2244" s="255" t="s">
        <v>20129</v>
      </c>
    </row>
    <row r="2245" spans="1:4" ht="15" x14ac:dyDescent="0.25">
      <c r="A2245">
        <v>3379</v>
      </c>
      <c r="B2245" t="s">
        <v>9148</v>
      </c>
      <c r="C2245" t="s">
        <v>61</v>
      </c>
      <c r="D2245" s="255" t="s">
        <v>20130</v>
      </c>
    </row>
    <row r="2246" spans="1:4" ht="15" x14ac:dyDescent="0.25">
      <c r="A2246">
        <v>11991</v>
      </c>
      <c r="B2246" t="s">
        <v>9149</v>
      </c>
      <c r="C2246" t="s">
        <v>61</v>
      </c>
      <c r="D2246" s="255" t="s">
        <v>20131</v>
      </c>
    </row>
    <row r="2247" spans="1:4" ht="15" x14ac:dyDescent="0.25">
      <c r="A2247">
        <v>11029</v>
      </c>
      <c r="B2247" t="s">
        <v>9150</v>
      </c>
      <c r="C2247" t="s">
        <v>71</v>
      </c>
      <c r="D2247" s="255" t="s">
        <v>20132</v>
      </c>
    </row>
    <row r="2248" spans="1:4" ht="15" x14ac:dyDescent="0.25">
      <c r="A2248">
        <v>4316</v>
      </c>
      <c r="B2248" t="s">
        <v>9151</v>
      </c>
      <c r="C2248" t="s">
        <v>61</v>
      </c>
      <c r="D2248" s="255" t="s">
        <v>20133</v>
      </c>
    </row>
    <row r="2249" spans="1:4" ht="15" x14ac:dyDescent="0.25">
      <c r="A2249">
        <v>4313</v>
      </c>
      <c r="B2249" t="s">
        <v>9152</v>
      </c>
      <c r="C2249" t="s">
        <v>71</v>
      </c>
      <c r="D2249" s="255" t="s">
        <v>13747</v>
      </c>
    </row>
    <row r="2250" spans="1:4" ht="15" x14ac:dyDescent="0.25">
      <c r="A2250">
        <v>4317</v>
      </c>
      <c r="B2250" t="s">
        <v>9153</v>
      </c>
      <c r="C2250" t="s">
        <v>61</v>
      </c>
      <c r="D2250" s="255" t="s">
        <v>12921</v>
      </c>
    </row>
    <row r="2251" spans="1:4" ht="15" x14ac:dyDescent="0.25">
      <c r="A2251">
        <v>4314</v>
      </c>
      <c r="B2251" t="s">
        <v>9154</v>
      </c>
      <c r="C2251" t="s">
        <v>71</v>
      </c>
      <c r="D2251" s="255" t="s">
        <v>20134</v>
      </c>
    </row>
    <row r="2252" spans="1:4" ht="15" x14ac:dyDescent="0.25">
      <c r="A2252">
        <v>10921</v>
      </c>
      <c r="B2252" t="s">
        <v>9155</v>
      </c>
      <c r="C2252" t="s">
        <v>61</v>
      </c>
      <c r="D2252" s="255" t="s">
        <v>20135</v>
      </c>
    </row>
    <row r="2253" spans="1:4" ht="15" x14ac:dyDescent="0.25">
      <c r="A2253">
        <v>10922</v>
      </c>
      <c r="B2253" t="s">
        <v>9156</v>
      </c>
      <c r="C2253" t="s">
        <v>61</v>
      </c>
      <c r="D2253" s="255" t="s">
        <v>20136</v>
      </c>
    </row>
    <row r="2254" spans="1:4" ht="15" x14ac:dyDescent="0.25">
      <c r="A2254">
        <v>10923</v>
      </c>
      <c r="B2254" t="s">
        <v>9157</v>
      </c>
      <c r="C2254" t="s">
        <v>61</v>
      </c>
      <c r="D2254" s="255" t="s">
        <v>20137</v>
      </c>
    </row>
    <row r="2255" spans="1:4" ht="15" x14ac:dyDescent="0.25">
      <c r="A2255">
        <v>10924</v>
      </c>
      <c r="B2255" t="s">
        <v>9158</v>
      </c>
      <c r="C2255" t="s">
        <v>61</v>
      </c>
      <c r="D2255" s="255" t="s">
        <v>20138</v>
      </c>
    </row>
    <row r="2256" spans="1:4" ht="15" x14ac:dyDescent="0.25">
      <c r="A2256">
        <v>37772</v>
      </c>
      <c r="B2256" t="s">
        <v>9159</v>
      </c>
      <c r="C2256" t="s">
        <v>61</v>
      </c>
      <c r="D2256" s="255" t="s">
        <v>20139</v>
      </c>
    </row>
    <row r="2257" spans="1:4" ht="15" x14ac:dyDescent="0.25">
      <c r="A2257">
        <v>37771</v>
      </c>
      <c r="B2257" t="s">
        <v>9160</v>
      </c>
      <c r="C2257" t="s">
        <v>61</v>
      </c>
      <c r="D2257" s="255" t="s">
        <v>20140</v>
      </c>
    </row>
    <row r="2258" spans="1:4" ht="15" x14ac:dyDescent="0.25">
      <c r="A2258">
        <v>12772</v>
      </c>
      <c r="B2258" t="s">
        <v>9161</v>
      </c>
      <c r="C2258" t="s">
        <v>61</v>
      </c>
      <c r="D2258" s="255" t="s">
        <v>20141</v>
      </c>
    </row>
    <row r="2259" spans="1:4" ht="15" x14ac:dyDescent="0.25">
      <c r="A2259">
        <v>12770</v>
      </c>
      <c r="B2259" t="s">
        <v>9162</v>
      </c>
      <c r="C2259" t="s">
        <v>61</v>
      </c>
      <c r="D2259" s="255" t="s">
        <v>20142</v>
      </c>
    </row>
    <row r="2260" spans="1:4" ht="15" x14ac:dyDescent="0.25">
      <c r="A2260">
        <v>12775</v>
      </c>
      <c r="B2260" t="s">
        <v>9163</v>
      </c>
      <c r="C2260" t="s">
        <v>61</v>
      </c>
      <c r="D2260" s="255" t="s">
        <v>20143</v>
      </c>
    </row>
    <row r="2261" spans="1:4" ht="15" x14ac:dyDescent="0.25">
      <c r="A2261">
        <v>12768</v>
      </c>
      <c r="B2261" t="s">
        <v>9164</v>
      </c>
      <c r="C2261" t="s">
        <v>61</v>
      </c>
      <c r="D2261" s="255" t="s">
        <v>20144</v>
      </c>
    </row>
    <row r="2262" spans="1:4" ht="15" x14ac:dyDescent="0.25">
      <c r="A2262">
        <v>12769</v>
      </c>
      <c r="B2262" t="s">
        <v>9165</v>
      </c>
      <c r="C2262" t="s">
        <v>61</v>
      </c>
      <c r="D2262" s="255" t="s">
        <v>20145</v>
      </c>
    </row>
    <row r="2263" spans="1:4" ht="15" x14ac:dyDescent="0.25">
      <c r="A2263">
        <v>12773</v>
      </c>
      <c r="B2263" t="s">
        <v>9166</v>
      </c>
      <c r="C2263" t="s">
        <v>61</v>
      </c>
      <c r="D2263" s="255" t="s">
        <v>20146</v>
      </c>
    </row>
    <row r="2264" spans="1:4" ht="15" x14ac:dyDescent="0.25">
      <c r="A2264">
        <v>12774</v>
      </c>
      <c r="B2264" t="s">
        <v>9167</v>
      </c>
      <c r="C2264" t="s">
        <v>61</v>
      </c>
      <c r="D2264" s="255" t="s">
        <v>20147</v>
      </c>
    </row>
    <row r="2265" spans="1:4" ht="15" x14ac:dyDescent="0.25">
      <c r="A2265">
        <v>12776</v>
      </c>
      <c r="B2265" t="s">
        <v>9168</v>
      </c>
      <c r="C2265" t="s">
        <v>61</v>
      </c>
      <c r="D2265" s="255" t="s">
        <v>20148</v>
      </c>
    </row>
    <row r="2266" spans="1:4" ht="15" x14ac:dyDescent="0.25">
      <c r="A2266">
        <v>12777</v>
      </c>
      <c r="B2266" t="s">
        <v>9169</v>
      </c>
      <c r="C2266" t="s">
        <v>61</v>
      </c>
      <c r="D2266" s="255" t="s">
        <v>20149</v>
      </c>
    </row>
    <row r="2267" spans="1:4" ht="15" x14ac:dyDescent="0.25">
      <c r="A2267">
        <v>3391</v>
      </c>
      <c r="B2267" t="s">
        <v>9170</v>
      </c>
      <c r="C2267" t="s">
        <v>61</v>
      </c>
      <c r="D2267" s="255" t="s">
        <v>20150</v>
      </c>
    </row>
    <row r="2268" spans="1:4" ht="15" x14ac:dyDescent="0.25">
      <c r="A2268">
        <v>3389</v>
      </c>
      <c r="B2268" t="s">
        <v>9171</v>
      </c>
      <c r="C2268" t="s">
        <v>61</v>
      </c>
      <c r="D2268" s="255" t="s">
        <v>18853</v>
      </c>
    </row>
    <row r="2269" spans="1:4" ht="15" x14ac:dyDescent="0.25">
      <c r="A2269">
        <v>3390</v>
      </c>
      <c r="B2269" t="s">
        <v>9172</v>
      </c>
      <c r="C2269" t="s">
        <v>61</v>
      </c>
      <c r="D2269" s="255" t="s">
        <v>20151</v>
      </c>
    </row>
    <row r="2270" spans="1:4" ht="15" x14ac:dyDescent="0.25">
      <c r="A2270">
        <v>12873</v>
      </c>
      <c r="B2270" t="s">
        <v>9173</v>
      </c>
      <c r="C2270" t="s">
        <v>66</v>
      </c>
      <c r="D2270" s="255" t="s">
        <v>18866</v>
      </c>
    </row>
    <row r="2271" spans="1:4" ht="15" x14ac:dyDescent="0.25">
      <c r="A2271">
        <v>41076</v>
      </c>
      <c r="B2271" t="s">
        <v>9174</v>
      </c>
      <c r="C2271" t="s">
        <v>53</v>
      </c>
      <c r="D2271" s="255" t="s">
        <v>18867</v>
      </c>
    </row>
    <row r="2272" spans="1:4" ht="15" x14ac:dyDescent="0.25">
      <c r="A2272">
        <v>140</v>
      </c>
      <c r="B2272" t="s">
        <v>9175</v>
      </c>
      <c r="C2272" t="s">
        <v>63</v>
      </c>
      <c r="D2272" s="255" t="s">
        <v>20152</v>
      </c>
    </row>
    <row r="2273" spans="1:4" ht="15" x14ac:dyDescent="0.25">
      <c r="A2273">
        <v>151</v>
      </c>
      <c r="B2273" t="s">
        <v>9176</v>
      </c>
      <c r="C2273" t="s">
        <v>64</v>
      </c>
      <c r="D2273" s="255" t="s">
        <v>20153</v>
      </c>
    </row>
    <row r="2274" spans="1:4" ht="15" x14ac:dyDescent="0.25">
      <c r="A2274">
        <v>7340</v>
      </c>
      <c r="B2274" t="s">
        <v>9177</v>
      </c>
      <c r="C2274" t="s">
        <v>64</v>
      </c>
      <c r="D2274" s="255" t="s">
        <v>20154</v>
      </c>
    </row>
    <row r="2275" spans="1:4" ht="15" x14ac:dyDescent="0.25">
      <c r="A2275">
        <v>40929</v>
      </c>
      <c r="B2275" t="s">
        <v>9178</v>
      </c>
      <c r="C2275" t="s">
        <v>53</v>
      </c>
      <c r="D2275" s="255" t="s">
        <v>20155</v>
      </c>
    </row>
    <row r="2276" spans="1:4" ht="15" x14ac:dyDescent="0.25">
      <c r="A2276">
        <v>2701</v>
      </c>
      <c r="B2276" t="s">
        <v>12039</v>
      </c>
      <c r="C2276" t="s">
        <v>66</v>
      </c>
      <c r="D2276" s="255" t="s">
        <v>20156</v>
      </c>
    </row>
    <row r="2277" spans="1:4" ht="15" x14ac:dyDescent="0.25">
      <c r="A2277">
        <v>38114</v>
      </c>
      <c r="B2277" t="s">
        <v>9179</v>
      </c>
      <c r="C2277" t="s">
        <v>61</v>
      </c>
      <c r="D2277" s="255" t="s">
        <v>19597</v>
      </c>
    </row>
    <row r="2278" spans="1:4" ht="15" x14ac:dyDescent="0.25">
      <c r="A2278">
        <v>38064</v>
      </c>
      <c r="B2278" t="s">
        <v>9180</v>
      </c>
      <c r="C2278" t="s">
        <v>61</v>
      </c>
      <c r="D2278" s="255" t="s">
        <v>12919</v>
      </c>
    </row>
    <row r="2279" spans="1:4" ht="15" x14ac:dyDescent="0.25">
      <c r="A2279">
        <v>38115</v>
      </c>
      <c r="B2279" t="s">
        <v>9181</v>
      </c>
      <c r="C2279" t="s">
        <v>61</v>
      </c>
      <c r="D2279" s="255" t="s">
        <v>20157</v>
      </c>
    </row>
    <row r="2280" spans="1:4" ht="15" x14ac:dyDescent="0.25">
      <c r="A2280">
        <v>38065</v>
      </c>
      <c r="B2280" t="s">
        <v>9182</v>
      </c>
      <c r="C2280" t="s">
        <v>61</v>
      </c>
      <c r="D2280" s="255" t="s">
        <v>20158</v>
      </c>
    </row>
    <row r="2281" spans="1:4" ht="15" x14ac:dyDescent="0.25">
      <c r="A2281">
        <v>38078</v>
      </c>
      <c r="B2281" t="s">
        <v>9183</v>
      </c>
      <c r="C2281" t="s">
        <v>61</v>
      </c>
      <c r="D2281" s="255" t="s">
        <v>16738</v>
      </c>
    </row>
    <row r="2282" spans="1:4" ht="15" x14ac:dyDescent="0.25">
      <c r="A2282">
        <v>38113</v>
      </c>
      <c r="B2282" t="s">
        <v>9184</v>
      </c>
      <c r="C2282" t="s">
        <v>61</v>
      </c>
      <c r="D2282" s="255" t="s">
        <v>19576</v>
      </c>
    </row>
    <row r="2283" spans="1:4" ht="15" x14ac:dyDescent="0.25">
      <c r="A2283">
        <v>38063</v>
      </c>
      <c r="B2283" t="s">
        <v>9185</v>
      </c>
      <c r="C2283" t="s">
        <v>61</v>
      </c>
      <c r="D2283" s="255" t="s">
        <v>14981</v>
      </c>
    </row>
    <row r="2284" spans="1:4" ht="15" x14ac:dyDescent="0.25">
      <c r="A2284">
        <v>38080</v>
      </c>
      <c r="B2284" t="s">
        <v>9186</v>
      </c>
      <c r="C2284" t="s">
        <v>61</v>
      </c>
      <c r="D2284" s="255" t="s">
        <v>15114</v>
      </c>
    </row>
    <row r="2285" spans="1:4" ht="15" x14ac:dyDescent="0.25">
      <c r="A2285">
        <v>38069</v>
      </c>
      <c r="B2285" t="s">
        <v>9187</v>
      </c>
      <c r="C2285" t="s">
        <v>61</v>
      </c>
      <c r="D2285" s="255" t="s">
        <v>20159</v>
      </c>
    </row>
    <row r="2286" spans="1:4" ht="15" x14ac:dyDescent="0.25">
      <c r="A2286">
        <v>38077</v>
      </c>
      <c r="B2286" t="s">
        <v>9188</v>
      </c>
      <c r="C2286" t="s">
        <v>61</v>
      </c>
      <c r="D2286" s="255" t="s">
        <v>16265</v>
      </c>
    </row>
    <row r="2287" spans="1:4" ht="15" x14ac:dyDescent="0.25">
      <c r="A2287">
        <v>38073</v>
      </c>
      <c r="B2287" t="s">
        <v>9189</v>
      </c>
      <c r="C2287" t="s">
        <v>61</v>
      </c>
      <c r="D2287" s="255" t="s">
        <v>16681</v>
      </c>
    </row>
    <row r="2288" spans="1:4" ht="15" x14ac:dyDescent="0.25">
      <c r="A2288">
        <v>38112</v>
      </c>
      <c r="B2288" t="s">
        <v>9190</v>
      </c>
      <c r="C2288" t="s">
        <v>61</v>
      </c>
      <c r="D2288" s="255" t="s">
        <v>18207</v>
      </c>
    </row>
    <row r="2289" spans="1:4" ht="15" x14ac:dyDescent="0.25">
      <c r="A2289">
        <v>38062</v>
      </c>
      <c r="B2289" t="s">
        <v>9191</v>
      </c>
      <c r="C2289" t="s">
        <v>61</v>
      </c>
      <c r="D2289" s="255" t="s">
        <v>18800</v>
      </c>
    </row>
    <row r="2290" spans="1:4" ht="15" x14ac:dyDescent="0.25">
      <c r="A2290">
        <v>12128</v>
      </c>
      <c r="B2290" t="s">
        <v>9192</v>
      </c>
      <c r="C2290" t="s">
        <v>61</v>
      </c>
      <c r="D2290" s="255" t="s">
        <v>20160</v>
      </c>
    </row>
    <row r="2291" spans="1:4" ht="15" x14ac:dyDescent="0.25">
      <c r="A2291">
        <v>12129</v>
      </c>
      <c r="B2291" t="s">
        <v>9193</v>
      </c>
      <c r="C2291" t="s">
        <v>61</v>
      </c>
      <c r="D2291" s="255" t="s">
        <v>19560</v>
      </c>
    </row>
    <row r="2292" spans="1:4" ht="15" x14ac:dyDescent="0.25">
      <c r="A2292">
        <v>38081</v>
      </c>
      <c r="B2292" t="s">
        <v>9194</v>
      </c>
      <c r="C2292" t="s">
        <v>61</v>
      </c>
      <c r="D2292" s="255" t="s">
        <v>20161</v>
      </c>
    </row>
    <row r="2293" spans="1:4" ht="15" x14ac:dyDescent="0.25">
      <c r="A2293">
        <v>38070</v>
      </c>
      <c r="B2293" t="s">
        <v>9195</v>
      </c>
      <c r="C2293" t="s">
        <v>61</v>
      </c>
      <c r="D2293" s="255" t="s">
        <v>20162</v>
      </c>
    </row>
    <row r="2294" spans="1:4" ht="15" x14ac:dyDescent="0.25">
      <c r="A2294">
        <v>38074</v>
      </c>
      <c r="B2294" t="s">
        <v>9196</v>
      </c>
      <c r="C2294" t="s">
        <v>61</v>
      </c>
      <c r="D2294" s="255" t="s">
        <v>17844</v>
      </c>
    </row>
    <row r="2295" spans="1:4" ht="15" x14ac:dyDescent="0.25">
      <c r="A2295">
        <v>38079</v>
      </c>
      <c r="B2295" t="s">
        <v>9197</v>
      </c>
      <c r="C2295" t="s">
        <v>61</v>
      </c>
      <c r="D2295" s="255" t="s">
        <v>19741</v>
      </c>
    </row>
    <row r="2296" spans="1:4" ht="15" x14ac:dyDescent="0.25">
      <c r="A2296">
        <v>38072</v>
      </c>
      <c r="B2296" t="s">
        <v>9198</v>
      </c>
      <c r="C2296" t="s">
        <v>61</v>
      </c>
      <c r="D2296" s="255" t="s">
        <v>19568</v>
      </c>
    </row>
    <row r="2297" spans="1:4" ht="15" x14ac:dyDescent="0.25">
      <c r="A2297">
        <v>38068</v>
      </c>
      <c r="B2297" t="s">
        <v>9199</v>
      </c>
      <c r="C2297" t="s">
        <v>61</v>
      </c>
      <c r="D2297" s="255" t="s">
        <v>12745</v>
      </c>
    </row>
    <row r="2298" spans="1:4" ht="15" x14ac:dyDescent="0.25">
      <c r="A2298">
        <v>38071</v>
      </c>
      <c r="B2298" t="s">
        <v>9200</v>
      </c>
      <c r="C2298" t="s">
        <v>61</v>
      </c>
      <c r="D2298" s="255" t="s">
        <v>20163</v>
      </c>
    </row>
    <row r="2299" spans="1:4" ht="15" x14ac:dyDescent="0.25">
      <c r="A2299">
        <v>38412</v>
      </c>
      <c r="B2299" t="s">
        <v>9201</v>
      </c>
      <c r="C2299" t="s">
        <v>61</v>
      </c>
      <c r="D2299" s="255" t="s">
        <v>20164</v>
      </c>
    </row>
    <row r="2300" spans="1:4" ht="15" x14ac:dyDescent="0.25">
      <c r="A2300">
        <v>3405</v>
      </c>
      <c r="B2300" t="s">
        <v>9202</v>
      </c>
      <c r="C2300" t="s">
        <v>61</v>
      </c>
      <c r="D2300" s="255" t="s">
        <v>16427</v>
      </c>
    </row>
    <row r="2301" spans="1:4" ht="15" x14ac:dyDescent="0.25">
      <c r="A2301">
        <v>3394</v>
      </c>
      <c r="B2301" t="s">
        <v>9203</v>
      </c>
      <c r="C2301" t="s">
        <v>61</v>
      </c>
      <c r="D2301" s="255" t="s">
        <v>20165</v>
      </c>
    </row>
    <row r="2302" spans="1:4" ht="15" x14ac:dyDescent="0.25">
      <c r="A2302">
        <v>3393</v>
      </c>
      <c r="B2302" t="s">
        <v>9204</v>
      </c>
      <c r="C2302" t="s">
        <v>61</v>
      </c>
      <c r="D2302" s="255" t="s">
        <v>20166</v>
      </c>
    </row>
    <row r="2303" spans="1:4" ht="15" x14ac:dyDescent="0.25">
      <c r="A2303">
        <v>3406</v>
      </c>
      <c r="B2303" t="s">
        <v>9205</v>
      </c>
      <c r="C2303" t="s">
        <v>61</v>
      </c>
      <c r="D2303" s="255" t="s">
        <v>16283</v>
      </c>
    </row>
    <row r="2304" spans="1:4" ht="15" x14ac:dyDescent="0.25">
      <c r="A2304">
        <v>3395</v>
      </c>
      <c r="B2304" t="s">
        <v>9206</v>
      </c>
      <c r="C2304" t="s">
        <v>61</v>
      </c>
      <c r="D2304" s="255" t="s">
        <v>20167</v>
      </c>
    </row>
    <row r="2305" spans="1:4" ht="15" x14ac:dyDescent="0.25">
      <c r="A2305">
        <v>3398</v>
      </c>
      <c r="B2305" t="s">
        <v>9207</v>
      </c>
      <c r="C2305" t="s">
        <v>61</v>
      </c>
      <c r="D2305" s="255" t="s">
        <v>12739</v>
      </c>
    </row>
    <row r="2306" spans="1:4" ht="15" x14ac:dyDescent="0.25">
      <c r="A2306">
        <v>40662</v>
      </c>
      <c r="B2306" t="s">
        <v>9208</v>
      </c>
      <c r="C2306" t="s">
        <v>61</v>
      </c>
      <c r="D2306" s="255" t="s">
        <v>20168</v>
      </c>
    </row>
    <row r="2307" spans="1:4" ht="15" x14ac:dyDescent="0.25">
      <c r="A2307">
        <v>3437</v>
      </c>
      <c r="B2307" t="s">
        <v>9209</v>
      </c>
      <c r="C2307" t="s">
        <v>67</v>
      </c>
      <c r="D2307" s="255" t="s">
        <v>20169</v>
      </c>
    </row>
    <row r="2308" spans="1:4" ht="15" x14ac:dyDescent="0.25">
      <c r="A2308">
        <v>11190</v>
      </c>
      <c r="B2308" t="s">
        <v>9210</v>
      </c>
      <c r="C2308" t="s">
        <v>61</v>
      </c>
      <c r="D2308" s="255" t="s">
        <v>20170</v>
      </c>
    </row>
    <row r="2309" spans="1:4" ht="15" x14ac:dyDescent="0.25">
      <c r="A2309">
        <v>34377</v>
      </c>
      <c r="B2309" t="s">
        <v>9211</v>
      </c>
      <c r="C2309" t="s">
        <v>61</v>
      </c>
      <c r="D2309" s="255" t="s">
        <v>20171</v>
      </c>
    </row>
    <row r="2310" spans="1:4" ht="15" x14ac:dyDescent="0.25">
      <c r="A2310">
        <v>3428</v>
      </c>
      <c r="B2310" t="s">
        <v>9212</v>
      </c>
      <c r="C2310" t="s">
        <v>67</v>
      </c>
      <c r="D2310" s="255" t="s">
        <v>20172</v>
      </c>
    </row>
    <row r="2311" spans="1:4" ht="15" x14ac:dyDescent="0.25">
      <c r="A2311">
        <v>3429</v>
      </c>
      <c r="B2311" t="s">
        <v>9213</v>
      </c>
      <c r="C2311" t="s">
        <v>67</v>
      </c>
      <c r="D2311" s="255" t="s">
        <v>20173</v>
      </c>
    </row>
    <row r="2312" spans="1:4" ht="15" x14ac:dyDescent="0.25">
      <c r="A2312">
        <v>11199</v>
      </c>
      <c r="B2312" t="s">
        <v>9214</v>
      </c>
      <c r="C2312" t="s">
        <v>61</v>
      </c>
      <c r="D2312" s="255" t="s">
        <v>20174</v>
      </c>
    </row>
    <row r="2313" spans="1:4" ht="15" x14ac:dyDescent="0.25">
      <c r="A2313">
        <v>34369</v>
      </c>
      <c r="B2313" t="s">
        <v>9215</v>
      </c>
      <c r="C2313" t="s">
        <v>61</v>
      </c>
      <c r="D2313" s="255" t="s">
        <v>20175</v>
      </c>
    </row>
    <row r="2314" spans="1:4" ht="15" x14ac:dyDescent="0.25">
      <c r="A2314">
        <v>36896</v>
      </c>
      <c r="B2314" t="s">
        <v>9216</v>
      </c>
      <c r="C2314" t="s">
        <v>61</v>
      </c>
      <c r="D2314" s="255" t="s">
        <v>20176</v>
      </c>
    </row>
    <row r="2315" spans="1:4" ht="15" x14ac:dyDescent="0.25">
      <c r="A2315">
        <v>34367</v>
      </c>
      <c r="B2315" t="s">
        <v>9217</v>
      </c>
      <c r="C2315" t="s">
        <v>61</v>
      </c>
      <c r="D2315" s="255" t="s">
        <v>20177</v>
      </c>
    </row>
    <row r="2316" spans="1:4" ht="15" x14ac:dyDescent="0.25">
      <c r="A2316">
        <v>36897</v>
      </c>
      <c r="B2316" t="s">
        <v>9218</v>
      </c>
      <c r="C2316" t="s">
        <v>61</v>
      </c>
      <c r="D2316" s="255" t="s">
        <v>20178</v>
      </c>
    </row>
    <row r="2317" spans="1:4" ht="15" x14ac:dyDescent="0.25">
      <c r="A2317">
        <v>34364</v>
      </c>
      <c r="B2317" t="s">
        <v>9219</v>
      </c>
      <c r="C2317" t="s">
        <v>61</v>
      </c>
      <c r="D2317" s="255" t="s">
        <v>20179</v>
      </c>
    </row>
    <row r="2318" spans="1:4" ht="15" x14ac:dyDescent="0.25">
      <c r="A2318">
        <v>40659</v>
      </c>
      <c r="B2318" t="s">
        <v>9220</v>
      </c>
      <c r="C2318" t="s">
        <v>67</v>
      </c>
      <c r="D2318" s="255" t="s">
        <v>20180</v>
      </c>
    </row>
    <row r="2319" spans="1:4" ht="15" x14ac:dyDescent="0.25">
      <c r="A2319">
        <v>40660</v>
      </c>
      <c r="B2319" t="s">
        <v>9221</v>
      </c>
      <c r="C2319" t="s">
        <v>67</v>
      </c>
      <c r="D2319" s="255" t="s">
        <v>20181</v>
      </c>
    </row>
    <row r="2320" spans="1:4" ht="15" x14ac:dyDescent="0.25">
      <c r="A2320">
        <v>40661</v>
      </c>
      <c r="B2320" t="s">
        <v>9222</v>
      </c>
      <c r="C2320" t="s">
        <v>67</v>
      </c>
      <c r="D2320" s="255" t="s">
        <v>20182</v>
      </c>
    </row>
    <row r="2321" spans="1:4" ht="15" x14ac:dyDescent="0.25">
      <c r="A2321">
        <v>3421</v>
      </c>
      <c r="B2321" t="s">
        <v>9223</v>
      </c>
      <c r="C2321" t="s">
        <v>67</v>
      </c>
      <c r="D2321" s="255" t="s">
        <v>20183</v>
      </c>
    </row>
    <row r="2322" spans="1:4" ht="15" x14ac:dyDescent="0.25">
      <c r="A2322">
        <v>599</v>
      </c>
      <c r="B2322" t="s">
        <v>9224</v>
      </c>
      <c r="C2322" t="s">
        <v>67</v>
      </c>
      <c r="D2322" s="255" t="s">
        <v>20184</v>
      </c>
    </row>
    <row r="2323" spans="1:4" ht="15" x14ac:dyDescent="0.25">
      <c r="A2323">
        <v>44053</v>
      </c>
      <c r="B2323" t="s">
        <v>9225</v>
      </c>
      <c r="C2323" t="s">
        <v>61</v>
      </c>
      <c r="D2323" s="255" t="s">
        <v>20185</v>
      </c>
    </row>
    <row r="2324" spans="1:4" ht="15" x14ac:dyDescent="0.25">
      <c r="A2324">
        <v>3423</v>
      </c>
      <c r="B2324" t="s">
        <v>9226</v>
      </c>
      <c r="C2324" t="s">
        <v>67</v>
      </c>
      <c r="D2324" s="255" t="s">
        <v>20186</v>
      </c>
    </row>
    <row r="2325" spans="1:4" ht="15" x14ac:dyDescent="0.25">
      <c r="A2325">
        <v>34381</v>
      </c>
      <c r="B2325" t="s">
        <v>9227</v>
      </c>
      <c r="C2325" t="s">
        <v>61</v>
      </c>
      <c r="D2325" s="255" t="s">
        <v>20187</v>
      </c>
    </row>
    <row r="2326" spans="1:4" ht="15" x14ac:dyDescent="0.25">
      <c r="A2326">
        <v>34797</v>
      </c>
      <c r="B2326" t="s">
        <v>9228</v>
      </c>
      <c r="C2326" t="s">
        <v>61</v>
      </c>
      <c r="D2326" s="255" t="s">
        <v>20188</v>
      </c>
    </row>
    <row r="2327" spans="1:4" ht="15" x14ac:dyDescent="0.25">
      <c r="A2327">
        <v>44054</v>
      </c>
      <c r="B2327" t="s">
        <v>9229</v>
      </c>
      <c r="C2327" t="s">
        <v>61</v>
      </c>
      <c r="D2327" s="255" t="s">
        <v>20189</v>
      </c>
    </row>
    <row r="2328" spans="1:4" ht="15" x14ac:dyDescent="0.25">
      <c r="A2328">
        <v>44399</v>
      </c>
      <c r="B2328" t="s">
        <v>9230</v>
      </c>
      <c r="C2328" t="s">
        <v>61</v>
      </c>
      <c r="D2328" s="255" t="s">
        <v>20190</v>
      </c>
    </row>
    <row r="2329" spans="1:4" ht="15" x14ac:dyDescent="0.25">
      <c r="A2329">
        <v>44503</v>
      </c>
      <c r="B2329" t="s">
        <v>9231</v>
      </c>
      <c r="C2329" t="s">
        <v>66</v>
      </c>
      <c r="D2329" s="255" t="s">
        <v>20004</v>
      </c>
    </row>
    <row r="2330" spans="1:4" ht="15" x14ac:dyDescent="0.25">
      <c r="A2330">
        <v>41077</v>
      </c>
      <c r="B2330" t="s">
        <v>9232</v>
      </c>
      <c r="C2330" t="s">
        <v>53</v>
      </c>
      <c r="D2330" s="255" t="s">
        <v>20191</v>
      </c>
    </row>
    <row r="2331" spans="1:4" ht="15" x14ac:dyDescent="0.25">
      <c r="A2331">
        <v>37963</v>
      </c>
      <c r="B2331" t="s">
        <v>9233</v>
      </c>
      <c r="C2331" t="s">
        <v>61</v>
      </c>
      <c r="D2331" s="255" t="s">
        <v>13406</v>
      </c>
    </row>
    <row r="2332" spans="1:4" ht="15" x14ac:dyDescent="0.25">
      <c r="A2332">
        <v>37964</v>
      </c>
      <c r="B2332" t="s">
        <v>9234</v>
      </c>
      <c r="C2332" t="s">
        <v>61</v>
      </c>
      <c r="D2332" s="255" t="s">
        <v>13124</v>
      </c>
    </row>
    <row r="2333" spans="1:4" ht="15" x14ac:dyDescent="0.25">
      <c r="A2333">
        <v>37965</v>
      </c>
      <c r="B2333" t="s">
        <v>9235</v>
      </c>
      <c r="C2333" t="s">
        <v>61</v>
      </c>
      <c r="D2333" s="255" t="s">
        <v>13561</v>
      </c>
    </row>
    <row r="2334" spans="1:4" ht="15" x14ac:dyDescent="0.25">
      <c r="A2334">
        <v>37966</v>
      </c>
      <c r="B2334" t="s">
        <v>9236</v>
      </c>
      <c r="C2334" t="s">
        <v>61</v>
      </c>
      <c r="D2334" s="255" t="s">
        <v>20192</v>
      </c>
    </row>
    <row r="2335" spans="1:4" ht="15" x14ac:dyDescent="0.25">
      <c r="A2335">
        <v>37967</v>
      </c>
      <c r="B2335" t="s">
        <v>9237</v>
      </c>
      <c r="C2335" t="s">
        <v>61</v>
      </c>
      <c r="D2335" s="255" t="s">
        <v>18707</v>
      </c>
    </row>
    <row r="2336" spans="1:4" ht="15" x14ac:dyDescent="0.25">
      <c r="A2336">
        <v>37968</v>
      </c>
      <c r="B2336" t="s">
        <v>9238</v>
      </c>
      <c r="C2336" t="s">
        <v>61</v>
      </c>
      <c r="D2336" s="255" t="s">
        <v>20193</v>
      </c>
    </row>
    <row r="2337" spans="1:4" ht="15" x14ac:dyDescent="0.25">
      <c r="A2337">
        <v>37969</v>
      </c>
      <c r="B2337" t="s">
        <v>9239</v>
      </c>
      <c r="C2337" t="s">
        <v>61</v>
      </c>
      <c r="D2337" s="255" t="s">
        <v>15196</v>
      </c>
    </row>
    <row r="2338" spans="1:4" ht="15" x14ac:dyDescent="0.25">
      <c r="A2338">
        <v>37970</v>
      </c>
      <c r="B2338" t="s">
        <v>9240</v>
      </c>
      <c r="C2338" t="s">
        <v>61</v>
      </c>
      <c r="D2338" s="255" t="s">
        <v>20194</v>
      </c>
    </row>
    <row r="2339" spans="1:4" ht="15" x14ac:dyDescent="0.25">
      <c r="A2339">
        <v>44251</v>
      </c>
      <c r="B2339" t="s">
        <v>9241</v>
      </c>
      <c r="C2339" t="s">
        <v>61</v>
      </c>
      <c r="D2339" s="255" t="s">
        <v>20195</v>
      </c>
    </row>
    <row r="2340" spans="1:4" ht="15" x14ac:dyDescent="0.25">
      <c r="A2340">
        <v>21118</v>
      </c>
      <c r="B2340" t="s">
        <v>9242</v>
      </c>
      <c r="C2340" t="s">
        <v>61</v>
      </c>
      <c r="D2340" s="255" t="s">
        <v>20196</v>
      </c>
    </row>
    <row r="2341" spans="1:4" ht="15" x14ac:dyDescent="0.25">
      <c r="A2341">
        <v>37956</v>
      </c>
      <c r="B2341" t="s">
        <v>9243</v>
      </c>
      <c r="C2341" t="s">
        <v>61</v>
      </c>
      <c r="D2341" s="255" t="s">
        <v>20197</v>
      </c>
    </row>
    <row r="2342" spans="1:4" ht="15" x14ac:dyDescent="0.25">
      <c r="A2342">
        <v>37957</v>
      </c>
      <c r="B2342" t="s">
        <v>9244</v>
      </c>
      <c r="C2342" t="s">
        <v>61</v>
      </c>
      <c r="D2342" s="255" t="s">
        <v>12722</v>
      </c>
    </row>
    <row r="2343" spans="1:4" ht="15" x14ac:dyDescent="0.25">
      <c r="A2343">
        <v>37958</v>
      </c>
      <c r="B2343" t="s">
        <v>9245</v>
      </c>
      <c r="C2343" t="s">
        <v>61</v>
      </c>
      <c r="D2343" s="255" t="s">
        <v>15319</v>
      </c>
    </row>
    <row r="2344" spans="1:4" ht="15" x14ac:dyDescent="0.25">
      <c r="A2344">
        <v>37959</v>
      </c>
      <c r="B2344" t="s">
        <v>9246</v>
      </c>
      <c r="C2344" t="s">
        <v>61</v>
      </c>
      <c r="D2344" s="255" t="s">
        <v>16366</v>
      </c>
    </row>
    <row r="2345" spans="1:4" ht="15" x14ac:dyDescent="0.25">
      <c r="A2345">
        <v>37960</v>
      </c>
      <c r="B2345" t="s">
        <v>9247</v>
      </c>
      <c r="C2345" t="s">
        <v>61</v>
      </c>
      <c r="D2345" s="255" t="s">
        <v>20198</v>
      </c>
    </row>
    <row r="2346" spans="1:4" ht="15" x14ac:dyDescent="0.25">
      <c r="A2346">
        <v>37961</v>
      </c>
      <c r="B2346" t="s">
        <v>9248</v>
      </c>
      <c r="C2346" t="s">
        <v>61</v>
      </c>
      <c r="D2346" s="255" t="s">
        <v>20199</v>
      </c>
    </row>
    <row r="2347" spans="1:4" ht="15" x14ac:dyDescent="0.25">
      <c r="A2347">
        <v>37962</v>
      </c>
      <c r="B2347" t="s">
        <v>9249</v>
      </c>
      <c r="C2347" t="s">
        <v>61</v>
      </c>
      <c r="D2347" s="255" t="s">
        <v>13723</v>
      </c>
    </row>
    <row r="2348" spans="1:4" ht="15" x14ac:dyDescent="0.25">
      <c r="A2348">
        <v>3533</v>
      </c>
      <c r="B2348" t="s">
        <v>9250</v>
      </c>
      <c r="C2348" t="s">
        <v>61</v>
      </c>
      <c r="D2348" s="255" t="s">
        <v>13439</v>
      </c>
    </row>
    <row r="2349" spans="1:4" ht="15" x14ac:dyDescent="0.25">
      <c r="A2349">
        <v>3538</v>
      </c>
      <c r="B2349" t="s">
        <v>9251</v>
      </c>
      <c r="C2349" t="s">
        <v>61</v>
      </c>
      <c r="D2349" s="255" t="s">
        <v>12800</v>
      </c>
    </row>
    <row r="2350" spans="1:4" ht="15" x14ac:dyDescent="0.25">
      <c r="A2350">
        <v>3498</v>
      </c>
      <c r="B2350" t="s">
        <v>9252</v>
      </c>
      <c r="C2350" t="s">
        <v>61</v>
      </c>
      <c r="D2350" s="255" t="s">
        <v>19176</v>
      </c>
    </row>
    <row r="2351" spans="1:4" ht="15" x14ac:dyDescent="0.25">
      <c r="A2351">
        <v>3496</v>
      </c>
      <c r="B2351" t="s">
        <v>9253</v>
      </c>
      <c r="C2351" t="s">
        <v>61</v>
      </c>
      <c r="D2351" s="255" t="s">
        <v>18486</v>
      </c>
    </row>
    <row r="2352" spans="1:4" ht="15" x14ac:dyDescent="0.25">
      <c r="A2352">
        <v>38429</v>
      </c>
      <c r="B2352" t="s">
        <v>9254</v>
      </c>
      <c r="C2352" t="s">
        <v>61</v>
      </c>
      <c r="D2352" s="255" t="s">
        <v>14978</v>
      </c>
    </row>
    <row r="2353" spans="1:4" ht="15" x14ac:dyDescent="0.25">
      <c r="A2353">
        <v>38431</v>
      </c>
      <c r="B2353" t="s">
        <v>9255</v>
      </c>
      <c r="C2353" t="s">
        <v>61</v>
      </c>
      <c r="D2353" s="255" t="s">
        <v>12841</v>
      </c>
    </row>
    <row r="2354" spans="1:4" ht="15" x14ac:dyDescent="0.25">
      <c r="A2354">
        <v>38430</v>
      </c>
      <c r="B2354" t="s">
        <v>9256</v>
      </c>
      <c r="C2354" t="s">
        <v>61</v>
      </c>
      <c r="D2354" s="255" t="s">
        <v>20200</v>
      </c>
    </row>
    <row r="2355" spans="1:4" ht="15" x14ac:dyDescent="0.25">
      <c r="A2355">
        <v>36348</v>
      </c>
      <c r="B2355" t="s">
        <v>9257</v>
      </c>
      <c r="C2355" t="s">
        <v>61</v>
      </c>
      <c r="D2355" s="255" t="s">
        <v>13370</v>
      </c>
    </row>
    <row r="2356" spans="1:4" ht="15" x14ac:dyDescent="0.25">
      <c r="A2356">
        <v>36349</v>
      </c>
      <c r="B2356" t="s">
        <v>9258</v>
      </c>
      <c r="C2356" t="s">
        <v>61</v>
      </c>
      <c r="D2356" s="255" t="s">
        <v>18798</v>
      </c>
    </row>
    <row r="2357" spans="1:4" ht="15" x14ac:dyDescent="0.25">
      <c r="A2357">
        <v>38987</v>
      </c>
      <c r="B2357" t="s">
        <v>9259</v>
      </c>
      <c r="C2357" t="s">
        <v>61</v>
      </c>
      <c r="D2357" s="255" t="s">
        <v>20201</v>
      </c>
    </row>
    <row r="2358" spans="1:4" ht="15" x14ac:dyDescent="0.25">
      <c r="A2358">
        <v>38988</v>
      </c>
      <c r="B2358" t="s">
        <v>9260</v>
      </c>
      <c r="C2358" t="s">
        <v>61</v>
      </c>
      <c r="D2358" s="255" t="s">
        <v>16590</v>
      </c>
    </row>
    <row r="2359" spans="1:4" ht="15" x14ac:dyDescent="0.25">
      <c r="A2359">
        <v>38989</v>
      </c>
      <c r="B2359" t="s">
        <v>9261</v>
      </c>
      <c r="C2359" t="s">
        <v>61</v>
      </c>
      <c r="D2359" s="255" t="s">
        <v>13021</v>
      </c>
    </row>
    <row r="2360" spans="1:4" ht="15" x14ac:dyDescent="0.25">
      <c r="A2360">
        <v>38990</v>
      </c>
      <c r="B2360" t="s">
        <v>9262</v>
      </c>
      <c r="C2360" t="s">
        <v>61</v>
      </c>
      <c r="D2360" s="255" t="s">
        <v>20202</v>
      </c>
    </row>
    <row r="2361" spans="1:4" ht="15" x14ac:dyDescent="0.25">
      <c r="A2361">
        <v>38991</v>
      </c>
      <c r="B2361" t="s">
        <v>9263</v>
      </c>
      <c r="C2361" t="s">
        <v>61</v>
      </c>
      <c r="D2361" s="255" t="s">
        <v>20203</v>
      </c>
    </row>
    <row r="2362" spans="1:4" ht="15" x14ac:dyDescent="0.25">
      <c r="A2362">
        <v>38433</v>
      </c>
      <c r="B2362" t="s">
        <v>9264</v>
      </c>
      <c r="C2362" t="s">
        <v>61</v>
      </c>
      <c r="D2362" s="255" t="s">
        <v>20204</v>
      </c>
    </row>
    <row r="2363" spans="1:4" ht="15" x14ac:dyDescent="0.25">
      <c r="A2363">
        <v>38440</v>
      </c>
      <c r="B2363" t="s">
        <v>9265</v>
      </c>
      <c r="C2363" t="s">
        <v>61</v>
      </c>
      <c r="D2363" s="255" t="s">
        <v>20205</v>
      </c>
    </row>
    <row r="2364" spans="1:4" ht="15" x14ac:dyDescent="0.25">
      <c r="A2364">
        <v>36359</v>
      </c>
      <c r="B2364" t="s">
        <v>9266</v>
      </c>
      <c r="C2364" t="s">
        <v>61</v>
      </c>
      <c r="D2364" s="255" t="s">
        <v>20206</v>
      </c>
    </row>
    <row r="2365" spans="1:4" ht="15" x14ac:dyDescent="0.25">
      <c r="A2365">
        <v>36360</v>
      </c>
      <c r="B2365" t="s">
        <v>9267</v>
      </c>
      <c r="C2365" t="s">
        <v>61</v>
      </c>
      <c r="D2365" s="255" t="s">
        <v>13789</v>
      </c>
    </row>
    <row r="2366" spans="1:4" ht="15" x14ac:dyDescent="0.25">
      <c r="A2366">
        <v>38434</v>
      </c>
      <c r="B2366" t="s">
        <v>9268</v>
      </c>
      <c r="C2366" t="s">
        <v>61</v>
      </c>
      <c r="D2366" s="255" t="s">
        <v>13704</v>
      </c>
    </row>
    <row r="2367" spans="1:4" ht="15" x14ac:dyDescent="0.25">
      <c r="A2367">
        <v>38435</v>
      </c>
      <c r="B2367" t="s">
        <v>9269</v>
      </c>
      <c r="C2367" t="s">
        <v>61</v>
      </c>
      <c r="D2367" s="255" t="s">
        <v>13436</v>
      </c>
    </row>
    <row r="2368" spans="1:4" ht="15" x14ac:dyDescent="0.25">
      <c r="A2368">
        <v>38436</v>
      </c>
      <c r="B2368" t="s">
        <v>9270</v>
      </c>
      <c r="C2368" t="s">
        <v>61</v>
      </c>
      <c r="D2368" s="255" t="s">
        <v>20159</v>
      </c>
    </row>
    <row r="2369" spans="1:4" ht="15" x14ac:dyDescent="0.25">
      <c r="A2369">
        <v>38437</v>
      </c>
      <c r="B2369" t="s">
        <v>9271</v>
      </c>
      <c r="C2369" t="s">
        <v>61</v>
      </c>
      <c r="D2369" s="255" t="s">
        <v>20207</v>
      </c>
    </row>
    <row r="2370" spans="1:4" ht="15" x14ac:dyDescent="0.25">
      <c r="A2370">
        <v>38438</v>
      </c>
      <c r="B2370" t="s">
        <v>9272</v>
      </c>
      <c r="C2370" t="s">
        <v>61</v>
      </c>
      <c r="D2370" s="255" t="s">
        <v>20208</v>
      </c>
    </row>
    <row r="2371" spans="1:4" ht="15" x14ac:dyDescent="0.25">
      <c r="A2371">
        <v>38439</v>
      </c>
      <c r="B2371" t="s">
        <v>9273</v>
      </c>
      <c r="C2371" t="s">
        <v>61</v>
      </c>
      <c r="D2371" s="255" t="s">
        <v>20209</v>
      </c>
    </row>
    <row r="2372" spans="1:4" ht="15" x14ac:dyDescent="0.25">
      <c r="A2372">
        <v>10836</v>
      </c>
      <c r="B2372" t="s">
        <v>9274</v>
      </c>
      <c r="C2372" t="s">
        <v>61</v>
      </c>
      <c r="D2372" s="255" t="s">
        <v>16091</v>
      </c>
    </row>
    <row r="2373" spans="1:4" ht="15" x14ac:dyDescent="0.25">
      <c r="A2373">
        <v>10835</v>
      </c>
      <c r="B2373" t="s">
        <v>9275</v>
      </c>
      <c r="C2373" t="s">
        <v>61</v>
      </c>
      <c r="D2373" s="255" t="s">
        <v>17528</v>
      </c>
    </row>
    <row r="2374" spans="1:4" ht="15" x14ac:dyDescent="0.25">
      <c r="A2374">
        <v>3475</v>
      </c>
      <c r="B2374" t="s">
        <v>9276</v>
      </c>
      <c r="C2374" t="s">
        <v>61</v>
      </c>
      <c r="D2374" s="255" t="s">
        <v>17862</v>
      </c>
    </row>
    <row r="2375" spans="1:4" ht="15" x14ac:dyDescent="0.25">
      <c r="A2375">
        <v>3485</v>
      </c>
      <c r="B2375" t="s">
        <v>9277</v>
      </c>
      <c r="C2375" t="s">
        <v>61</v>
      </c>
      <c r="D2375" s="255" t="s">
        <v>15264</v>
      </c>
    </row>
    <row r="2376" spans="1:4" ht="15" x14ac:dyDescent="0.25">
      <c r="A2376">
        <v>3534</v>
      </c>
      <c r="B2376" t="s">
        <v>9278</v>
      </c>
      <c r="C2376" t="s">
        <v>61</v>
      </c>
      <c r="D2376" s="255" t="s">
        <v>17425</v>
      </c>
    </row>
    <row r="2377" spans="1:4" ht="15" x14ac:dyDescent="0.25">
      <c r="A2377">
        <v>3543</v>
      </c>
      <c r="B2377" t="s">
        <v>9279</v>
      </c>
      <c r="C2377" t="s">
        <v>61</v>
      </c>
      <c r="D2377" s="255" t="s">
        <v>17861</v>
      </c>
    </row>
    <row r="2378" spans="1:4" ht="15" x14ac:dyDescent="0.25">
      <c r="A2378">
        <v>3482</v>
      </c>
      <c r="B2378" t="s">
        <v>9280</v>
      </c>
      <c r="C2378" t="s">
        <v>61</v>
      </c>
      <c r="D2378" s="255" t="s">
        <v>17417</v>
      </c>
    </row>
    <row r="2379" spans="1:4" ht="15" x14ac:dyDescent="0.25">
      <c r="A2379">
        <v>3505</v>
      </c>
      <c r="B2379" t="s">
        <v>9281</v>
      </c>
      <c r="C2379" t="s">
        <v>61</v>
      </c>
      <c r="D2379" s="255" t="s">
        <v>13838</v>
      </c>
    </row>
    <row r="2380" spans="1:4" ht="15" x14ac:dyDescent="0.25">
      <c r="A2380">
        <v>3521</v>
      </c>
      <c r="B2380" t="s">
        <v>9282</v>
      </c>
      <c r="C2380" t="s">
        <v>61</v>
      </c>
      <c r="D2380" s="255" t="s">
        <v>20210</v>
      </c>
    </row>
    <row r="2381" spans="1:4" ht="15" x14ac:dyDescent="0.25">
      <c r="A2381">
        <v>3531</v>
      </c>
      <c r="B2381" t="s">
        <v>9283</v>
      </c>
      <c r="C2381" t="s">
        <v>61</v>
      </c>
      <c r="D2381" s="255" t="s">
        <v>13584</v>
      </c>
    </row>
    <row r="2382" spans="1:4" ht="15" x14ac:dyDescent="0.25">
      <c r="A2382">
        <v>3522</v>
      </c>
      <c r="B2382" t="s">
        <v>9284</v>
      </c>
      <c r="C2382" t="s">
        <v>61</v>
      </c>
      <c r="D2382" s="255" t="s">
        <v>20211</v>
      </c>
    </row>
    <row r="2383" spans="1:4" ht="15" x14ac:dyDescent="0.25">
      <c r="A2383">
        <v>3527</v>
      </c>
      <c r="B2383" t="s">
        <v>9285</v>
      </c>
      <c r="C2383" t="s">
        <v>61</v>
      </c>
      <c r="D2383" s="255" t="s">
        <v>13780</v>
      </c>
    </row>
    <row r="2384" spans="1:4" ht="15" x14ac:dyDescent="0.25">
      <c r="A2384">
        <v>3516</v>
      </c>
      <c r="B2384" t="s">
        <v>9286</v>
      </c>
      <c r="C2384" t="s">
        <v>61</v>
      </c>
      <c r="D2384" s="255" t="s">
        <v>18976</v>
      </c>
    </row>
    <row r="2385" spans="1:4" ht="15" x14ac:dyDescent="0.25">
      <c r="A2385">
        <v>3517</v>
      </c>
      <c r="B2385" t="s">
        <v>9287</v>
      </c>
      <c r="C2385" t="s">
        <v>61</v>
      </c>
      <c r="D2385" s="255" t="s">
        <v>18879</v>
      </c>
    </row>
    <row r="2386" spans="1:4" ht="15" x14ac:dyDescent="0.25">
      <c r="A2386">
        <v>3515</v>
      </c>
      <c r="B2386" t="s">
        <v>9288</v>
      </c>
      <c r="C2386" t="s">
        <v>61</v>
      </c>
      <c r="D2386" s="255" t="s">
        <v>19586</v>
      </c>
    </row>
    <row r="2387" spans="1:4" ht="15" x14ac:dyDescent="0.25">
      <c r="A2387">
        <v>20147</v>
      </c>
      <c r="B2387" t="s">
        <v>9289</v>
      </c>
      <c r="C2387" t="s">
        <v>61</v>
      </c>
      <c r="D2387" s="255" t="s">
        <v>18475</v>
      </c>
    </row>
    <row r="2388" spans="1:4" ht="15" x14ac:dyDescent="0.25">
      <c r="A2388">
        <v>3524</v>
      </c>
      <c r="B2388" t="s">
        <v>9290</v>
      </c>
      <c r="C2388" t="s">
        <v>61</v>
      </c>
      <c r="D2388" s="255" t="s">
        <v>20212</v>
      </c>
    </row>
    <row r="2389" spans="1:4" ht="15" x14ac:dyDescent="0.25">
      <c r="A2389">
        <v>3532</v>
      </c>
      <c r="B2389" t="s">
        <v>9291</v>
      </c>
      <c r="C2389" t="s">
        <v>61</v>
      </c>
      <c r="D2389" s="255" t="s">
        <v>20213</v>
      </c>
    </row>
    <row r="2390" spans="1:4" ht="15" x14ac:dyDescent="0.25">
      <c r="A2390">
        <v>3528</v>
      </c>
      <c r="B2390" t="s">
        <v>9292</v>
      </c>
      <c r="C2390" t="s">
        <v>61</v>
      </c>
      <c r="D2390" s="255" t="s">
        <v>16094</v>
      </c>
    </row>
    <row r="2391" spans="1:4" ht="15" x14ac:dyDescent="0.25">
      <c r="A2391">
        <v>37952</v>
      </c>
      <c r="B2391" t="s">
        <v>9293</v>
      </c>
      <c r="C2391" t="s">
        <v>61</v>
      </c>
      <c r="D2391" s="255" t="s">
        <v>15430</v>
      </c>
    </row>
    <row r="2392" spans="1:4" ht="15" x14ac:dyDescent="0.25">
      <c r="A2392">
        <v>37951</v>
      </c>
      <c r="B2392" t="s">
        <v>9294</v>
      </c>
      <c r="C2392" t="s">
        <v>61</v>
      </c>
      <c r="D2392" s="255" t="s">
        <v>13838</v>
      </c>
    </row>
    <row r="2393" spans="1:4" ht="15" x14ac:dyDescent="0.25">
      <c r="A2393">
        <v>3518</v>
      </c>
      <c r="B2393" t="s">
        <v>9295</v>
      </c>
      <c r="C2393" t="s">
        <v>61</v>
      </c>
      <c r="D2393" s="255" t="s">
        <v>13510</v>
      </c>
    </row>
    <row r="2394" spans="1:4" ht="15" x14ac:dyDescent="0.25">
      <c r="A2394">
        <v>3519</v>
      </c>
      <c r="B2394" t="s">
        <v>9296</v>
      </c>
      <c r="C2394" t="s">
        <v>61</v>
      </c>
      <c r="D2394" s="255" t="s">
        <v>14963</v>
      </c>
    </row>
    <row r="2395" spans="1:4" ht="15" x14ac:dyDescent="0.25">
      <c r="A2395">
        <v>3520</v>
      </c>
      <c r="B2395" t="s">
        <v>9297</v>
      </c>
      <c r="C2395" t="s">
        <v>61</v>
      </c>
      <c r="D2395" s="255" t="s">
        <v>13298</v>
      </c>
    </row>
    <row r="2396" spans="1:4" ht="15" x14ac:dyDescent="0.25">
      <c r="A2396">
        <v>37950</v>
      </c>
      <c r="B2396" t="s">
        <v>9298</v>
      </c>
      <c r="C2396" t="s">
        <v>61</v>
      </c>
      <c r="D2396" s="255" t="s">
        <v>20214</v>
      </c>
    </row>
    <row r="2397" spans="1:4" ht="15" x14ac:dyDescent="0.25">
      <c r="A2397">
        <v>37949</v>
      </c>
      <c r="B2397" t="s">
        <v>9299</v>
      </c>
      <c r="C2397" t="s">
        <v>61</v>
      </c>
      <c r="D2397" s="255" t="s">
        <v>19632</v>
      </c>
    </row>
    <row r="2398" spans="1:4" ht="15" x14ac:dyDescent="0.25">
      <c r="A2398">
        <v>3526</v>
      </c>
      <c r="B2398" t="s">
        <v>9300</v>
      </c>
      <c r="C2398" t="s">
        <v>61</v>
      </c>
      <c r="D2398" s="255" t="s">
        <v>19079</v>
      </c>
    </row>
    <row r="2399" spans="1:4" ht="15" x14ac:dyDescent="0.25">
      <c r="A2399">
        <v>3509</v>
      </c>
      <c r="B2399" t="s">
        <v>9301</v>
      </c>
      <c r="C2399" t="s">
        <v>61</v>
      </c>
      <c r="D2399" s="255" t="s">
        <v>18800</v>
      </c>
    </row>
    <row r="2400" spans="1:4" ht="15" x14ac:dyDescent="0.25">
      <c r="A2400">
        <v>3530</v>
      </c>
      <c r="B2400" t="s">
        <v>9302</v>
      </c>
      <c r="C2400" t="s">
        <v>61</v>
      </c>
      <c r="D2400" s="255" t="s">
        <v>20215</v>
      </c>
    </row>
    <row r="2401" spans="1:4" ht="15" x14ac:dyDescent="0.25">
      <c r="A2401">
        <v>3542</v>
      </c>
      <c r="B2401" t="s">
        <v>9303</v>
      </c>
      <c r="C2401" t="s">
        <v>61</v>
      </c>
      <c r="D2401" s="255" t="s">
        <v>13766</v>
      </c>
    </row>
    <row r="2402" spans="1:4" ht="15" x14ac:dyDescent="0.25">
      <c r="A2402">
        <v>3529</v>
      </c>
      <c r="B2402" t="s">
        <v>9304</v>
      </c>
      <c r="C2402" t="s">
        <v>61</v>
      </c>
      <c r="D2402" s="255" t="s">
        <v>15738</v>
      </c>
    </row>
    <row r="2403" spans="1:4" ht="15" x14ac:dyDescent="0.25">
      <c r="A2403">
        <v>3536</v>
      </c>
      <c r="B2403" t="s">
        <v>9305</v>
      </c>
      <c r="C2403" t="s">
        <v>61</v>
      </c>
      <c r="D2403" s="255" t="s">
        <v>13370</v>
      </c>
    </row>
    <row r="2404" spans="1:4" ht="15" x14ac:dyDescent="0.25">
      <c r="A2404">
        <v>3535</v>
      </c>
      <c r="B2404" t="s">
        <v>9306</v>
      </c>
      <c r="C2404" t="s">
        <v>61</v>
      </c>
      <c r="D2404" s="255" t="s">
        <v>20216</v>
      </c>
    </row>
    <row r="2405" spans="1:4" ht="15" x14ac:dyDescent="0.25">
      <c r="A2405">
        <v>3540</v>
      </c>
      <c r="B2405" t="s">
        <v>9307</v>
      </c>
      <c r="C2405" t="s">
        <v>61</v>
      </c>
      <c r="D2405" s="255" t="s">
        <v>19638</v>
      </c>
    </row>
    <row r="2406" spans="1:4" ht="15" x14ac:dyDescent="0.25">
      <c r="A2406">
        <v>3539</v>
      </c>
      <c r="B2406" t="s">
        <v>9308</v>
      </c>
      <c r="C2406" t="s">
        <v>61</v>
      </c>
      <c r="D2406" s="255" t="s">
        <v>16903</v>
      </c>
    </row>
    <row r="2407" spans="1:4" ht="15" x14ac:dyDescent="0.25">
      <c r="A2407">
        <v>3513</v>
      </c>
      <c r="B2407" t="s">
        <v>9309</v>
      </c>
      <c r="C2407" t="s">
        <v>61</v>
      </c>
      <c r="D2407" s="255" t="s">
        <v>20217</v>
      </c>
    </row>
    <row r="2408" spans="1:4" ht="15" x14ac:dyDescent="0.25">
      <c r="A2408">
        <v>3510</v>
      </c>
      <c r="B2408" t="s">
        <v>9310</v>
      </c>
      <c r="C2408" t="s">
        <v>61</v>
      </c>
      <c r="D2408" s="255" t="s">
        <v>20218</v>
      </c>
    </row>
    <row r="2409" spans="1:4" ht="15" x14ac:dyDescent="0.25">
      <c r="A2409">
        <v>38913</v>
      </c>
      <c r="B2409" t="s">
        <v>9311</v>
      </c>
      <c r="C2409" t="s">
        <v>61</v>
      </c>
      <c r="D2409" s="255" t="s">
        <v>20219</v>
      </c>
    </row>
    <row r="2410" spans="1:4" ht="15" x14ac:dyDescent="0.25">
      <c r="A2410">
        <v>38914</v>
      </c>
      <c r="B2410" t="s">
        <v>9312</v>
      </c>
      <c r="C2410" t="s">
        <v>61</v>
      </c>
      <c r="D2410" s="255" t="s">
        <v>14689</v>
      </c>
    </row>
    <row r="2411" spans="1:4" ht="15" x14ac:dyDescent="0.25">
      <c r="A2411">
        <v>38915</v>
      </c>
      <c r="B2411" t="s">
        <v>9313</v>
      </c>
      <c r="C2411" t="s">
        <v>61</v>
      </c>
      <c r="D2411" s="255" t="s">
        <v>20220</v>
      </c>
    </row>
    <row r="2412" spans="1:4" ht="15" x14ac:dyDescent="0.25">
      <c r="A2412">
        <v>38916</v>
      </c>
      <c r="B2412" t="s">
        <v>9314</v>
      </c>
      <c r="C2412" t="s">
        <v>61</v>
      </c>
      <c r="D2412" s="255" t="s">
        <v>16744</v>
      </c>
    </row>
    <row r="2413" spans="1:4" ht="15" x14ac:dyDescent="0.25">
      <c r="A2413">
        <v>39300</v>
      </c>
      <c r="B2413" t="s">
        <v>9315</v>
      </c>
      <c r="C2413" t="s">
        <v>61</v>
      </c>
      <c r="D2413" s="255" t="s">
        <v>14969</v>
      </c>
    </row>
    <row r="2414" spans="1:4" ht="15" x14ac:dyDescent="0.25">
      <c r="A2414">
        <v>39301</v>
      </c>
      <c r="B2414" t="s">
        <v>9316</v>
      </c>
      <c r="C2414" t="s">
        <v>61</v>
      </c>
      <c r="D2414" s="255" t="s">
        <v>14691</v>
      </c>
    </row>
    <row r="2415" spans="1:4" ht="15" x14ac:dyDescent="0.25">
      <c r="A2415">
        <v>39302</v>
      </c>
      <c r="B2415" t="s">
        <v>9317</v>
      </c>
      <c r="C2415" t="s">
        <v>61</v>
      </c>
      <c r="D2415" s="255" t="s">
        <v>20221</v>
      </c>
    </row>
    <row r="2416" spans="1:4" ht="15" x14ac:dyDescent="0.25">
      <c r="A2416">
        <v>38923</v>
      </c>
      <c r="B2416" t="s">
        <v>9318</v>
      </c>
      <c r="C2416" t="s">
        <v>61</v>
      </c>
      <c r="D2416" s="255" t="s">
        <v>15292</v>
      </c>
    </row>
    <row r="2417" spans="1:4" ht="15" x14ac:dyDescent="0.25">
      <c r="A2417">
        <v>38925</v>
      </c>
      <c r="B2417" t="s">
        <v>9319</v>
      </c>
      <c r="C2417" t="s">
        <v>61</v>
      </c>
      <c r="D2417" s="255" t="s">
        <v>20222</v>
      </c>
    </row>
    <row r="2418" spans="1:4" ht="15" x14ac:dyDescent="0.25">
      <c r="A2418">
        <v>38926</v>
      </c>
      <c r="B2418" t="s">
        <v>9320</v>
      </c>
      <c r="C2418" t="s">
        <v>61</v>
      </c>
      <c r="D2418" s="255" t="s">
        <v>20223</v>
      </c>
    </row>
    <row r="2419" spans="1:4" ht="15" x14ac:dyDescent="0.25">
      <c r="A2419">
        <v>38927</v>
      </c>
      <c r="B2419" t="s">
        <v>9321</v>
      </c>
      <c r="C2419" t="s">
        <v>61</v>
      </c>
      <c r="D2419" s="255" t="s">
        <v>20224</v>
      </c>
    </row>
    <row r="2420" spans="1:4" ht="15" x14ac:dyDescent="0.25">
      <c r="A2420">
        <v>39304</v>
      </c>
      <c r="B2420" t="s">
        <v>9322</v>
      </c>
      <c r="C2420" t="s">
        <v>61</v>
      </c>
      <c r="D2420" s="255" t="s">
        <v>15008</v>
      </c>
    </row>
    <row r="2421" spans="1:4" ht="15" x14ac:dyDescent="0.25">
      <c r="A2421">
        <v>39305</v>
      </c>
      <c r="B2421" t="s">
        <v>9323</v>
      </c>
      <c r="C2421" t="s">
        <v>61</v>
      </c>
      <c r="D2421" s="255" t="s">
        <v>20225</v>
      </c>
    </row>
    <row r="2422" spans="1:4" ht="15" x14ac:dyDescent="0.25">
      <c r="A2422">
        <v>39306</v>
      </c>
      <c r="B2422" t="s">
        <v>9324</v>
      </c>
      <c r="C2422" t="s">
        <v>61</v>
      </c>
      <c r="D2422" s="255" t="s">
        <v>16082</v>
      </c>
    </row>
    <row r="2423" spans="1:4" ht="15" x14ac:dyDescent="0.25">
      <c r="A2423">
        <v>38928</v>
      </c>
      <c r="B2423" t="s">
        <v>9325</v>
      </c>
      <c r="C2423" t="s">
        <v>61</v>
      </c>
      <c r="D2423" s="255" t="s">
        <v>20226</v>
      </c>
    </row>
    <row r="2424" spans="1:4" ht="15" x14ac:dyDescent="0.25">
      <c r="A2424">
        <v>38941</v>
      </c>
      <c r="B2424" t="s">
        <v>9326</v>
      </c>
      <c r="C2424" t="s">
        <v>61</v>
      </c>
      <c r="D2424" s="255" t="s">
        <v>15298</v>
      </c>
    </row>
    <row r="2425" spans="1:4" ht="15" x14ac:dyDescent="0.25">
      <c r="A2425">
        <v>38917</v>
      </c>
      <c r="B2425" t="s">
        <v>9327</v>
      </c>
      <c r="C2425" t="s">
        <v>61</v>
      </c>
      <c r="D2425" s="255" t="s">
        <v>16589</v>
      </c>
    </row>
    <row r="2426" spans="1:4" ht="15" x14ac:dyDescent="0.25">
      <c r="A2426">
        <v>38919</v>
      </c>
      <c r="B2426" t="s">
        <v>9328</v>
      </c>
      <c r="C2426" t="s">
        <v>61</v>
      </c>
      <c r="D2426" s="255" t="s">
        <v>16121</v>
      </c>
    </row>
    <row r="2427" spans="1:4" ht="15" x14ac:dyDescent="0.25">
      <c r="A2427">
        <v>38922</v>
      </c>
      <c r="B2427" t="s">
        <v>9329</v>
      </c>
      <c r="C2427" t="s">
        <v>61</v>
      </c>
      <c r="D2427" s="255" t="s">
        <v>12726</v>
      </c>
    </row>
    <row r="2428" spans="1:4" ht="15" x14ac:dyDescent="0.25">
      <c r="A2428">
        <v>20151</v>
      </c>
      <c r="B2428" t="s">
        <v>9330</v>
      </c>
      <c r="C2428" t="s">
        <v>61</v>
      </c>
      <c r="D2428" s="255" t="s">
        <v>20227</v>
      </c>
    </row>
    <row r="2429" spans="1:4" ht="15" x14ac:dyDescent="0.25">
      <c r="A2429">
        <v>20152</v>
      </c>
      <c r="B2429" t="s">
        <v>9331</v>
      </c>
      <c r="C2429" t="s">
        <v>61</v>
      </c>
      <c r="D2429" s="255" t="s">
        <v>12796</v>
      </c>
    </row>
    <row r="2430" spans="1:4" ht="15" x14ac:dyDescent="0.25">
      <c r="A2430">
        <v>20148</v>
      </c>
      <c r="B2430" t="s">
        <v>9332</v>
      </c>
      <c r="C2430" t="s">
        <v>61</v>
      </c>
      <c r="D2430" s="255" t="s">
        <v>13633</v>
      </c>
    </row>
    <row r="2431" spans="1:4" ht="15" x14ac:dyDescent="0.25">
      <c r="A2431">
        <v>20149</v>
      </c>
      <c r="B2431" t="s">
        <v>9333</v>
      </c>
      <c r="C2431" t="s">
        <v>61</v>
      </c>
      <c r="D2431" s="255" t="s">
        <v>17433</v>
      </c>
    </row>
    <row r="2432" spans="1:4" ht="15" x14ac:dyDescent="0.25">
      <c r="A2432">
        <v>20150</v>
      </c>
      <c r="B2432" t="s">
        <v>9334</v>
      </c>
      <c r="C2432" t="s">
        <v>61</v>
      </c>
      <c r="D2432" s="255" t="s">
        <v>20228</v>
      </c>
    </row>
    <row r="2433" spans="1:4" ht="15" x14ac:dyDescent="0.25">
      <c r="A2433">
        <v>20157</v>
      </c>
      <c r="B2433" t="s">
        <v>9335</v>
      </c>
      <c r="C2433" t="s">
        <v>61</v>
      </c>
      <c r="D2433" s="255" t="s">
        <v>16745</v>
      </c>
    </row>
    <row r="2434" spans="1:4" ht="15" x14ac:dyDescent="0.25">
      <c r="A2434">
        <v>20158</v>
      </c>
      <c r="B2434" t="s">
        <v>9336</v>
      </c>
      <c r="C2434" t="s">
        <v>61</v>
      </c>
      <c r="D2434" s="255" t="s">
        <v>20229</v>
      </c>
    </row>
    <row r="2435" spans="1:4" ht="15" x14ac:dyDescent="0.25">
      <c r="A2435">
        <v>20154</v>
      </c>
      <c r="B2435" t="s">
        <v>9337</v>
      </c>
      <c r="C2435" t="s">
        <v>61</v>
      </c>
      <c r="D2435" s="255" t="s">
        <v>18375</v>
      </c>
    </row>
    <row r="2436" spans="1:4" ht="15" x14ac:dyDescent="0.25">
      <c r="A2436">
        <v>20155</v>
      </c>
      <c r="B2436" t="s">
        <v>9338</v>
      </c>
      <c r="C2436" t="s">
        <v>61</v>
      </c>
      <c r="D2436" s="255" t="s">
        <v>18807</v>
      </c>
    </row>
    <row r="2437" spans="1:4" ht="15" x14ac:dyDescent="0.25">
      <c r="A2437">
        <v>20156</v>
      </c>
      <c r="B2437" t="s">
        <v>9339</v>
      </c>
      <c r="C2437" t="s">
        <v>61</v>
      </c>
      <c r="D2437" s="255" t="s">
        <v>15401</v>
      </c>
    </row>
    <row r="2438" spans="1:4" ht="15" x14ac:dyDescent="0.25">
      <c r="A2438">
        <v>3499</v>
      </c>
      <c r="B2438" t="s">
        <v>9340</v>
      </c>
      <c r="C2438" t="s">
        <v>61</v>
      </c>
      <c r="D2438" s="255" t="s">
        <v>13474</v>
      </c>
    </row>
    <row r="2439" spans="1:4" ht="15" x14ac:dyDescent="0.25">
      <c r="A2439">
        <v>3500</v>
      </c>
      <c r="B2439" t="s">
        <v>9341</v>
      </c>
      <c r="C2439" t="s">
        <v>61</v>
      </c>
      <c r="D2439" s="255" t="s">
        <v>13478</v>
      </c>
    </row>
    <row r="2440" spans="1:4" ht="15" x14ac:dyDescent="0.25">
      <c r="A2440">
        <v>3501</v>
      </c>
      <c r="B2440" t="s">
        <v>9342</v>
      </c>
      <c r="C2440" t="s">
        <v>61</v>
      </c>
      <c r="D2440" s="255" t="s">
        <v>13690</v>
      </c>
    </row>
    <row r="2441" spans="1:4" ht="15" x14ac:dyDescent="0.25">
      <c r="A2441">
        <v>3502</v>
      </c>
      <c r="B2441" t="s">
        <v>9343</v>
      </c>
      <c r="C2441" t="s">
        <v>61</v>
      </c>
      <c r="D2441" s="255" t="s">
        <v>20230</v>
      </c>
    </row>
    <row r="2442" spans="1:4" ht="15" x14ac:dyDescent="0.25">
      <c r="A2442">
        <v>3503</v>
      </c>
      <c r="B2442" t="s">
        <v>9344</v>
      </c>
      <c r="C2442" t="s">
        <v>61</v>
      </c>
      <c r="D2442" s="255" t="s">
        <v>13146</v>
      </c>
    </row>
    <row r="2443" spans="1:4" ht="15" x14ac:dyDescent="0.25">
      <c r="A2443">
        <v>3477</v>
      </c>
      <c r="B2443" t="s">
        <v>9345</v>
      </c>
      <c r="C2443" t="s">
        <v>61</v>
      </c>
      <c r="D2443" s="255" t="s">
        <v>20231</v>
      </c>
    </row>
    <row r="2444" spans="1:4" ht="15" x14ac:dyDescent="0.25">
      <c r="A2444">
        <v>3478</v>
      </c>
      <c r="B2444" t="s">
        <v>9346</v>
      </c>
      <c r="C2444" t="s">
        <v>61</v>
      </c>
      <c r="D2444" s="255" t="s">
        <v>16766</v>
      </c>
    </row>
    <row r="2445" spans="1:4" ht="15" x14ac:dyDescent="0.25">
      <c r="A2445">
        <v>3525</v>
      </c>
      <c r="B2445" t="s">
        <v>9347</v>
      </c>
      <c r="C2445" t="s">
        <v>61</v>
      </c>
      <c r="D2445" s="255" t="s">
        <v>20232</v>
      </c>
    </row>
    <row r="2446" spans="1:4" ht="15" x14ac:dyDescent="0.25">
      <c r="A2446">
        <v>3511</v>
      </c>
      <c r="B2446" t="s">
        <v>9348</v>
      </c>
      <c r="C2446" t="s">
        <v>61</v>
      </c>
      <c r="D2446" s="255" t="s">
        <v>20233</v>
      </c>
    </row>
    <row r="2447" spans="1:4" ht="15" x14ac:dyDescent="0.25">
      <c r="A2447">
        <v>12032</v>
      </c>
      <c r="B2447" t="s">
        <v>9349</v>
      </c>
      <c r="C2447" t="s">
        <v>69</v>
      </c>
      <c r="D2447" s="255" t="s">
        <v>19315</v>
      </c>
    </row>
    <row r="2448" spans="1:4" ht="15" x14ac:dyDescent="0.25">
      <c r="A2448">
        <v>12030</v>
      </c>
      <c r="B2448" t="s">
        <v>9350</v>
      </c>
      <c r="C2448" t="s">
        <v>69</v>
      </c>
      <c r="D2448" s="255" t="s">
        <v>20234</v>
      </c>
    </row>
    <row r="2449" spans="1:4" ht="15" x14ac:dyDescent="0.25">
      <c r="A2449">
        <v>10908</v>
      </c>
      <c r="B2449" t="s">
        <v>9351</v>
      </c>
      <c r="C2449" t="s">
        <v>61</v>
      </c>
      <c r="D2449" s="255" t="s">
        <v>20235</v>
      </c>
    </row>
    <row r="2450" spans="1:4" ht="15" x14ac:dyDescent="0.25">
      <c r="A2450">
        <v>10909</v>
      </c>
      <c r="B2450" t="s">
        <v>9352</v>
      </c>
      <c r="C2450" t="s">
        <v>61</v>
      </c>
      <c r="D2450" s="255" t="s">
        <v>19574</v>
      </c>
    </row>
    <row r="2451" spans="1:4" ht="15" x14ac:dyDescent="0.25">
      <c r="A2451">
        <v>3669</v>
      </c>
      <c r="B2451" t="s">
        <v>9353</v>
      </c>
      <c r="C2451" t="s">
        <v>61</v>
      </c>
      <c r="D2451" s="255" t="s">
        <v>20236</v>
      </c>
    </row>
    <row r="2452" spans="1:4" ht="15" x14ac:dyDescent="0.25">
      <c r="A2452">
        <v>20139</v>
      </c>
      <c r="B2452" t="s">
        <v>9354</v>
      </c>
      <c r="C2452" t="s">
        <v>61</v>
      </c>
      <c r="D2452" s="255" t="s">
        <v>20237</v>
      </c>
    </row>
    <row r="2453" spans="1:4" ht="15" x14ac:dyDescent="0.25">
      <c r="A2453">
        <v>3668</v>
      </c>
      <c r="B2453" t="s">
        <v>9355</v>
      </c>
      <c r="C2453" t="s">
        <v>61</v>
      </c>
      <c r="D2453" s="255" t="s">
        <v>20238</v>
      </c>
    </row>
    <row r="2454" spans="1:4" ht="15" x14ac:dyDescent="0.25">
      <c r="A2454">
        <v>10911</v>
      </c>
      <c r="B2454" t="s">
        <v>9356</v>
      </c>
      <c r="C2454" t="s">
        <v>61</v>
      </c>
      <c r="D2454" s="255" t="s">
        <v>14012</v>
      </c>
    </row>
    <row r="2455" spans="1:4" ht="15" x14ac:dyDescent="0.25">
      <c r="A2455">
        <v>3659</v>
      </c>
      <c r="B2455" t="s">
        <v>9357</v>
      </c>
      <c r="C2455" t="s">
        <v>61</v>
      </c>
      <c r="D2455" s="255" t="s">
        <v>19778</v>
      </c>
    </row>
    <row r="2456" spans="1:4" ht="15" x14ac:dyDescent="0.25">
      <c r="A2456">
        <v>3660</v>
      </c>
      <c r="B2456" t="s">
        <v>9358</v>
      </c>
      <c r="C2456" t="s">
        <v>61</v>
      </c>
      <c r="D2456" s="255" t="s">
        <v>18847</v>
      </c>
    </row>
    <row r="2457" spans="1:4" ht="15" x14ac:dyDescent="0.25">
      <c r="A2457">
        <v>20144</v>
      </c>
      <c r="B2457" t="s">
        <v>9359</v>
      </c>
      <c r="C2457" t="s">
        <v>61</v>
      </c>
      <c r="D2457" s="255" t="s">
        <v>20239</v>
      </c>
    </row>
    <row r="2458" spans="1:4" ht="15" x14ac:dyDescent="0.25">
      <c r="A2458">
        <v>20143</v>
      </c>
      <c r="B2458" t="s">
        <v>9360</v>
      </c>
      <c r="C2458" t="s">
        <v>61</v>
      </c>
      <c r="D2458" s="255" t="s">
        <v>20240</v>
      </c>
    </row>
    <row r="2459" spans="1:4" ht="15" x14ac:dyDescent="0.25">
      <c r="A2459">
        <v>20145</v>
      </c>
      <c r="B2459" t="s">
        <v>9361</v>
      </c>
      <c r="C2459" t="s">
        <v>61</v>
      </c>
      <c r="D2459" s="255" t="s">
        <v>20241</v>
      </c>
    </row>
    <row r="2460" spans="1:4" ht="15" x14ac:dyDescent="0.25">
      <c r="A2460">
        <v>20146</v>
      </c>
      <c r="B2460" t="s">
        <v>9362</v>
      </c>
      <c r="C2460" t="s">
        <v>61</v>
      </c>
      <c r="D2460" s="255" t="s">
        <v>20242</v>
      </c>
    </row>
    <row r="2461" spans="1:4" ht="15" x14ac:dyDescent="0.25">
      <c r="A2461">
        <v>20140</v>
      </c>
      <c r="B2461" t="s">
        <v>9363</v>
      </c>
      <c r="C2461" t="s">
        <v>61</v>
      </c>
      <c r="D2461" s="255" t="s">
        <v>17545</v>
      </c>
    </row>
    <row r="2462" spans="1:4" ht="15" x14ac:dyDescent="0.25">
      <c r="A2462">
        <v>20141</v>
      </c>
      <c r="B2462" t="s">
        <v>9364</v>
      </c>
      <c r="C2462" t="s">
        <v>61</v>
      </c>
      <c r="D2462" s="255" t="s">
        <v>20243</v>
      </c>
    </row>
    <row r="2463" spans="1:4" ht="15" x14ac:dyDescent="0.25">
      <c r="A2463">
        <v>20142</v>
      </c>
      <c r="B2463" t="s">
        <v>9365</v>
      </c>
      <c r="C2463" t="s">
        <v>61</v>
      </c>
      <c r="D2463" s="255" t="s">
        <v>20244</v>
      </c>
    </row>
    <row r="2464" spans="1:4" ht="15" x14ac:dyDescent="0.25">
      <c r="A2464">
        <v>3670</v>
      </c>
      <c r="B2464" t="s">
        <v>9366</v>
      </c>
      <c r="C2464" t="s">
        <v>61</v>
      </c>
      <c r="D2464" s="255" t="s">
        <v>15978</v>
      </c>
    </row>
    <row r="2465" spans="1:4" ht="15" x14ac:dyDescent="0.25">
      <c r="A2465">
        <v>3666</v>
      </c>
      <c r="B2465" t="s">
        <v>9367</v>
      </c>
      <c r="C2465" t="s">
        <v>61</v>
      </c>
      <c r="D2465" s="255" t="s">
        <v>19378</v>
      </c>
    </row>
    <row r="2466" spans="1:4" ht="15" x14ac:dyDescent="0.25">
      <c r="A2466">
        <v>3662</v>
      </c>
      <c r="B2466" t="s">
        <v>9368</v>
      </c>
      <c r="C2466" t="s">
        <v>61</v>
      </c>
      <c r="D2466" s="255" t="s">
        <v>13300</v>
      </c>
    </row>
    <row r="2467" spans="1:4" ht="15" x14ac:dyDescent="0.25">
      <c r="A2467">
        <v>3658</v>
      </c>
      <c r="B2467" t="s">
        <v>9369</v>
      </c>
      <c r="C2467" t="s">
        <v>61</v>
      </c>
      <c r="D2467" s="255" t="s">
        <v>16391</v>
      </c>
    </row>
    <row r="2468" spans="1:4" ht="15" x14ac:dyDescent="0.25">
      <c r="A2468">
        <v>14157</v>
      </c>
      <c r="B2468" t="s">
        <v>9370</v>
      </c>
      <c r="C2468" t="s">
        <v>61</v>
      </c>
      <c r="D2468" s="255" t="s">
        <v>20245</v>
      </c>
    </row>
    <row r="2469" spans="1:4" ht="15" x14ac:dyDescent="0.25">
      <c r="A2469">
        <v>42696</v>
      </c>
      <c r="B2469" t="s">
        <v>9371</v>
      </c>
      <c r="C2469" t="s">
        <v>61</v>
      </c>
      <c r="D2469" s="255" t="s">
        <v>20246</v>
      </c>
    </row>
    <row r="2470" spans="1:4" ht="15" x14ac:dyDescent="0.25">
      <c r="A2470">
        <v>39875</v>
      </c>
      <c r="B2470" t="s">
        <v>9372</v>
      </c>
      <c r="C2470" t="s">
        <v>61</v>
      </c>
      <c r="D2470" s="255" t="s">
        <v>20247</v>
      </c>
    </row>
    <row r="2471" spans="1:4" ht="15" x14ac:dyDescent="0.25">
      <c r="A2471">
        <v>39876</v>
      </c>
      <c r="B2471" t="s">
        <v>9373</v>
      </c>
      <c r="C2471" t="s">
        <v>61</v>
      </c>
      <c r="D2471" s="255" t="s">
        <v>20248</v>
      </c>
    </row>
    <row r="2472" spans="1:4" ht="15" x14ac:dyDescent="0.25">
      <c r="A2472">
        <v>39877</v>
      </c>
      <c r="B2472" t="s">
        <v>9374</v>
      </c>
      <c r="C2472" t="s">
        <v>61</v>
      </c>
      <c r="D2472" s="255" t="s">
        <v>20249</v>
      </c>
    </row>
    <row r="2473" spans="1:4" ht="15" x14ac:dyDescent="0.25">
      <c r="A2473">
        <v>39878</v>
      </c>
      <c r="B2473" t="s">
        <v>9375</v>
      </c>
      <c r="C2473" t="s">
        <v>61</v>
      </c>
      <c r="D2473" s="255" t="s">
        <v>20250</v>
      </c>
    </row>
    <row r="2474" spans="1:4" ht="15" x14ac:dyDescent="0.25">
      <c r="A2474">
        <v>39872</v>
      </c>
      <c r="B2474" t="s">
        <v>9376</v>
      </c>
      <c r="C2474" t="s">
        <v>61</v>
      </c>
      <c r="D2474" s="255" t="s">
        <v>20251</v>
      </c>
    </row>
    <row r="2475" spans="1:4" ht="15" x14ac:dyDescent="0.25">
      <c r="A2475">
        <v>39873</v>
      </c>
      <c r="B2475" t="s">
        <v>9377</v>
      </c>
      <c r="C2475" t="s">
        <v>61</v>
      </c>
      <c r="D2475" s="255" t="s">
        <v>20252</v>
      </c>
    </row>
    <row r="2476" spans="1:4" ht="15" x14ac:dyDescent="0.25">
      <c r="A2476">
        <v>39874</v>
      </c>
      <c r="B2476" t="s">
        <v>9378</v>
      </c>
      <c r="C2476" t="s">
        <v>61</v>
      </c>
      <c r="D2476" s="255" t="s">
        <v>20253</v>
      </c>
    </row>
    <row r="2477" spans="1:4" ht="15" x14ac:dyDescent="0.25">
      <c r="A2477">
        <v>3674</v>
      </c>
      <c r="B2477" t="s">
        <v>9379</v>
      </c>
      <c r="C2477" t="s">
        <v>62</v>
      </c>
      <c r="D2477" s="255" t="s">
        <v>20254</v>
      </c>
    </row>
    <row r="2478" spans="1:4" ht="15" x14ac:dyDescent="0.25">
      <c r="A2478">
        <v>3681</v>
      </c>
      <c r="B2478" t="s">
        <v>9380</v>
      </c>
      <c r="C2478" t="s">
        <v>62</v>
      </c>
      <c r="D2478" s="255" t="s">
        <v>20255</v>
      </c>
    </row>
    <row r="2479" spans="1:4" ht="15" x14ac:dyDescent="0.25">
      <c r="A2479">
        <v>3676</v>
      </c>
      <c r="B2479" t="s">
        <v>9381</v>
      </c>
      <c r="C2479" t="s">
        <v>62</v>
      </c>
      <c r="D2479" s="255" t="s">
        <v>20256</v>
      </c>
    </row>
    <row r="2480" spans="1:4" ht="15" x14ac:dyDescent="0.25">
      <c r="A2480">
        <v>3679</v>
      </c>
      <c r="B2480" t="s">
        <v>9382</v>
      </c>
      <c r="C2480" t="s">
        <v>62</v>
      </c>
      <c r="D2480" s="255" t="s">
        <v>20257</v>
      </c>
    </row>
    <row r="2481" spans="1:4" ht="15" x14ac:dyDescent="0.25">
      <c r="A2481">
        <v>3672</v>
      </c>
      <c r="B2481" t="s">
        <v>9383</v>
      </c>
      <c r="C2481" t="s">
        <v>62</v>
      </c>
      <c r="D2481" s="255" t="s">
        <v>13615</v>
      </c>
    </row>
    <row r="2482" spans="1:4" ht="15" x14ac:dyDescent="0.25">
      <c r="A2482">
        <v>3671</v>
      </c>
      <c r="B2482" t="s">
        <v>9384</v>
      </c>
      <c r="C2482" t="s">
        <v>62</v>
      </c>
      <c r="D2482" s="255" t="s">
        <v>17722</v>
      </c>
    </row>
    <row r="2483" spans="1:4" ht="15" x14ac:dyDescent="0.25">
      <c r="A2483">
        <v>3673</v>
      </c>
      <c r="B2483" t="s">
        <v>9385</v>
      </c>
      <c r="C2483" t="s">
        <v>62</v>
      </c>
      <c r="D2483" s="255" t="s">
        <v>20258</v>
      </c>
    </row>
    <row r="2484" spans="1:4" ht="15" x14ac:dyDescent="0.25">
      <c r="A2484">
        <v>38394</v>
      </c>
      <c r="B2484" t="s">
        <v>9386</v>
      </c>
      <c r="C2484" t="s">
        <v>61</v>
      </c>
      <c r="D2484" s="255" t="s">
        <v>20259</v>
      </c>
    </row>
    <row r="2485" spans="1:4" ht="15" x14ac:dyDescent="0.25">
      <c r="A2485">
        <v>3729</v>
      </c>
      <c r="B2485" t="s">
        <v>9387</v>
      </c>
      <c r="C2485" t="s">
        <v>61</v>
      </c>
      <c r="D2485" s="255" t="s">
        <v>20260</v>
      </c>
    </row>
    <row r="2486" spans="1:4" ht="15" x14ac:dyDescent="0.25">
      <c r="A2486">
        <v>39357</v>
      </c>
      <c r="B2486" t="s">
        <v>12040</v>
      </c>
      <c r="C2486" t="s">
        <v>61</v>
      </c>
      <c r="D2486" s="255" t="s">
        <v>20261</v>
      </c>
    </row>
    <row r="2487" spans="1:4" ht="15" x14ac:dyDescent="0.25">
      <c r="A2487">
        <v>39358</v>
      </c>
      <c r="B2487" t="s">
        <v>12041</v>
      </c>
      <c r="C2487" t="s">
        <v>61</v>
      </c>
      <c r="D2487" s="255" t="s">
        <v>20261</v>
      </c>
    </row>
    <row r="2488" spans="1:4" ht="15" x14ac:dyDescent="0.25">
      <c r="A2488">
        <v>39355</v>
      </c>
      <c r="B2488" t="s">
        <v>12042</v>
      </c>
      <c r="C2488" t="s">
        <v>61</v>
      </c>
      <c r="D2488" s="255" t="s">
        <v>19408</v>
      </c>
    </row>
    <row r="2489" spans="1:4" ht="15" x14ac:dyDescent="0.25">
      <c r="A2489">
        <v>39356</v>
      </c>
      <c r="B2489" t="s">
        <v>12043</v>
      </c>
      <c r="C2489" t="s">
        <v>61</v>
      </c>
      <c r="D2489" s="255" t="s">
        <v>20262</v>
      </c>
    </row>
    <row r="2490" spans="1:4" ht="15" x14ac:dyDescent="0.25">
      <c r="A2490">
        <v>39353</v>
      </c>
      <c r="B2490" t="s">
        <v>12044</v>
      </c>
      <c r="C2490" t="s">
        <v>61</v>
      </c>
      <c r="D2490" s="255" t="s">
        <v>20263</v>
      </c>
    </row>
    <row r="2491" spans="1:4" ht="15" x14ac:dyDescent="0.25">
      <c r="A2491">
        <v>39354</v>
      </c>
      <c r="B2491" t="s">
        <v>12045</v>
      </c>
      <c r="C2491" t="s">
        <v>61</v>
      </c>
      <c r="D2491" s="255" t="s">
        <v>20264</v>
      </c>
    </row>
    <row r="2492" spans="1:4" ht="15" x14ac:dyDescent="0.25">
      <c r="A2492">
        <v>39398</v>
      </c>
      <c r="B2492" t="s">
        <v>9388</v>
      </c>
      <c r="C2492" t="s">
        <v>61</v>
      </c>
      <c r="D2492" s="255" t="s">
        <v>17465</v>
      </c>
    </row>
    <row r="2493" spans="1:4" ht="15" x14ac:dyDescent="0.25">
      <c r="A2493">
        <v>13343</v>
      </c>
      <c r="B2493" t="s">
        <v>9389</v>
      </c>
      <c r="C2493" t="s">
        <v>61</v>
      </c>
      <c r="D2493" s="255" t="s">
        <v>20265</v>
      </c>
    </row>
    <row r="2494" spans="1:4" ht="15" x14ac:dyDescent="0.25">
      <c r="A2494">
        <v>12118</v>
      </c>
      <c r="B2494" t="s">
        <v>9390</v>
      </c>
      <c r="C2494" t="s">
        <v>61</v>
      </c>
      <c r="D2494" s="255" t="s">
        <v>20266</v>
      </c>
    </row>
    <row r="2495" spans="1:4" ht="15" x14ac:dyDescent="0.25">
      <c r="A2495">
        <v>39482</v>
      </c>
      <c r="B2495" t="s">
        <v>9391</v>
      </c>
      <c r="C2495" t="s">
        <v>61</v>
      </c>
      <c r="D2495" s="255" t="s">
        <v>20267</v>
      </c>
    </row>
    <row r="2496" spans="1:4" ht="15" x14ac:dyDescent="0.25">
      <c r="A2496">
        <v>39486</v>
      </c>
      <c r="B2496" t="s">
        <v>9392</v>
      </c>
      <c r="C2496" t="s">
        <v>61</v>
      </c>
      <c r="D2496" s="255" t="s">
        <v>20268</v>
      </c>
    </row>
    <row r="2497" spans="1:4" ht="15" x14ac:dyDescent="0.25">
      <c r="A2497">
        <v>39484</v>
      </c>
      <c r="B2497" t="s">
        <v>9393</v>
      </c>
      <c r="C2497" t="s">
        <v>61</v>
      </c>
      <c r="D2497" s="255" t="s">
        <v>20267</v>
      </c>
    </row>
    <row r="2498" spans="1:4" ht="15" x14ac:dyDescent="0.25">
      <c r="A2498">
        <v>39488</v>
      </c>
      <c r="B2498" t="s">
        <v>9394</v>
      </c>
      <c r="C2498" t="s">
        <v>61</v>
      </c>
      <c r="D2498" s="255" t="s">
        <v>20269</v>
      </c>
    </row>
    <row r="2499" spans="1:4" ht="15" x14ac:dyDescent="0.25">
      <c r="A2499">
        <v>39485</v>
      </c>
      <c r="B2499" t="s">
        <v>9395</v>
      </c>
      <c r="C2499" t="s">
        <v>61</v>
      </c>
      <c r="D2499" s="255" t="s">
        <v>20267</v>
      </c>
    </row>
    <row r="2500" spans="1:4" ht="15" x14ac:dyDescent="0.25">
      <c r="A2500">
        <v>39489</v>
      </c>
      <c r="B2500" t="s">
        <v>9396</v>
      </c>
      <c r="C2500" t="s">
        <v>61</v>
      </c>
      <c r="D2500" s="255" t="s">
        <v>20270</v>
      </c>
    </row>
    <row r="2501" spans="1:4" ht="15" x14ac:dyDescent="0.25">
      <c r="A2501">
        <v>39490</v>
      </c>
      <c r="B2501" t="s">
        <v>9397</v>
      </c>
      <c r="C2501" t="s">
        <v>61</v>
      </c>
      <c r="D2501" s="255" t="s">
        <v>20271</v>
      </c>
    </row>
    <row r="2502" spans="1:4" ht="15" x14ac:dyDescent="0.25">
      <c r="A2502">
        <v>39494</v>
      </c>
      <c r="B2502" t="s">
        <v>9398</v>
      </c>
      <c r="C2502" t="s">
        <v>61</v>
      </c>
      <c r="D2502" s="255" t="s">
        <v>20272</v>
      </c>
    </row>
    <row r="2503" spans="1:4" ht="15" x14ac:dyDescent="0.25">
      <c r="A2503">
        <v>39495</v>
      </c>
      <c r="B2503" t="s">
        <v>9399</v>
      </c>
      <c r="C2503" t="s">
        <v>61</v>
      </c>
      <c r="D2503" s="255" t="s">
        <v>20273</v>
      </c>
    </row>
    <row r="2504" spans="1:4" ht="15" x14ac:dyDescent="0.25">
      <c r="A2504">
        <v>39496</v>
      </c>
      <c r="B2504" t="s">
        <v>9400</v>
      </c>
      <c r="C2504" t="s">
        <v>61</v>
      </c>
      <c r="D2504" s="255" t="s">
        <v>20274</v>
      </c>
    </row>
    <row r="2505" spans="1:4" ht="15" x14ac:dyDescent="0.25">
      <c r="A2505">
        <v>39492</v>
      </c>
      <c r="B2505" t="s">
        <v>9401</v>
      </c>
      <c r="C2505" t="s">
        <v>61</v>
      </c>
      <c r="D2505" s="255" t="s">
        <v>20275</v>
      </c>
    </row>
    <row r="2506" spans="1:4" ht="15" x14ac:dyDescent="0.25">
      <c r="A2506">
        <v>39497</v>
      </c>
      <c r="B2506" t="s">
        <v>9402</v>
      </c>
      <c r="C2506" t="s">
        <v>61</v>
      </c>
      <c r="D2506" s="255" t="s">
        <v>20276</v>
      </c>
    </row>
    <row r="2507" spans="1:4" ht="15" x14ac:dyDescent="0.25">
      <c r="A2507">
        <v>39493</v>
      </c>
      <c r="B2507" t="s">
        <v>9403</v>
      </c>
      <c r="C2507" t="s">
        <v>61</v>
      </c>
      <c r="D2507" s="255" t="s">
        <v>20277</v>
      </c>
    </row>
    <row r="2508" spans="1:4" ht="15" x14ac:dyDescent="0.25">
      <c r="A2508">
        <v>39500</v>
      </c>
      <c r="B2508" t="s">
        <v>9404</v>
      </c>
      <c r="C2508" t="s">
        <v>61</v>
      </c>
      <c r="D2508" s="255" t="s">
        <v>20278</v>
      </c>
    </row>
    <row r="2509" spans="1:4" ht="15" x14ac:dyDescent="0.25">
      <c r="A2509">
        <v>39498</v>
      </c>
      <c r="B2509" t="s">
        <v>9405</v>
      </c>
      <c r="C2509" t="s">
        <v>61</v>
      </c>
      <c r="D2509" s="255" t="s">
        <v>20279</v>
      </c>
    </row>
    <row r="2510" spans="1:4" ht="15" x14ac:dyDescent="0.25">
      <c r="A2510">
        <v>43628</v>
      </c>
      <c r="B2510" t="s">
        <v>9406</v>
      </c>
      <c r="C2510" t="s">
        <v>61</v>
      </c>
      <c r="D2510" s="255" t="s">
        <v>20280</v>
      </c>
    </row>
    <row r="2511" spans="1:4" ht="15" x14ac:dyDescent="0.25">
      <c r="A2511">
        <v>39501</v>
      </c>
      <c r="B2511" t="s">
        <v>9407</v>
      </c>
      <c r="C2511" t="s">
        <v>61</v>
      </c>
      <c r="D2511" s="255" t="s">
        <v>20281</v>
      </c>
    </row>
    <row r="2512" spans="1:4" ht="15" x14ac:dyDescent="0.25">
      <c r="A2512">
        <v>39499</v>
      </c>
      <c r="B2512" t="s">
        <v>9408</v>
      </c>
      <c r="C2512" t="s">
        <v>61</v>
      </c>
      <c r="D2512" s="255" t="s">
        <v>20282</v>
      </c>
    </row>
    <row r="2513" spans="1:4" ht="15" x14ac:dyDescent="0.25">
      <c r="A2513">
        <v>43621</v>
      </c>
      <c r="B2513" t="s">
        <v>9409</v>
      </c>
      <c r="C2513" t="s">
        <v>61</v>
      </c>
      <c r="D2513" s="255" t="s">
        <v>20283</v>
      </c>
    </row>
    <row r="2514" spans="1:4" ht="15" x14ac:dyDescent="0.25">
      <c r="A2514">
        <v>3733</v>
      </c>
      <c r="B2514" t="s">
        <v>9410</v>
      </c>
      <c r="C2514" t="s">
        <v>67</v>
      </c>
      <c r="D2514" s="255" t="s">
        <v>19448</v>
      </c>
    </row>
    <row r="2515" spans="1:4" ht="15" x14ac:dyDescent="0.25">
      <c r="A2515">
        <v>3731</v>
      </c>
      <c r="B2515" t="s">
        <v>9411</v>
      </c>
      <c r="C2515" t="s">
        <v>67</v>
      </c>
      <c r="D2515" s="255" t="s">
        <v>20284</v>
      </c>
    </row>
    <row r="2516" spans="1:4" ht="15" x14ac:dyDescent="0.25">
      <c r="A2516">
        <v>38137</v>
      </c>
      <c r="B2516" t="s">
        <v>9412</v>
      </c>
      <c r="C2516" t="s">
        <v>67</v>
      </c>
      <c r="D2516" s="255" t="s">
        <v>20285</v>
      </c>
    </row>
    <row r="2517" spans="1:4" ht="15" x14ac:dyDescent="0.25">
      <c r="A2517">
        <v>38135</v>
      </c>
      <c r="B2517" t="s">
        <v>9413</v>
      </c>
      <c r="C2517" t="s">
        <v>67</v>
      </c>
      <c r="D2517" s="255" t="s">
        <v>20286</v>
      </c>
    </row>
    <row r="2518" spans="1:4" ht="15" x14ac:dyDescent="0.25">
      <c r="A2518">
        <v>38138</v>
      </c>
      <c r="B2518" t="s">
        <v>9414</v>
      </c>
      <c r="C2518" t="s">
        <v>67</v>
      </c>
      <c r="D2518" s="255" t="s">
        <v>15612</v>
      </c>
    </row>
    <row r="2519" spans="1:4" ht="15" x14ac:dyDescent="0.25">
      <c r="A2519">
        <v>3736</v>
      </c>
      <c r="B2519" t="s">
        <v>9415</v>
      </c>
      <c r="C2519" t="s">
        <v>67</v>
      </c>
      <c r="D2519" s="255" t="s">
        <v>20287</v>
      </c>
    </row>
    <row r="2520" spans="1:4" ht="15" x14ac:dyDescent="0.25">
      <c r="A2520">
        <v>3741</v>
      </c>
      <c r="B2520" t="s">
        <v>9416</v>
      </c>
      <c r="C2520" t="s">
        <v>67</v>
      </c>
      <c r="D2520" s="255" t="s">
        <v>20288</v>
      </c>
    </row>
    <row r="2521" spans="1:4" ht="15" x14ac:dyDescent="0.25">
      <c r="A2521">
        <v>3745</v>
      </c>
      <c r="B2521" t="s">
        <v>9417</v>
      </c>
      <c r="C2521" t="s">
        <v>67</v>
      </c>
      <c r="D2521" s="255" t="s">
        <v>20289</v>
      </c>
    </row>
    <row r="2522" spans="1:4" ht="15" x14ac:dyDescent="0.25">
      <c r="A2522">
        <v>3743</v>
      </c>
      <c r="B2522" t="s">
        <v>9418</v>
      </c>
      <c r="C2522" t="s">
        <v>67</v>
      </c>
      <c r="D2522" s="255" t="s">
        <v>20290</v>
      </c>
    </row>
    <row r="2523" spans="1:4" ht="15" x14ac:dyDescent="0.25">
      <c r="A2523">
        <v>3744</v>
      </c>
      <c r="B2523" t="s">
        <v>9419</v>
      </c>
      <c r="C2523" t="s">
        <v>67</v>
      </c>
      <c r="D2523" s="255" t="s">
        <v>20291</v>
      </c>
    </row>
    <row r="2524" spans="1:4" ht="15" x14ac:dyDescent="0.25">
      <c r="A2524">
        <v>3739</v>
      </c>
      <c r="B2524" t="s">
        <v>9420</v>
      </c>
      <c r="C2524" t="s">
        <v>67</v>
      </c>
      <c r="D2524" s="255" t="s">
        <v>20292</v>
      </c>
    </row>
    <row r="2525" spans="1:4" ht="15" x14ac:dyDescent="0.25">
      <c r="A2525">
        <v>3737</v>
      </c>
      <c r="B2525" t="s">
        <v>9421</v>
      </c>
      <c r="C2525" t="s">
        <v>67</v>
      </c>
      <c r="D2525" s="255" t="s">
        <v>17361</v>
      </c>
    </row>
    <row r="2526" spans="1:4" ht="15" x14ac:dyDescent="0.25">
      <c r="A2526">
        <v>3738</v>
      </c>
      <c r="B2526" t="s">
        <v>9422</v>
      </c>
      <c r="C2526" t="s">
        <v>67</v>
      </c>
      <c r="D2526" s="255" t="s">
        <v>20293</v>
      </c>
    </row>
    <row r="2527" spans="1:4" ht="15" x14ac:dyDescent="0.25">
      <c r="A2527">
        <v>3747</v>
      </c>
      <c r="B2527" t="s">
        <v>9423</v>
      </c>
      <c r="C2527" t="s">
        <v>67</v>
      </c>
      <c r="D2527" s="255" t="s">
        <v>20291</v>
      </c>
    </row>
    <row r="2528" spans="1:4" ht="15" x14ac:dyDescent="0.25">
      <c r="A2528">
        <v>11649</v>
      </c>
      <c r="B2528" t="s">
        <v>9424</v>
      </c>
      <c r="C2528" t="s">
        <v>61</v>
      </c>
      <c r="D2528" s="255" t="s">
        <v>20294</v>
      </c>
    </row>
    <row r="2529" spans="1:4" ht="15" x14ac:dyDescent="0.25">
      <c r="A2529">
        <v>11650</v>
      </c>
      <c r="B2529" t="s">
        <v>9425</v>
      </c>
      <c r="C2529" t="s">
        <v>61</v>
      </c>
      <c r="D2529" s="255" t="s">
        <v>20295</v>
      </c>
    </row>
    <row r="2530" spans="1:4" ht="15" x14ac:dyDescent="0.25">
      <c r="A2530">
        <v>3742</v>
      </c>
      <c r="B2530" t="s">
        <v>9426</v>
      </c>
      <c r="C2530" t="s">
        <v>67</v>
      </c>
      <c r="D2530" s="255" t="s">
        <v>20296</v>
      </c>
    </row>
    <row r="2531" spans="1:4" ht="15" x14ac:dyDescent="0.25">
      <c r="A2531">
        <v>3746</v>
      </c>
      <c r="B2531" t="s">
        <v>9427</v>
      </c>
      <c r="C2531" t="s">
        <v>67</v>
      </c>
      <c r="D2531" s="255" t="s">
        <v>20297</v>
      </c>
    </row>
    <row r="2532" spans="1:4" ht="15" x14ac:dyDescent="0.25">
      <c r="A2532">
        <v>21106</v>
      </c>
      <c r="B2532" t="s">
        <v>9428</v>
      </c>
      <c r="C2532" t="s">
        <v>63</v>
      </c>
      <c r="D2532" s="255" t="s">
        <v>18618</v>
      </c>
    </row>
    <row r="2533" spans="1:4" ht="15" x14ac:dyDescent="0.25">
      <c r="A2533">
        <v>39377</v>
      </c>
      <c r="B2533" t="s">
        <v>9429</v>
      </c>
      <c r="C2533" t="s">
        <v>61</v>
      </c>
      <c r="D2533" s="255" t="s">
        <v>16840</v>
      </c>
    </row>
    <row r="2534" spans="1:4" ht="15" x14ac:dyDescent="0.25">
      <c r="A2534">
        <v>38191</v>
      </c>
      <c r="B2534" t="s">
        <v>9430</v>
      </c>
      <c r="C2534" t="s">
        <v>61</v>
      </c>
      <c r="D2534" s="255" t="s">
        <v>15318</v>
      </c>
    </row>
    <row r="2535" spans="1:4" ht="15" x14ac:dyDescent="0.25">
      <c r="A2535">
        <v>39381</v>
      </c>
      <c r="B2535" t="s">
        <v>9431</v>
      </c>
      <c r="C2535" t="s">
        <v>61</v>
      </c>
      <c r="D2535" s="255" t="s">
        <v>20298</v>
      </c>
    </row>
    <row r="2536" spans="1:4" ht="15" x14ac:dyDescent="0.25">
      <c r="A2536">
        <v>38780</v>
      </c>
      <c r="B2536" t="s">
        <v>9432</v>
      </c>
      <c r="C2536" t="s">
        <v>61</v>
      </c>
      <c r="D2536" s="255" t="s">
        <v>20299</v>
      </c>
    </row>
    <row r="2537" spans="1:4" ht="15" x14ac:dyDescent="0.25">
      <c r="A2537">
        <v>38781</v>
      </c>
      <c r="B2537" t="s">
        <v>9433</v>
      </c>
      <c r="C2537" t="s">
        <v>61</v>
      </c>
      <c r="D2537" s="255" t="s">
        <v>20300</v>
      </c>
    </row>
    <row r="2538" spans="1:4" ht="15" x14ac:dyDescent="0.25">
      <c r="A2538">
        <v>38192</v>
      </c>
      <c r="B2538" t="s">
        <v>9434</v>
      </c>
      <c r="C2538" t="s">
        <v>61</v>
      </c>
      <c r="D2538" s="255" t="s">
        <v>20301</v>
      </c>
    </row>
    <row r="2539" spans="1:4" ht="15" x14ac:dyDescent="0.25">
      <c r="A2539">
        <v>3753</v>
      </c>
      <c r="B2539" t="s">
        <v>9435</v>
      </c>
      <c r="C2539" t="s">
        <v>61</v>
      </c>
      <c r="D2539" s="255" t="s">
        <v>16667</v>
      </c>
    </row>
    <row r="2540" spans="1:4" ht="15" x14ac:dyDescent="0.25">
      <c r="A2540">
        <v>38782</v>
      </c>
      <c r="B2540" t="s">
        <v>9436</v>
      </c>
      <c r="C2540" t="s">
        <v>61</v>
      </c>
      <c r="D2540" s="255" t="s">
        <v>13630</v>
      </c>
    </row>
    <row r="2541" spans="1:4" ht="15" x14ac:dyDescent="0.25">
      <c r="A2541">
        <v>38778</v>
      </c>
      <c r="B2541" t="s">
        <v>9437</v>
      </c>
      <c r="C2541" t="s">
        <v>61</v>
      </c>
      <c r="D2541" s="255" t="s">
        <v>15007</v>
      </c>
    </row>
    <row r="2542" spans="1:4" ht="15" x14ac:dyDescent="0.25">
      <c r="A2542">
        <v>38779</v>
      </c>
      <c r="B2542" t="s">
        <v>9438</v>
      </c>
      <c r="C2542" t="s">
        <v>61</v>
      </c>
      <c r="D2542" s="255" t="s">
        <v>14950</v>
      </c>
    </row>
    <row r="2543" spans="1:4" ht="15" x14ac:dyDescent="0.25">
      <c r="A2543">
        <v>39388</v>
      </c>
      <c r="B2543" t="s">
        <v>9439</v>
      </c>
      <c r="C2543" t="s">
        <v>61</v>
      </c>
      <c r="D2543" s="255" t="s">
        <v>13641</v>
      </c>
    </row>
    <row r="2544" spans="1:4" ht="15" x14ac:dyDescent="0.25">
      <c r="A2544">
        <v>39387</v>
      </c>
      <c r="B2544" t="s">
        <v>9440</v>
      </c>
      <c r="C2544" t="s">
        <v>61</v>
      </c>
      <c r="D2544" s="255" t="s">
        <v>15232</v>
      </c>
    </row>
    <row r="2545" spans="1:4" ht="15" x14ac:dyDescent="0.25">
      <c r="A2545">
        <v>39386</v>
      </c>
      <c r="B2545" t="s">
        <v>9441</v>
      </c>
      <c r="C2545" t="s">
        <v>61</v>
      </c>
      <c r="D2545" s="255" t="s">
        <v>13420</v>
      </c>
    </row>
    <row r="2546" spans="1:4" ht="15" x14ac:dyDescent="0.25">
      <c r="A2546">
        <v>38194</v>
      </c>
      <c r="B2546" t="s">
        <v>9442</v>
      </c>
      <c r="C2546" t="s">
        <v>61</v>
      </c>
      <c r="D2546" s="255" t="s">
        <v>13619</v>
      </c>
    </row>
    <row r="2547" spans="1:4" ht="15" x14ac:dyDescent="0.25">
      <c r="A2547">
        <v>38193</v>
      </c>
      <c r="B2547" t="s">
        <v>9443</v>
      </c>
      <c r="C2547" t="s">
        <v>61</v>
      </c>
      <c r="D2547" s="255" t="s">
        <v>20302</v>
      </c>
    </row>
    <row r="2548" spans="1:4" ht="15" x14ac:dyDescent="0.25">
      <c r="A2548">
        <v>12216</v>
      </c>
      <c r="B2548" t="s">
        <v>9444</v>
      </c>
      <c r="C2548" t="s">
        <v>61</v>
      </c>
      <c r="D2548" s="255" t="s">
        <v>20303</v>
      </c>
    </row>
    <row r="2549" spans="1:4" ht="15" x14ac:dyDescent="0.25">
      <c r="A2549">
        <v>3757</v>
      </c>
      <c r="B2549" t="s">
        <v>9445</v>
      </c>
      <c r="C2549" t="s">
        <v>61</v>
      </c>
      <c r="D2549" s="255" t="s">
        <v>19200</v>
      </c>
    </row>
    <row r="2550" spans="1:4" ht="15" x14ac:dyDescent="0.25">
      <c r="A2550">
        <v>3758</v>
      </c>
      <c r="B2550" t="s">
        <v>9446</v>
      </c>
      <c r="C2550" t="s">
        <v>61</v>
      </c>
      <c r="D2550" s="255" t="s">
        <v>20304</v>
      </c>
    </row>
    <row r="2551" spans="1:4" ht="15" x14ac:dyDescent="0.25">
      <c r="A2551">
        <v>12214</v>
      </c>
      <c r="B2551" t="s">
        <v>9447</v>
      </c>
      <c r="C2551" t="s">
        <v>61</v>
      </c>
      <c r="D2551" s="255" t="s">
        <v>20305</v>
      </c>
    </row>
    <row r="2552" spans="1:4" ht="15" x14ac:dyDescent="0.25">
      <c r="A2552">
        <v>3749</v>
      </c>
      <c r="B2552" t="s">
        <v>9448</v>
      </c>
      <c r="C2552" t="s">
        <v>61</v>
      </c>
      <c r="D2552" s="255" t="s">
        <v>20306</v>
      </c>
    </row>
    <row r="2553" spans="1:4" ht="15" x14ac:dyDescent="0.25">
      <c r="A2553">
        <v>3751</v>
      </c>
      <c r="B2553" t="s">
        <v>9449</v>
      </c>
      <c r="C2553" t="s">
        <v>61</v>
      </c>
      <c r="D2553" s="255" t="s">
        <v>15477</v>
      </c>
    </row>
    <row r="2554" spans="1:4" ht="15" x14ac:dyDescent="0.25">
      <c r="A2554">
        <v>39376</v>
      </c>
      <c r="B2554" t="s">
        <v>9450</v>
      </c>
      <c r="C2554" t="s">
        <v>61</v>
      </c>
      <c r="D2554" s="255" t="s">
        <v>20307</v>
      </c>
    </row>
    <row r="2555" spans="1:4" ht="15" x14ac:dyDescent="0.25">
      <c r="A2555">
        <v>3752</v>
      </c>
      <c r="B2555" t="s">
        <v>9451</v>
      </c>
      <c r="C2555" t="s">
        <v>61</v>
      </c>
      <c r="D2555" s="255" t="s">
        <v>20308</v>
      </c>
    </row>
    <row r="2556" spans="1:4" ht="15" x14ac:dyDescent="0.25">
      <c r="A2556">
        <v>746</v>
      </c>
      <c r="B2556" t="s">
        <v>9452</v>
      </c>
      <c r="C2556" t="s">
        <v>61</v>
      </c>
      <c r="D2556" s="255" t="s">
        <v>20309</v>
      </c>
    </row>
    <row r="2557" spans="1:4" ht="15" x14ac:dyDescent="0.25">
      <c r="A2557">
        <v>20269</v>
      </c>
      <c r="B2557" t="s">
        <v>9453</v>
      </c>
      <c r="C2557" t="s">
        <v>61</v>
      </c>
      <c r="D2557" s="255" t="s">
        <v>14742</v>
      </c>
    </row>
    <row r="2558" spans="1:4" ht="15" x14ac:dyDescent="0.25">
      <c r="A2558">
        <v>20270</v>
      </c>
      <c r="B2558" t="s">
        <v>9454</v>
      </c>
      <c r="C2558" t="s">
        <v>61</v>
      </c>
      <c r="D2558" s="255" t="s">
        <v>16009</v>
      </c>
    </row>
    <row r="2559" spans="1:4" ht="15" x14ac:dyDescent="0.25">
      <c r="A2559">
        <v>11696</v>
      </c>
      <c r="B2559" t="s">
        <v>9455</v>
      </c>
      <c r="C2559" t="s">
        <v>61</v>
      </c>
      <c r="D2559" s="255" t="s">
        <v>20310</v>
      </c>
    </row>
    <row r="2560" spans="1:4" ht="15" x14ac:dyDescent="0.25">
      <c r="A2560">
        <v>10427</v>
      </c>
      <c r="B2560" t="s">
        <v>9456</v>
      </c>
      <c r="C2560" t="s">
        <v>61</v>
      </c>
      <c r="D2560" s="255" t="s">
        <v>20311</v>
      </c>
    </row>
    <row r="2561" spans="1:4" ht="15" x14ac:dyDescent="0.25">
      <c r="A2561">
        <v>10428</v>
      </c>
      <c r="B2561" t="s">
        <v>9457</v>
      </c>
      <c r="C2561" t="s">
        <v>61</v>
      </c>
      <c r="D2561" s="255" t="s">
        <v>20312</v>
      </c>
    </row>
    <row r="2562" spans="1:4" ht="15" x14ac:dyDescent="0.25">
      <c r="A2562">
        <v>36521</v>
      </c>
      <c r="B2562" t="s">
        <v>9458</v>
      </c>
      <c r="C2562" t="s">
        <v>61</v>
      </c>
      <c r="D2562" s="255" t="s">
        <v>20313</v>
      </c>
    </row>
    <row r="2563" spans="1:4" ht="15" x14ac:dyDescent="0.25">
      <c r="A2563">
        <v>36794</v>
      </c>
      <c r="B2563" t="s">
        <v>9459</v>
      </c>
      <c r="C2563" t="s">
        <v>61</v>
      </c>
      <c r="D2563" s="255" t="s">
        <v>20314</v>
      </c>
    </row>
    <row r="2564" spans="1:4" ht="15" x14ac:dyDescent="0.25">
      <c r="A2564">
        <v>10426</v>
      </c>
      <c r="B2564" t="s">
        <v>9460</v>
      </c>
      <c r="C2564" t="s">
        <v>61</v>
      </c>
      <c r="D2564" s="255" t="s">
        <v>20315</v>
      </c>
    </row>
    <row r="2565" spans="1:4" ht="15" x14ac:dyDescent="0.25">
      <c r="A2565">
        <v>10425</v>
      </c>
      <c r="B2565" t="s">
        <v>9461</v>
      </c>
      <c r="C2565" t="s">
        <v>61</v>
      </c>
      <c r="D2565" s="255" t="s">
        <v>20316</v>
      </c>
    </row>
    <row r="2566" spans="1:4" ht="15" x14ac:dyDescent="0.25">
      <c r="A2566">
        <v>10431</v>
      </c>
      <c r="B2566" t="s">
        <v>9462</v>
      </c>
      <c r="C2566" t="s">
        <v>61</v>
      </c>
      <c r="D2566" s="255" t="s">
        <v>20317</v>
      </c>
    </row>
    <row r="2567" spans="1:4" ht="15" x14ac:dyDescent="0.25">
      <c r="A2567">
        <v>10429</v>
      </c>
      <c r="B2567" t="s">
        <v>9463</v>
      </c>
      <c r="C2567" t="s">
        <v>61</v>
      </c>
      <c r="D2567" s="255" t="s">
        <v>20318</v>
      </c>
    </row>
    <row r="2568" spans="1:4" ht="15" x14ac:dyDescent="0.25">
      <c r="A2568">
        <v>2354</v>
      </c>
      <c r="B2568" t="s">
        <v>9464</v>
      </c>
      <c r="C2568" t="s">
        <v>66</v>
      </c>
      <c r="D2568" s="255" t="s">
        <v>17497</v>
      </c>
    </row>
    <row r="2569" spans="1:4" ht="15" x14ac:dyDescent="0.25">
      <c r="A2569">
        <v>40932</v>
      </c>
      <c r="B2569" t="s">
        <v>9465</v>
      </c>
      <c r="C2569" t="s">
        <v>53</v>
      </c>
      <c r="D2569" s="255" t="s">
        <v>20319</v>
      </c>
    </row>
    <row r="2570" spans="1:4" ht="15" x14ac:dyDescent="0.25">
      <c r="A2570">
        <v>10853</v>
      </c>
      <c r="B2570" t="s">
        <v>9466</v>
      </c>
      <c r="C2570" t="s">
        <v>61</v>
      </c>
      <c r="D2570" s="255" t="s">
        <v>20320</v>
      </c>
    </row>
    <row r="2571" spans="1:4" ht="15" x14ac:dyDescent="0.25">
      <c r="A2571">
        <v>5093</v>
      </c>
      <c r="B2571" t="s">
        <v>9467</v>
      </c>
      <c r="C2571" t="s">
        <v>68</v>
      </c>
      <c r="D2571" s="255" t="s">
        <v>13760</v>
      </c>
    </row>
    <row r="2572" spans="1:4" ht="15" x14ac:dyDescent="0.25">
      <c r="A2572">
        <v>44331</v>
      </c>
      <c r="B2572" t="s">
        <v>9468</v>
      </c>
      <c r="C2572" t="s">
        <v>64</v>
      </c>
      <c r="D2572" s="255" t="s">
        <v>20321</v>
      </c>
    </row>
    <row r="2573" spans="1:4" ht="15" x14ac:dyDescent="0.25">
      <c r="A2573">
        <v>37768</v>
      </c>
      <c r="B2573" t="s">
        <v>9469</v>
      </c>
      <c r="C2573" t="s">
        <v>61</v>
      </c>
      <c r="D2573" s="255" t="s">
        <v>20322</v>
      </c>
    </row>
    <row r="2574" spans="1:4" ht="15" x14ac:dyDescent="0.25">
      <c r="A2574">
        <v>37773</v>
      </c>
      <c r="B2574" t="s">
        <v>9470</v>
      </c>
      <c r="C2574" t="s">
        <v>61</v>
      </c>
      <c r="D2574" s="255" t="s">
        <v>20323</v>
      </c>
    </row>
    <row r="2575" spans="1:4" ht="15" x14ac:dyDescent="0.25">
      <c r="A2575">
        <v>37769</v>
      </c>
      <c r="B2575" t="s">
        <v>9471</v>
      </c>
      <c r="C2575" t="s">
        <v>61</v>
      </c>
      <c r="D2575" s="255" t="s">
        <v>20324</v>
      </c>
    </row>
    <row r="2576" spans="1:4" ht="15" x14ac:dyDescent="0.25">
      <c r="A2576">
        <v>37770</v>
      </c>
      <c r="B2576" t="s">
        <v>9472</v>
      </c>
      <c r="C2576" t="s">
        <v>61</v>
      </c>
      <c r="D2576" s="255" t="s">
        <v>20325</v>
      </c>
    </row>
    <row r="2577" spans="1:4" ht="15" x14ac:dyDescent="0.25">
      <c r="A2577">
        <v>38382</v>
      </c>
      <c r="B2577" t="s">
        <v>9473</v>
      </c>
      <c r="C2577" t="s">
        <v>61</v>
      </c>
      <c r="D2577" s="255" t="s">
        <v>16268</v>
      </c>
    </row>
    <row r="2578" spans="1:4" ht="15" x14ac:dyDescent="0.25">
      <c r="A2578">
        <v>38383</v>
      </c>
      <c r="B2578" t="s">
        <v>9474</v>
      </c>
      <c r="C2578" t="s">
        <v>61</v>
      </c>
      <c r="D2578" s="255" t="s">
        <v>20206</v>
      </c>
    </row>
    <row r="2579" spans="1:4" ht="15" x14ac:dyDescent="0.25">
      <c r="A2579">
        <v>3768</v>
      </c>
      <c r="B2579" t="s">
        <v>9475</v>
      </c>
      <c r="C2579" t="s">
        <v>61</v>
      </c>
      <c r="D2579" s="255" t="s">
        <v>13330</v>
      </c>
    </row>
    <row r="2580" spans="1:4" ht="15" x14ac:dyDescent="0.25">
      <c r="A2580">
        <v>3767</v>
      </c>
      <c r="B2580" t="s">
        <v>9476</v>
      </c>
      <c r="C2580" t="s">
        <v>61</v>
      </c>
      <c r="D2580" s="255" t="s">
        <v>12829</v>
      </c>
    </row>
    <row r="2581" spans="1:4" ht="15" x14ac:dyDescent="0.25">
      <c r="A2581">
        <v>13192</v>
      </c>
      <c r="B2581" t="s">
        <v>9477</v>
      </c>
      <c r="C2581" t="s">
        <v>61</v>
      </c>
      <c r="D2581" s="255" t="s">
        <v>20326</v>
      </c>
    </row>
    <row r="2582" spans="1:4" ht="15" x14ac:dyDescent="0.25">
      <c r="A2582">
        <v>38413</v>
      </c>
      <c r="B2582" t="s">
        <v>9478</v>
      </c>
      <c r="C2582" t="s">
        <v>61</v>
      </c>
      <c r="D2582" s="255" t="s">
        <v>20327</v>
      </c>
    </row>
    <row r="2583" spans="1:4" ht="15" x14ac:dyDescent="0.25">
      <c r="A2583">
        <v>42440</v>
      </c>
      <c r="B2583" t="s">
        <v>9479</v>
      </c>
      <c r="C2583" t="s">
        <v>61</v>
      </c>
      <c r="D2583" s="255" t="s">
        <v>20328</v>
      </c>
    </row>
    <row r="2584" spans="1:4" ht="15" x14ac:dyDescent="0.25">
      <c r="A2584">
        <v>20193</v>
      </c>
      <c r="B2584" t="s">
        <v>12046</v>
      </c>
      <c r="C2584" t="s">
        <v>76</v>
      </c>
      <c r="D2584" s="255" t="s">
        <v>18473</v>
      </c>
    </row>
    <row r="2585" spans="1:4" ht="15" x14ac:dyDescent="0.25">
      <c r="A2585">
        <v>10527</v>
      </c>
      <c r="B2585" t="s">
        <v>9480</v>
      </c>
      <c r="C2585" t="s">
        <v>77</v>
      </c>
      <c r="D2585" s="255" t="s">
        <v>20329</v>
      </c>
    </row>
    <row r="2586" spans="1:4" ht="15" x14ac:dyDescent="0.25">
      <c r="A2586">
        <v>41805</v>
      </c>
      <c r="B2586" t="s">
        <v>9481</v>
      </c>
      <c r="C2586" t="s">
        <v>53</v>
      </c>
      <c r="D2586" s="255" t="s">
        <v>20330</v>
      </c>
    </row>
    <row r="2587" spans="1:4" ht="15" x14ac:dyDescent="0.25">
      <c r="A2587">
        <v>40271</v>
      </c>
      <c r="B2587" t="s">
        <v>9482</v>
      </c>
      <c r="C2587" t="s">
        <v>78</v>
      </c>
      <c r="D2587" s="255" t="s">
        <v>17479</v>
      </c>
    </row>
    <row r="2588" spans="1:4" ht="15" x14ac:dyDescent="0.25">
      <c r="A2588">
        <v>40287</v>
      </c>
      <c r="B2588" t="s">
        <v>9483</v>
      </c>
      <c r="C2588" t="s">
        <v>53</v>
      </c>
      <c r="D2588" s="255" t="s">
        <v>18516</v>
      </c>
    </row>
    <row r="2589" spans="1:4" ht="15" x14ac:dyDescent="0.25">
      <c r="A2589">
        <v>4084</v>
      </c>
      <c r="B2589" t="s">
        <v>9484</v>
      </c>
      <c r="C2589" t="s">
        <v>66</v>
      </c>
      <c r="D2589" s="255" t="s">
        <v>18869</v>
      </c>
    </row>
    <row r="2590" spans="1:4" ht="15" x14ac:dyDescent="0.25">
      <c r="A2590">
        <v>743</v>
      </c>
      <c r="B2590" t="s">
        <v>9485</v>
      </c>
      <c r="C2590" t="s">
        <v>66</v>
      </c>
      <c r="D2590" s="255" t="s">
        <v>18869</v>
      </c>
    </row>
    <row r="2591" spans="1:4" ht="15" x14ac:dyDescent="0.25">
      <c r="A2591">
        <v>40293</v>
      </c>
      <c r="B2591" t="s">
        <v>9486</v>
      </c>
      <c r="C2591" t="s">
        <v>66</v>
      </c>
      <c r="D2591" s="255" t="s">
        <v>18500</v>
      </c>
    </row>
    <row r="2592" spans="1:4" ht="15" x14ac:dyDescent="0.25">
      <c r="A2592">
        <v>40294</v>
      </c>
      <c r="B2592" t="s">
        <v>9487</v>
      </c>
      <c r="C2592" t="s">
        <v>66</v>
      </c>
      <c r="D2592" s="255" t="s">
        <v>18869</v>
      </c>
    </row>
    <row r="2593" spans="1:4" ht="15" x14ac:dyDescent="0.25">
      <c r="A2593">
        <v>4085</v>
      </c>
      <c r="B2593" t="s">
        <v>9488</v>
      </c>
      <c r="C2593" t="s">
        <v>66</v>
      </c>
      <c r="D2593" s="255" t="s">
        <v>18795</v>
      </c>
    </row>
    <row r="2594" spans="1:4" ht="15" x14ac:dyDescent="0.25">
      <c r="A2594">
        <v>10779</v>
      </c>
      <c r="B2594" t="s">
        <v>9489</v>
      </c>
      <c r="C2594" t="s">
        <v>53</v>
      </c>
      <c r="D2594" s="255" t="s">
        <v>20331</v>
      </c>
    </row>
    <row r="2595" spans="1:4" ht="15" x14ac:dyDescent="0.25">
      <c r="A2595">
        <v>10777</v>
      </c>
      <c r="B2595" t="s">
        <v>9490</v>
      </c>
      <c r="C2595" t="s">
        <v>53</v>
      </c>
      <c r="D2595" s="255" t="s">
        <v>20332</v>
      </c>
    </row>
    <row r="2596" spans="1:4" ht="15" x14ac:dyDescent="0.25">
      <c r="A2596">
        <v>10775</v>
      </c>
      <c r="B2596" t="s">
        <v>9491</v>
      </c>
      <c r="C2596" t="s">
        <v>53</v>
      </c>
      <c r="D2596" s="255" t="s">
        <v>20176</v>
      </c>
    </row>
    <row r="2597" spans="1:4" ht="15" x14ac:dyDescent="0.25">
      <c r="A2597">
        <v>10776</v>
      </c>
      <c r="B2597" t="s">
        <v>9492</v>
      </c>
      <c r="C2597" t="s">
        <v>53</v>
      </c>
      <c r="D2597" s="255" t="s">
        <v>20333</v>
      </c>
    </row>
    <row r="2598" spans="1:4" ht="15" x14ac:dyDescent="0.25">
      <c r="A2598">
        <v>10778</v>
      </c>
      <c r="B2598" t="s">
        <v>9493</v>
      </c>
      <c r="C2598" t="s">
        <v>53</v>
      </c>
      <c r="D2598" s="255" t="s">
        <v>20331</v>
      </c>
    </row>
    <row r="2599" spans="1:4" ht="15" x14ac:dyDescent="0.25">
      <c r="A2599">
        <v>40339</v>
      </c>
      <c r="B2599" t="s">
        <v>12047</v>
      </c>
      <c r="C2599" t="s">
        <v>78</v>
      </c>
      <c r="D2599" s="255" t="s">
        <v>20069</v>
      </c>
    </row>
    <row r="2600" spans="1:4" ht="15" x14ac:dyDescent="0.25">
      <c r="A2600">
        <v>10749</v>
      </c>
      <c r="B2600" t="s">
        <v>9494</v>
      </c>
      <c r="C2600" t="s">
        <v>78</v>
      </c>
      <c r="D2600" s="255" t="s">
        <v>20334</v>
      </c>
    </row>
    <row r="2601" spans="1:4" ht="15" x14ac:dyDescent="0.25">
      <c r="A2601">
        <v>40290</v>
      </c>
      <c r="B2601" t="s">
        <v>9495</v>
      </c>
      <c r="C2601" t="s">
        <v>78</v>
      </c>
      <c r="D2601" s="255" t="s">
        <v>15194</v>
      </c>
    </row>
    <row r="2602" spans="1:4" ht="15" x14ac:dyDescent="0.25">
      <c r="A2602">
        <v>3346</v>
      </c>
      <c r="B2602" t="s">
        <v>9496</v>
      </c>
      <c r="C2602" t="s">
        <v>66</v>
      </c>
      <c r="D2602" s="255" t="s">
        <v>17766</v>
      </c>
    </row>
    <row r="2603" spans="1:4" ht="15" x14ac:dyDescent="0.25">
      <c r="A2603">
        <v>3348</v>
      </c>
      <c r="B2603" t="s">
        <v>9497</v>
      </c>
      <c r="C2603" t="s">
        <v>66</v>
      </c>
      <c r="D2603" s="255" t="s">
        <v>20335</v>
      </c>
    </row>
    <row r="2604" spans="1:4" ht="15" x14ac:dyDescent="0.25">
      <c r="A2604">
        <v>39833</v>
      </c>
      <c r="B2604" t="s">
        <v>9498</v>
      </c>
      <c r="C2604" t="s">
        <v>66</v>
      </c>
      <c r="D2604" s="255" t="s">
        <v>19878</v>
      </c>
    </row>
    <row r="2605" spans="1:4" ht="15" x14ac:dyDescent="0.25">
      <c r="A2605">
        <v>7252</v>
      </c>
      <c r="B2605" t="s">
        <v>9499</v>
      </c>
      <c r="C2605" t="s">
        <v>66</v>
      </c>
      <c r="D2605" s="255" t="s">
        <v>17467</v>
      </c>
    </row>
    <row r="2606" spans="1:4" ht="15" x14ac:dyDescent="0.25">
      <c r="A2606">
        <v>7247</v>
      </c>
      <c r="B2606" t="s">
        <v>9500</v>
      </c>
      <c r="C2606" t="s">
        <v>66</v>
      </c>
      <c r="D2606" s="255" t="s">
        <v>17467</v>
      </c>
    </row>
    <row r="2607" spans="1:4" ht="15" x14ac:dyDescent="0.25">
      <c r="A2607">
        <v>40291</v>
      </c>
      <c r="B2607" t="s">
        <v>9501</v>
      </c>
      <c r="C2607" t="s">
        <v>78</v>
      </c>
      <c r="D2607" s="255" t="s">
        <v>20336</v>
      </c>
    </row>
    <row r="2608" spans="1:4" ht="15" x14ac:dyDescent="0.25">
      <c r="A2608">
        <v>40275</v>
      </c>
      <c r="B2608" t="s">
        <v>9502</v>
      </c>
      <c r="C2608" t="s">
        <v>78</v>
      </c>
      <c r="D2608" s="255" t="s">
        <v>13797</v>
      </c>
    </row>
    <row r="2609" spans="1:4" ht="15" x14ac:dyDescent="0.25">
      <c r="A2609">
        <v>42408</v>
      </c>
      <c r="B2609" t="s">
        <v>9503</v>
      </c>
      <c r="C2609" t="s">
        <v>67</v>
      </c>
      <c r="D2609" s="255" t="s">
        <v>13217</v>
      </c>
    </row>
    <row r="2610" spans="1:4" ht="15" x14ac:dyDescent="0.25">
      <c r="A2610">
        <v>3777</v>
      </c>
      <c r="B2610" t="s">
        <v>9504</v>
      </c>
      <c r="C2610" t="s">
        <v>67</v>
      </c>
      <c r="D2610" s="255" t="s">
        <v>13530</v>
      </c>
    </row>
    <row r="2611" spans="1:4" ht="15" x14ac:dyDescent="0.25">
      <c r="A2611">
        <v>44699</v>
      </c>
      <c r="B2611" t="s">
        <v>12048</v>
      </c>
      <c r="C2611" t="s">
        <v>63</v>
      </c>
      <c r="D2611" s="255" t="s">
        <v>20337</v>
      </c>
    </row>
    <row r="2612" spans="1:4" ht="15" x14ac:dyDescent="0.25">
      <c r="A2612">
        <v>3798</v>
      </c>
      <c r="B2612" t="s">
        <v>9505</v>
      </c>
      <c r="C2612" t="s">
        <v>61</v>
      </c>
      <c r="D2612" s="255" t="s">
        <v>20338</v>
      </c>
    </row>
    <row r="2613" spans="1:4" ht="15" x14ac:dyDescent="0.25">
      <c r="A2613">
        <v>38769</v>
      </c>
      <c r="B2613" t="s">
        <v>9506</v>
      </c>
      <c r="C2613" t="s">
        <v>61</v>
      </c>
      <c r="D2613" s="255" t="s">
        <v>20339</v>
      </c>
    </row>
    <row r="2614" spans="1:4" ht="15" x14ac:dyDescent="0.25">
      <c r="A2614">
        <v>39510</v>
      </c>
      <c r="B2614" t="s">
        <v>9507</v>
      </c>
      <c r="C2614" t="s">
        <v>61</v>
      </c>
      <c r="D2614" s="255" t="s">
        <v>20340</v>
      </c>
    </row>
    <row r="2615" spans="1:4" ht="15" x14ac:dyDescent="0.25">
      <c r="A2615">
        <v>38776</v>
      </c>
      <c r="B2615" t="s">
        <v>9508</v>
      </c>
      <c r="C2615" t="s">
        <v>61</v>
      </c>
      <c r="D2615" s="255" t="s">
        <v>20341</v>
      </c>
    </row>
    <row r="2616" spans="1:4" ht="15" x14ac:dyDescent="0.25">
      <c r="A2616">
        <v>38774</v>
      </c>
      <c r="B2616" t="s">
        <v>9509</v>
      </c>
      <c r="C2616" t="s">
        <v>61</v>
      </c>
      <c r="D2616" s="255" t="s">
        <v>13893</v>
      </c>
    </row>
    <row r="2617" spans="1:4" ht="15" x14ac:dyDescent="0.25">
      <c r="A2617">
        <v>42247</v>
      </c>
      <c r="B2617" t="s">
        <v>9510</v>
      </c>
      <c r="C2617" t="s">
        <v>61</v>
      </c>
      <c r="D2617" s="255" t="s">
        <v>20342</v>
      </c>
    </row>
    <row r="2618" spans="1:4" ht="15" x14ac:dyDescent="0.25">
      <c r="A2618">
        <v>42248</v>
      </c>
      <c r="B2618" t="s">
        <v>9511</v>
      </c>
      <c r="C2618" t="s">
        <v>61</v>
      </c>
      <c r="D2618" s="255" t="s">
        <v>20343</v>
      </c>
    </row>
    <row r="2619" spans="1:4" ht="15" x14ac:dyDescent="0.25">
      <c r="A2619">
        <v>42249</v>
      </c>
      <c r="B2619" t="s">
        <v>9512</v>
      </c>
      <c r="C2619" t="s">
        <v>61</v>
      </c>
      <c r="D2619" s="255" t="s">
        <v>20344</v>
      </c>
    </row>
    <row r="2620" spans="1:4" ht="15" x14ac:dyDescent="0.25">
      <c r="A2620">
        <v>42244</v>
      </c>
      <c r="B2620" t="s">
        <v>9513</v>
      </c>
      <c r="C2620" t="s">
        <v>61</v>
      </c>
      <c r="D2620" s="255" t="s">
        <v>13210</v>
      </c>
    </row>
    <row r="2621" spans="1:4" ht="15" x14ac:dyDescent="0.25">
      <c r="A2621">
        <v>42245</v>
      </c>
      <c r="B2621" t="s">
        <v>9514</v>
      </c>
      <c r="C2621" t="s">
        <v>61</v>
      </c>
      <c r="D2621" s="255" t="s">
        <v>20345</v>
      </c>
    </row>
    <row r="2622" spans="1:4" ht="15" x14ac:dyDescent="0.25">
      <c r="A2622">
        <v>42246</v>
      </c>
      <c r="B2622" t="s">
        <v>9515</v>
      </c>
      <c r="C2622" t="s">
        <v>61</v>
      </c>
      <c r="D2622" s="255" t="s">
        <v>20346</v>
      </c>
    </row>
    <row r="2623" spans="1:4" ht="15" x14ac:dyDescent="0.25">
      <c r="A2623">
        <v>42243</v>
      </c>
      <c r="B2623" t="s">
        <v>9516</v>
      </c>
      <c r="C2623" t="s">
        <v>61</v>
      </c>
      <c r="D2623" s="255" t="s">
        <v>20347</v>
      </c>
    </row>
    <row r="2624" spans="1:4" ht="15" x14ac:dyDescent="0.25">
      <c r="A2624">
        <v>38889</v>
      </c>
      <c r="B2624" t="s">
        <v>9517</v>
      </c>
      <c r="C2624" t="s">
        <v>61</v>
      </c>
      <c r="D2624" s="255" t="s">
        <v>16262</v>
      </c>
    </row>
    <row r="2625" spans="1:4" ht="15" x14ac:dyDescent="0.25">
      <c r="A2625">
        <v>38784</v>
      </c>
      <c r="B2625" t="s">
        <v>9518</v>
      </c>
      <c r="C2625" t="s">
        <v>61</v>
      </c>
      <c r="D2625" s="255" t="s">
        <v>16417</v>
      </c>
    </row>
    <row r="2626" spans="1:4" ht="15" x14ac:dyDescent="0.25">
      <c r="A2626">
        <v>3788</v>
      </c>
      <c r="B2626" t="s">
        <v>9519</v>
      </c>
      <c r="C2626" t="s">
        <v>61</v>
      </c>
      <c r="D2626" s="255" t="s">
        <v>20348</v>
      </c>
    </row>
    <row r="2627" spans="1:4" ht="15" x14ac:dyDescent="0.25">
      <c r="A2627">
        <v>12230</v>
      </c>
      <c r="B2627" t="s">
        <v>9520</v>
      </c>
      <c r="C2627" t="s">
        <v>61</v>
      </c>
      <c r="D2627" s="255" t="s">
        <v>15586</v>
      </c>
    </row>
    <row r="2628" spans="1:4" ht="15" x14ac:dyDescent="0.25">
      <c r="A2628">
        <v>3780</v>
      </c>
      <c r="B2628" t="s">
        <v>9521</v>
      </c>
      <c r="C2628" t="s">
        <v>61</v>
      </c>
      <c r="D2628" s="255" t="s">
        <v>20349</v>
      </c>
    </row>
    <row r="2629" spans="1:4" ht="15" x14ac:dyDescent="0.25">
      <c r="A2629">
        <v>12231</v>
      </c>
      <c r="B2629" t="s">
        <v>9522</v>
      </c>
      <c r="C2629" t="s">
        <v>61</v>
      </c>
      <c r="D2629" s="255" t="s">
        <v>16937</v>
      </c>
    </row>
    <row r="2630" spans="1:4" ht="15" x14ac:dyDescent="0.25">
      <c r="A2630">
        <v>3811</v>
      </c>
      <c r="B2630" t="s">
        <v>9523</v>
      </c>
      <c r="C2630" t="s">
        <v>61</v>
      </c>
      <c r="D2630" s="255" t="s">
        <v>20350</v>
      </c>
    </row>
    <row r="2631" spans="1:4" ht="15" x14ac:dyDescent="0.25">
      <c r="A2631">
        <v>12232</v>
      </c>
      <c r="B2631" t="s">
        <v>9524</v>
      </c>
      <c r="C2631" t="s">
        <v>61</v>
      </c>
      <c r="D2631" s="255" t="s">
        <v>16762</v>
      </c>
    </row>
    <row r="2632" spans="1:4" ht="15" x14ac:dyDescent="0.25">
      <c r="A2632">
        <v>3799</v>
      </c>
      <c r="B2632" t="s">
        <v>9525</v>
      </c>
      <c r="C2632" t="s">
        <v>61</v>
      </c>
      <c r="D2632" s="255" t="s">
        <v>20351</v>
      </c>
    </row>
    <row r="2633" spans="1:4" ht="15" x14ac:dyDescent="0.25">
      <c r="A2633">
        <v>12239</v>
      </c>
      <c r="B2633" t="s">
        <v>9526</v>
      </c>
      <c r="C2633" t="s">
        <v>61</v>
      </c>
      <c r="D2633" s="255" t="s">
        <v>17812</v>
      </c>
    </row>
    <row r="2634" spans="1:4" ht="15" x14ac:dyDescent="0.25">
      <c r="A2634">
        <v>38773</v>
      </c>
      <c r="B2634" t="s">
        <v>9527</v>
      </c>
      <c r="C2634" t="s">
        <v>61</v>
      </c>
      <c r="D2634" s="255" t="s">
        <v>20352</v>
      </c>
    </row>
    <row r="2635" spans="1:4" ht="15" x14ac:dyDescent="0.25">
      <c r="A2635">
        <v>12271</v>
      </c>
      <c r="B2635" t="s">
        <v>9528</v>
      </c>
      <c r="C2635" t="s">
        <v>61</v>
      </c>
      <c r="D2635" s="255" t="s">
        <v>20353</v>
      </c>
    </row>
    <row r="2636" spans="1:4" ht="15" x14ac:dyDescent="0.25">
      <c r="A2636">
        <v>13382</v>
      </c>
      <c r="B2636" t="s">
        <v>9529</v>
      </c>
      <c r="C2636" t="s">
        <v>61</v>
      </c>
      <c r="D2636" s="255" t="s">
        <v>20354</v>
      </c>
    </row>
    <row r="2637" spans="1:4" ht="15" x14ac:dyDescent="0.25">
      <c r="A2637">
        <v>38785</v>
      </c>
      <c r="B2637" t="s">
        <v>9530</v>
      </c>
      <c r="C2637" t="s">
        <v>61</v>
      </c>
      <c r="D2637" s="255" t="s">
        <v>20355</v>
      </c>
    </row>
    <row r="2638" spans="1:4" ht="15" x14ac:dyDescent="0.25">
      <c r="A2638">
        <v>38786</v>
      </c>
      <c r="B2638" t="s">
        <v>9531</v>
      </c>
      <c r="C2638" t="s">
        <v>61</v>
      </c>
      <c r="D2638" s="255" t="s">
        <v>20356</v>
      </c>
    </row>
    <row r="2639" spans="1:4" ht="15" x14ac:dyDescent="0.25">
      <c r="A2639">
        <v>39385</v>
      </c>
      <c r="B2639" t="s">
        <v>9532</v>
      </c>
      <c r="C2639" t="s">
        <v>61</v>
      </c>
      <c r="D2639" s="255" t="s">
        <v>16599</v>
      </c>
    </row>
    <row r="2640" spans="1:4" ht="15" x14ac:dyDescent="0.25">
      <c r="A2640">
        <v>39389</v>
      </c>
      <c r="B2640" t="s">
        <v>9533</v>
      </c>
      <c r="C2640" t="s">
        <v>61</v>
      </c>
      <c r="D2640" s="255" t="s">
        <v>20357</v>
      </c>
    </row>
    <row r="2641" spans="1:4" ht="15" x14ac:dyDescent="0.25">
      <c r="A2641">
        <v>39390</v>
      </c>
      <c r="B2641" t="s">
        <v>9534</v>
      </c>
      <c r="C2641" t="s">
        <v>61</v>
      </c>
      <c r="D2641" s="255" t="s">
        <v>20358</v>
      </c>
    </row>
    <row r="2642" spans="1:4" ht="15" x14ac:dyDescent="0.25">
      <c r="A2642">
        <v>39391</v>
      </c>
      <c r="B2642" t="s">
        <v>9535</v>
      </c>
      <c r="C2642" t="s">
        <v>61</v>
      </c>
      <c r="D2642" s="255" t="s">
        <v>16711</v>
      </c>
    </row>
    <row r="2643" spans="1:4" ht="15" x14ac:dyDescent="0.25">
      <c r="A2643">
        <v>3803</v>
      </c>
      <c r="B2643" t="s">
        <v>9536</v>
      </c>
      <c r="C2643" t="s">
        <v>61</v>
      </c>
      <c r="D2643" s="255" t="s">
        <v>20359</v>
      </c>
    </row>
    <row r="2644" spans="1:4" ht="15" x14ac:dyDescent="0.25">
      <c r="A2644">
        <v>38770</v>
      </c>
      <c r="B2644" t="s">
        <v>9537</v>
      </c>
      <c r="C2644" t="s">
        <v>61</v>
      </c>
      <c r="D2644" s="255" t="s">
        <v>20360</v>
      </c>
    </row>
    <row r="2645" spans="1:4" ht="15" x14ac:dyDescent="0.25">
      <c r="A2645">
        <v>12267</v>
      </c>
      <c r="B2645" t="s">
        <v>9538</v>
      </c>
      <c r="C2645" t="s">
        <v>61</v>
      </c>
      <c r="D2645" s="255" t="s">
        <v>20361</v>
      </c>
    </row>
    <row r="2646" spans="1:4" ht="15" x14ac:dyDescent="0.25">
      <c r="A2646">
        <v>43265</v>
      </c>
      <c r="B2646" t="s">
        <v>9539</v>
      </c>
      <c r="C2646" t="s">
        <v>61</v>
      </c>
      <c r="D2646" s="255" t="s">
        <v>19991</v>
      </c>
    </row>
    <row r="2647" spans="1:4" ht="15" x14ac:dyDescent="0.25">
      <c r="A2647">
        <v>12266</v>
      </c>
      <c r="B2647" t="s">
        <v>9540</v>
      </c>
      <c r="C2647" t="s">
        <v>61</v>
      </c>
      <c r="D2647" s="255" t="s">
        <v>19554</v>
      </c>
    </row>
    <row r="2648" spans="1:4" ht="15" x14ac:dyDescent="0.25">
      <c r="A2648">
        <v>39378</v>
      </c>
      <c r="B2648" t="s">
        <v>9541</v>
      </c>
      <c r="C2648" t="s">
        <v>61</v>
      </c>
      <c r="D2648" s="255" t="s">
        <v>20362</v>
      </c>
    </row>
    <row r="2649" spans="1:4" ht="15" x14ac:dyDescent="0.25">
      <c r="A2649">
        <v>43543</v>
      </c>
      <c r="B2649" t="s">
        <v>9542</v>
      </c>
      <c r="C2649" t="s">
        <v>61</v>
      </c>
      <c r="D2649" s="255" t="s">
        <v>20363</v>
      </c>
    </row>
    <row r="2650" spans="1:4" ht="15" x14ac:dyDescent="0.25">
      <c r="A2650">
        <v>38775</v>
      </c>
      <c r="B2650" t="s">
        <v>9543</v>
      </c>
      <c r="C2650" t="s">
        <v>61</v>
      </c>
      <c r="D2650" s="255" t="s">
        <v>15934</v>
      </c>
    </row>
    <row r="2651" spans="1:4" ht="15" x14ac:dyDescent="0.25">
      <c r="A2651">
        <v>44252</v>
      </c>
      <c r="B2651" t="s">
        <v>9544</v>
      </c>
      <c r="C2651" t="s">
        <v>61</v>
      </c>
      <c r="D2651" s="255" t="s">
        <v>20364</v>
      </c>
    </row>
    <row r="2652" spans="1:4" ht="15" x14ac:dyDescent="0.25">
      <c r="A2652">
        <v>21119</v>
      </c>
      <c r="B2652" t="s">
        <v>9545</v>
      </c>
      <c r="C2652" t="s">
        <v>61</v>
      </c>
      <c r="D2652" s="255" t="s">
        <v>18465</v>
      </c>
    </row>
    <row r="2653" spans="1:4" ht="15" x14ac:dyDescent="0.25">
      <c r="A2653">
        <v>37974</v>
      </c>
      <c r="B2653" t="s">
        <v>9546</v>
      </c>
      <c r="C2653" t="s">
        <v>61</v>
      </c>
      <c r="D2653" s="255" t="s">
        <v>19361</v>
      </c>
    </row>
    <row r="2654" spans="1:4" ht="15" x14ac:dyDescent="0.25">
      <c r="A2654">
        <v>37975</v>
      </c>
      <c r="B2654" t="s">
        <v>9547</v>
      </c>
      <c r="C2654" t="s">
        <v>61</v>
      </c>
      <c r="D2654" s="255" t="s">
        <v>17428</v>
      </c>
    </row>
    <row r="2655" spans="1:4" ht="15" x14ac:dyDescent="0.25">
      <c r="A2655">
        <v>37976</v>
      </c>
      <c r="B2655" t="s">
        <v>9548</v>
      </c>
      <c r="C2655" t="s">
        <v>61</v>
      </c>
      <c r="D2655" s="255" t="s">
        <v>19698</v>
      </c>
    </row>
    <row r="2656" spans="1:4" ht="15" x14ac:dyDescent="0.25">
      <c r="A2656">
        <v>37977</v>
      </c>
      <c r="B2656" t="s">
        <v>9549</v>
      </c>
      <c r="C2656" t="s">
        <v>61</v>
      </c>
      <c r="D2656" s="255" t="s">
        <v>16074</v>
      </c>
    </row>
    <row r="2657" spans="1:4" ht="15" x14ac:dyDescent="0.25">
      <c r="A2657">
        <v>37978</v>
      </c>
      <c r="B2657" t="s">
        <v>9550</v>
      </c>
      <c r="C2657" t="s">
        <v>61</v>
      </c>
      <c r="D2657" s="255" t="s">
        <v>20365</v>
      </c>
    </row>
    <row r="2658" spans="1:4" ht="15" x14ac:dyDescent="0.25">
      <c r="A2658">
        <v>37979</v>
      </c>
      <c r="B2658" t="s">
        <v>9551</v>
      </c>
      <c r="C2658" t="s">
        <v>61</v>
      </c>
      <c r="D2658" s="255" t="s">
        <v>16443</v>
      </c>
    </row>
    <row r="2659" spans="1:4" ht="15" x14ac:dyDescent="0.25">
      <c r="A2659">
        <v>37980</v>
      </c>
      <c r="B2659" t="s">
        <v>9552</v>
      </c>
      <c r="C2659" t="s">
        <v>61</v>
      </c>
      <c r="D2659" s="255" t="s">
        <v>20366</v>
      </c>
    </row>
    <row r="2660" spans="1:4" ht="15" x14ac:dyDescent="0.25">
      <c r="A2660">
        <v>36147</v>
      </c>
      <c r="B2660" t="s">
        <v>9553</v>
      </c>
      <c r="C2660" t="s">
        <v>68</v>
      </c>
      <c r="D2660" s="255" t="s">
        <v>14851</v>
      </c>
    </row>
    <row r="2661" spans="1:4" ht="15" x14ac:dyDescent="0.25">
      <c r="A2661">
        <v>12731</v>
      </c>
      <c r="B2661" t="s">
        <v>9554</v>
      </c>
      <c r="C2661" t="s">
        <v>61</v>
      </c>
      <c r="D2661" s="255" t="s">
        <v>20367</v>
      </c>
    </row>
    <row r="2662" spans="1:4" ht="15" x14ac:dyDescent="0.25">
      <c r="A2662">
        <v>12723</v>
      </c>
      <c r="B2662" t="s">
        <v>9555</v>
      </c>
      <c r="C2662" t="s">
        <v>61</v>
      </c>
      <c r="D2662" s="255" t="s">
        <v>15775</v>
      </c>
    </row>
    <row r="2663" spans="1:4" ht="15" x14ac:dyDescent="0.25">
      <c r="A2663">
        <v>12724</v>
      </c>
      <c r="B2663" t="s">
        <v>9556</v>
      </c>
      <c r="C2663" t="s">
        <v>61</v>
      </c>
      <c r="D2663" s="255" t="s">
        <v>18515</v>
      </c>
    </row>
    <row r="2664" spans="1:4" ht="15" x14ac:dyDescent="0.25">
      <c r="A2664">
        <v>12725</v>
      </c>
      <c r="B2664" t="s">
        <v>9557</v>
      </c>
      <c r="C2664" t="s">
        <v>61</v>
      </c>
      <c r="D2664" s="255" t="s">
        <v>12809</v>
      </c>
    </row>
    <row r="2665" spans="1:4" ht="15" x14ac:dyDescent="0.25">
      <c r="A2665">
        <v>12726</v>
      </c>
      <c r="B2665" t="s">
        <v>9558</v>
      </c>
      <c r="C2665" t="s">
        <v>61</v>
      </c>
      <c r="D2665" s="255" t="s">
        <v>19574</v>
      </c>
    </row>
    <row r="2666" spans="1:4" ht="15" x14ac:dyDescent="0.25">
      <c r="A2666">
        <v>12727</v>
      </c>
      <c r="B2666" t="s">
        <v>9559</v>
      </c>
      <c r="C2666" t="s">
        <v>61</v>
      </c>
      <c r="D2666" s="255" t="s">
        <v>20368</v>
      </c>
    </row>
    <row r="2667" spans="1:4" ht="15" x14ac:dyDescent="0.25">
      <c r="A2667">
        <v>12728</v>
      </c>
      <c r="B2667" t="s">
        <v>9560</v>
      </c>
      <c r="C2667" t="s">
        <v>61</v>
      </c>
      <c r="D2667" s="255" t="s">
        <v>14158</v>
      </c>
    </row>
    <row r="2668" spans="1:4" ht="15" x14ac:dyDescent="0.25">
      <c r="A2668">
        <v>12729</v>
      </c>
      <c r="B2668" t="s">
        <v>9561</v>
      </c>
      <c r="C2668" t="s">
        <v>61</v>
      </c>
      <c r="D2668" s="255" t="s">
        <v>19195</v>
      </c>
    </row>
    <row r="2669" spans="1:4" ht="15" x14ac:dyDescent="0.25">
      <c r="A2669">
        <v>12730</v>
      </c>
      <c r="B2669" t="s">
        <v>9562</v>
      </c>
      <c r="C2669" t="s">
        <v>61</v>
      </c>
      <c r="D2669" s="255" t="s">
        <v>20369</v>
      </c>
    </row>
    <row r="2670" spans="1:4" ht="15" x14ac:dyDescent="0.25">
      <c r="A2670">
        <v>3840</v>
      </c>
      <c r="B2670" t="s">
        <v>9563</v>
      </c>
      <c r="C2670" t="s">
        <v>61</v>
      </c>
      <c r="D2670" s="255" t="s">
        <v>20370</v>
      </c>
    </row>
    <row r="2671" spans="1:4" ht="15" x14ac:dyDescent="0.25">
      <c r="A2671">
        <v>3838</v>
      </c>
      <c r="B2671" t="s">
        <v>9564</v>
      </c>
      <c r="C2671" t="s">
        <v>61</v>
      </c>
      <c r="D2671" s="255" t="s">
        <v>20371</v>
      </c>
    </row>
    <row r="2672" spans="1:4" ht="15" x14ac:dyDescent="0.25">
      <c r="A2672">
        <v>3844</v>
      </c>
      <c r="B2672" t="s">
        <v>9565</v>
      </c>
      <c r="C2672" t="s">
        <v>61</v>
      </c>
      <c r="D2672" s="255" t="s">
        <v>20372</v>
      </c>
    </row>
    <row r="2673" spans="1:4" ht="15" x14ac:dyDescent="0.25">
      <c r="A2673">
        <v>3839</v>
      </c>
      <c r="B2673" t="s">
        <v>9566</v>
      </c>
      <c r="C2673" t="s">
        <v>61</v>
      </c>
      <c r="D2673" s="255" t="s">
        <v>20373</v>
      </c>
    </row>
    <row r="2674" spans="1:4" ht="15" x14ac:dyDescent="0.25">
      <c r="A2674">
        <v>3843</v>
      </c>
      <c r="B2674" t="s">
        <v>9567</v>
      </c>
      <c r="C2674" t="s">
        <v>61</v>
      </c>
      <c r="D2674" s="255" t="s">
        <v>20374</v>
      </c>
    </row>
    <row r="2675" spans="1:4" ht="15" x14ac:dyDescent="0.25">
      <c r="A2675">
        <v>3900</v>
      </c>
      <c r="B2675" t="s">
        <v>9568</v>
      </c>
      <c r="C2675" t="s">
        <v>61</v>
      </c>
      <c r="D2675" s="255" t="s">
        <v>20375</v>
      </c>
    </row>
    <row r="2676" spans="1:4" ht="15" x14ac:dyDescent="0.25">
      <c r="A2676">
        <v>3846</v>
      </c>
      <c r="B2676" t="s">
        <v>9569</v>
      </c>
      <c r="C2676" t="s">
        <v>61</v>
      </c>
      <c r="D2676" s="255" t="s">
        <v>18699</v>
      </c>
    </row>
    <row r="2677" spans="1:4" ht="15" x14ac:dyDescent="0.25">
      <c r="A2677">
        <v>3886</v>
      </c>
      <c r="B2677" t="s">
        <v>9570</v>
      </c>
      <c r="C2677" t="s">
        <v>61</v>
      </c>
      <c r="D2677" s="255" t="s">
        <v>20376</v>
      </c>
    </row>
    <row r="2678" spans="1:4" ht="15" x14ac:dyDescent="0.25">
      <c r="A2678">
        <v>3854</v>
      </c>
      <c r="B2678" t="s">
        <v>9571</v>
      </c>
      <c r="C2678" t="s">
        <v>61</v>
      </c>
      <c r="D2678" s="255" t="s">
        <v>13632</v>
      </c>
    </row>
    <row r="2679" spans="1:4" ht="15" x14ac:dyDescent="0.25">
      <c r="A2679">
        <v>3873</v>
      </c>
      <c r="B2679" t="s">
        <v>9572</v>
      </c>
      <c r="C2679" t="s">
        <v>61</v>
      </c>
      <c r="D2679" s="255" t="s">
        <v>14687</v>
      </c>
    </row>
    <row r="2680" spans="1:4" ht="15" x14ac:dyDescent="0.25">
      <c r="A2680">
        <v>38021</v>
      </c>
      <c r="B2680" t="s">
        <v>9573</v>
      </c>
      <c r="C2680" t="s">
        <v>61</v>
      </c>
      <c r="D2680" s="255" t="s">
        <v>20377</v>
      </c>
    </row>
    <row r="2681" spans="1:4" ht="15" x14ac:dyDescent="0.25">
      <c r="A2681">
        <v>43838</v>
      </c>
      <c r="B2681" t="s">
        <v>9574</v>
      </c>
      <c r="C2681" t="s">
        <v>61</v>
      </c>
      <c r="D2681" s="255" t="s">
        <v>19353</v>
      </c>
    </row>
    <row r="2682" spans="1:4" ht="15" x14ac:dyDescent="0.25">
      <c r="A2682">
        <v>3847</v>
      </c>
      <c r="B2682" t="s">
        <v>9575</v>
      </c>
      <c r="C2682" t="s">
        <v>61</v>
      </c>
      <c r="D2682" s="255" t="s">
        <v>20378</v>
      </c>
    </row>
    <row r="2683" spans="1:4" ht="15" x14ac:dyDescent="0.25">
      <c r="A2683">
        <v>38022</v>
      </c>
      <c r="B2683" t="s">
        <v>9576</v>
      </c>
      <c r="C2683" t="s">
        <v>61</v>
      </c>
      <c r="D2683" s="255" t="s">
        <v>19421</v>
      </c>
    </row>
    <row r="2684" spans="1:4" ht="15" x14ac:dyDescent="0.25">
      <c r="A2684">
        <v>3830</v>
      </c>
      <c r="B2684" t="s">
        <v>9577</v>
      </c>
      <c r="C2684" t="s">
        <v>61</v>
      </c>
      <c r="D2684" s="255" t="s">
        <v>20379</v>
      </c>
    </row>
    <row r="2685" spans="1:4" ht="15" x14ac:dyDescent="0.25">
      <c r="A2685">
        <v>37981</v>
      </c>
      <c r="B2685" t="s">
        <v>9578</v>
      </c>
      <c r="C2685" t="s">
        <v>61</v>
      </c>
      <c r="D2685" s="255" t="s">
        <v>13839</v>
      </c>
    </row>
    <row r="2686" spans="1:4" ht="15" x14ac:dyDescent="0.25">
      <c r="A2686">
        <v>37982</v>
      </c>
      <c r="B2686" t="s">
        <v>9579</v>
      </c>
      <c r="C2686" t="s">
        <v>61</v>
      </c>
      <c r="D2686" s="255" t="s">
        <v>20160</v>
      </c>
    </row>
    <row r="2687" spans="1:4" ht="15" x14ac:dyDescent="0.25">
      <c r="A2687">
        <v>37983</v>
      </c>
      <c r="B2687" t="s">
        <v>9580</v>
      </c>
      <c r="C2687" t="s">
        <v>61</v>
      </c>
      <c r="D2687" s="255" t="s">
        <v>13813</v>
      </c>
    </row>
    <row r="2688" spans="1:4" ht="15" x14ac:dyDescent="0.25">
      <c r="A2688">
        <v>37984</v>
      </c>
      <c r="B2688" t="s">
        <v>9581</v>
      </c>
      <c r="C2688" t="s">
        <v>61</v>
      </c>
      <c r="D2688" s="255" t="s">
        <v>20380</v>
      </c>
    </row>
    <row r="2689" spans="1:4" ht="15" x14ac:dyDescent="0.25">
      <c r="A2689">
        <v>37985</v>
      </c>
      <c r="B2689" t="s">
        <v>9582</v>
      </c>
      <c r="C2689" t="s">
        <v>61</v>
      </c>
      <c r="D2689" s="255" t="s">
        <v>20381</v>
      </c>
    </row>
    <row r="2690" spans="1:4" ht="15" x14ac:dyDescent="0.25">
      <c r="A2690">
        <v>3826</v>
      </c>
      <c r="B2690" t="s">
        <v>9583</v>
      </c>
      <c r="C2690" t="s">
        <v>61</v>
      </c>
      <c r="D2690" s="255" t="s">
        <v>20382</v>
      </c>
    </row>
    <row r="2691" spans="1:4" ht="15" x14ac:dyDescent="0.25">
      <c r="A2691">
        <v>3825</v>
      </c>
      <c r="B2691" t="s">
        <v>9584</v>
      </c>
      <c r="C2691" t="s">
        <v>61</v>
      </c>
      <c r="D2691" s="255" t="s">
        <v>16873</v>
      </c>
    </row>
    <row r="2692" spans="1:4" ht="15" x14ac:dyDescent="0.25">
      <c r="A2692">
        <v>3827</v>
      </c>
      <c r="B2692" t="s">
        <v>9585</v>
      </c>
      <c r="C2692" t="s">
        <v>61</v>
      </c>
      <c r="D2692" s="255" t="s">
        <v>16715</v>
      </c>
    </row>
    <row r="2693" spans="1:4" ht="15" x14ac:dyDescent="0.25">
      <c r="A2693">
        <v>20165</v>
      </c>
      <c r="B2693" t="s">
        <v>9586</v>
      </c>
      <c r="C2693" t="s">
        <v>61</v>
      </c>
      <c r="D2693" s="255" t="s">
        <v>20383</v>
      </c>
    </row>
    <row r="2694" spans="1:4" ht="15" x14ac:dyDescent="0.25">
      <c r="A2694">
        <v>20166</v>
      </c>
      <c r="B2694" t="s">
        <v>9587</v>
      </c>
      <c r="C2694" t="s">
        <v>61</v>
      </c>
      <c r="D2694" s="255" t="s">
        <v>20384</v>
      </c>
    </row>
    <row r="2695" spans="1:4" ht="15" x14ac:dyDescent="0.25">
      <c r="A2695">
        <v>20164</v>
      </c>
      <c r="B2695" t="s">
        <v>9588</v>
      </c>
      <c r="C2695" t="s">
        <v>61</v>
      </c>
      <c r="D2695" s="255" t="s">
        <v>12724</v>
      </c>
    </row>
    <row r="2696" spans="1:4" ht="15" x14ac:dyDescent="0.25">
      <c r="A2696">
        <v>3893</v>
      </c>
      <c r="B2696" t="s">
        <v>9589</v>
      </c>
      <c r="C2696" t="s">
        <v>61</v>
      </c>
      <c r="D2696" s="255" t="s">
        <v>20385</v>
      </c>
    </row>
    <row r="2697" spans="1:4" ht="15" x14ac:dyDescent="0.25">
      <c r="A2697">
        <v>3848</v>
      </c>
      <c r="B2697" t="s">
        <v>9590</v>
      </c>
      <c r="C2697" t="s">
        <v>61</v>
      </c>
      <c r="D2697" s="255" t="s">
        <v>13141</v>
      </c>
    </row>
    <row r="2698" spans="1:4" ht="15" x14ac:dyDescent="0.25">
      <c r="A2698">
        <v>3895</v>
      </c>
      <c r="B2698" t="s">
        <v>9591</v>
      </c>
      <c r="C2698" t="s">
        <v>61</v>
      </c>
      <c r="D2698" s="255" t="s">
        <v>17576</v>
      </c>
    </row>
    <row r="2699" spans="1:4" ht="15" x14ac:dyDescent="0.25">
      <c r="A2699">
        <v>12404</v>
      </c>
      <c r="B2699" t="s">
        <v>9592</v>
      </c>
      <c r="C2699" t="s">
        <v>61</v>
      </c>
      <c r="D2699" s="255" t="s">
        <v>20386</v>
      </c>
    </row>
    <row r="2700" spans="1:4" ht="15" x14ac:dyDescent="0.25">
      <c r="A2700">
        <v>3939</v>
      </c>
      <c r="B2700" t="s">
        <v>9593</v>
      </c>
      <c r="C2700" t="s">
        <v>61</v>
      </c>
      <c r="D2700" s="255" t="s">
        <v>13611</v>
      </c>
    </row>
    <row r="2701" spans="1:4" ht="15" x14ac:dyDescent="0.25">
      <c r="A2701">
        <v>3911</v>
      </c>
      <c r="B2701" t="s">
        <v>9594</v>
      </c>
      <c r="C2701" t="s">
        <v>61</v>
      </c>
      <c r="D2701" s="255" t="s">
        <v>19186</v>
      </c>
    </row>
    <row r="2702" spans="1:4" ht="15" x14ac:dyDescent="0.25">
      <c r="A2702">
        <v>3908</v>
      </c>
      <c r="B2702" t="s">
        <v>9595</v>
      </c>
      <c r="C2702" t="s">
        <v>61</v>
      </c>
      <c r="D2702" s="255" t="s">
        <v>20387</v>
      </c>
    </row>
    <row r="2703" spans="1:4" ht="15" x14ac:dyDescent="0.25">
      <c r="A2703">
        <v>3910</v>
      </c>
      <c r="B2703" t="s">
        <v>9596</v>
      </c>
      <c r="C2703" t="s">
        <v>61</v>
      </c>
      <c r="D2703" s="255" t="s">
        <v>13188</v>
      </c>
    </row>
    <row r="2704" spans="1:4" ht="15" x14ac:dyDescent="0.25">
      <c r="A2704">
        <v>3913</v>
      </c>
      <c r="B2704" t="s">
        <v>9597</v>
      </c>
      <c r="C2704" t="s">
        <v>61</v>
      </c>
      <c r="D2704" s="255" t="s">
        <v>20388</v>
      </c>
    </row>
    <row r="2705" spans="1:4" ht="15" x14ac:dyDescent="0.25">
      <c r="A2705">
        <v>3912</v>
      </c>
      <c r="B2705" t="s">
        <v>9598</v>
      </c>
      <c r="C2705" t="s">
        <v>61</v>
      </c>
      <c r="D2705" s="255" t="s">
        <v>20389</v>
      </c>
    </row>
    <row r="2706" spans="1:4" ht="15" x14ac:dyDescent="0.25">
      <c r="A2706">
        <v>3909</v>
      </c>
      <c r="B2706" t="s">
        <v>9599</v>
      </c>
      <c r="C2706" t="s">
        <v>61</v>
      </c>
      <c r="D2706" s="255" t="s">
        <v>17415</v>
      </c>
    </row>
    <row r="2707" spans="1:4" ht="15" x14ac:dyDescent="0.25">
      <c r="A2707">
        <v>3914</v>
      </c>
      <c r="B2707" t="s">
        <v>9600</v>
      </c>
      <c r="C2707" t="s">
        <v>61</v>
      </c>
      <c r="D2707" s="255" t="s">
        <v>20390</v>
      </c>
    </row>
    <row r="2708" spans="1:4" ht="15" x14ac:dyDescent="0.25">
      <c r="A2708">
        <v>3915</v>
      </c>
      <c r="B2708" t="s">
        <v>9601</v>
      </c>
      <c r="C2708" t="s">
        <v>61</v>
      </c>
      <c r="D2708" s="255" t="s">
        <v>20391</v>
      </c>
    </row>
    <row r="2709" spans="1:4" ht="15" x14ac:dyDescent="0.25">
      <c r="A2709">
        <v>3916</v>
      </c>
      <c r="B2709" t="s">
        <v>9602</v>
      </c>
      <c r="C2709" t="s">
        <v>61</v>
      </c>
      <c r="D2709" s="255" t="s">
        <v>20392</v>
      </c>
    </row>
    <row r="2710" spans="1:4" ht="15" x14ac:dyDescent="0.25">
      <c r="A2710">
        <v>3917</v>
      </c>
      <c r="B2710" t="s">
        <v>9603</v>
      </c>
      <c r="C2710" t="s">
        <v>61</v>
      </c>
      <c r="D2710" s="255" t="s">
        <v>15622</v>
      </c>
    </row>
    <row r="2711" spans="1:4" ht="15" x14ac:dyDescent="0.25">
      <c r="A2711">
        <v>1904</v>
      </c>
      <c r="B2711" t="s">
        <v>9604</v>
      </c>
      <c r="C2711" t="s">
        <v>61</v>
      </c>
      <c r="D2711" s="255" t="s">
        <v>20000</v>
      </c>
    </row>
    <row r="2712" spans="1:4" ht="15" x14ac:dyDescent="0.25">
      <c r="A2712">
        <v>1899</v>
      </c>
      <c r="B2712" t="s">
        <v>9605</v>
      </c>
      <c r="C2712" t="s">
        <v>61</v>
      </c>
      <c r="D2712" s="255" t="s">
        <v>20393</v>
      </c>
    </row>
    <row r="2713" spans="1:4" ht="15" x14ac:dyDescent="0.25">
      <c r="A2713">
        <v>1900</v>
      </c>
      <c r="B2713" t="s">
        <v>9606</v>
      </c>
      <c r="C2713" t="s">
        <v>61</v>
      </c>
      <c r="D2713" s="255" t="s">
        <v>18494</v>
      </c>
    </row>
    <row r="2714" spans="1:4" ht="15" x14ac:dyDescent="0.25">
      <c r="A2714">
        <v>12407</v>
      </c>
      <c r="B2714" t="s">
        <v>9607</v>
      </c>
      <c r="C2714" t="s">
        <v>61</v>
      </c>
      <c r="D2714" s="255" t="s">
        <v>16462</v>
      </c>
    </row>
    <row r="2715" spans="1:4" ht="15" x14ac:dyDescent="0.25">
      <c r="A2715">
        <v>12408</v>
      </c>
      <c r="B2715" t="s">
        <v>9608</v>
      </c>
      <c r="C2715" t="s">
        <v>61</v>
      </c>
      <c r="D2715" s="255" t="s">
        <v>20394</v>
      </c>
    </row>
    <row r="2716" spans="1:4" ht="15" x14ac:dyDescent="0.25">
      <c r="A2716">
        <v>12409</v>
      </c>
      <c r="B2716" t="s">
        <v>9609</v>
      </c>
      <c r="C2716" t="s">
        <v>61</v>
      </c>
      <c r="D2716" s="255" t="s">
        <v>20394</v>
      </c>
    </row>
    <row r="2717" spans="1:4" ht="15" x14ac:dyDescent="0.25">
      <c r="A2717">
        <v>12410</v>
      </c>
      <c r="B2717" t="s">
        <v>9610</v>
      </c>
      <c r="C2717" t="s">
        <v>61</v>
      </c>
      <c r="D2717" s="255" t="s">
        <v>16126</v>
      </c>
    </row>
    <row r="2718" spans="1:4" ht="15" x14ac:dyDescent="0.25">
      <c r="A2718">
        <v>3936</v>
      </c>
      <c r="B2718" t="s">
        <v>9611</v>
      </c>
      <c r="C2718" t="s">
        <v>61</v>
      </c>
      <c r="D2718" s="255" t="s">
        <v>13807</v>
      </c>
    </row>
    <row r="2719" spans="1:4" ht="15" x14ac:dyDescent="0.25">
      <c r="A2719">
        <v>3922</v>
      </c>
      <c r="B2719" t="s">
        <v>9612</v>
      </c>
      <c r="C2719" t="s">
        <v>61</v>
      </c>
      <c r="D2719" s="255" t="s">
        <v>20395</v>
      </c>
    </row>
    <row r="2720" spans="1:4" ht="15" x14ac:dyDescent="0.25">
      <c r="A2720">
        <v>3924</v>
      </c>
      <c r="B2720" t="s">
        <v>9613</v>
      </c>
      <c r="C2720" t="s">
        <v>61</v>
      </c>
      <c r="D2720" s="255" t="s">
        <v>13807</v>
      </c>
    </row>
    <row r="2721" spans="1:4" ht="15" x14ac:dyDescent="0.25">
      <c r="A2721">
        <v>3923</v>
      </c>
      <c r="B2721" t="s">
        <v>9614</v>
      </c>
      <c r="C2721" t="s">
        <v>61</v>
      </c>
      <c r="D2721" s="255" t="s">
        <v>13807</v>
      </c>
    </row>
    <row r="2722" spans="1:4" ht="15" x14ac:dyDescent="0.25">
      <c r="A2722">
        <v>3937</v>
      </c>
      <c r="B2722" t="s">
        <v>9615</v>
      </c>
      <c r="C2722" t="s">
        <v>61</v>
      </c>
      <c r="D2722" s="255" t="s">
        <v>18709</v>
      </c>
    </row>
    <row r="2723" spans="1:4" ht="15" x14ac:dyDescent="0.25">
      <c r="A2723">
        <v>3921</v>
      </c>
      <c r="B2723" t="s">
        <v>9616</v>
      </c>
      <c r="C2723" t="s">
        <v>61</v>
      </c>
      <c r="D2723" s="255" t="s">
        <v>20396</v>
      </c>
    </row>
    <row r="2724" spans="1:4" ht="15" x14ac:dyDescent="0.25">
      <c r="A2724">
        <v>3920</v>
      </c>
      <c r="B2724" t="s">
        <v>9617</v>
      </c>
      <c r="C2724" t="s">
        <v>61</v>
      </c>
      <c r="D2724" s="255" t="s">
        <v>18709</v>
      </c>
    </row>
    <row r="2725" spans="1:4" ht="15" x14ac:dyDescent="0.25">
      <c r="A2725">
        <v>3938</v>
      </c>
      <c r="B2725" t="s">
        <v>9618</v>
      </c>
      <c r="C2725" t="s">
        <v>61</v>
      </c>
      <c r="D2725" s="255" t="s">
        <v>20397</v>
      </c>
    </row>
    <row r="2726" spans="1:4" ht="15" x14ac:dyDescent="0.25">
      <c r="A2726">
        <v>3919</v>
      </c>
      <c r="B2726" t="s">
        <v>9619</v>
      </c>
      <c r="C2726" t="s">
        <v>61</v>
      </c>
      <c r="D2726" s="255" t="s">
        <v>20398</v>
      </c>
    </row>
    <row r="2727" spans="1:4" ht="15" x14ac:dyDescent="0.25">
      <c r="A2727">
        <v>3927</v>
      </c>
      <c r="B2727" t="s">
        <v>9620</v>
      </c>
      <c r="C2727" t="s">
        <v>61</v>
      </c>
      <c r="D2727" s="255" t="s">
        <v>20399</v>
      </c>
    </row>
    <row r="2728" spans="1:4" ht="15" x14ac:dyDescent="0.25">
      <c r="A2728">
        <v>3928</v>
      </c>
      <c r="B2728" t="s">
        <v>9621</v>
      </c>
      <c r="C2728" t="s">
        <v>61</v>
      </c>
      <c r="D2728" s="255" t="s">
        <v>20399</v>
      </c>
    </row>
    <row r="2729" spans="1:4" ht="15" x14ac:dyDescent="0.25">
      <c r="A2729">
        <v>3926</v>
      </c>
      <c r="B2729" t="s">
        <v>9622</v>
      </c>
      <c r="C2729" t="s">
        <v>61</v>
      </c>
      <c r="D2729" s="255" t="s">
        <v>20400</v>
      </c>
    </row>
    <row r="2730" spans="1:4" ht="15" x14ac:dyDescent="0.25">
      <c r="A2730">
        <v>3935</v>
      </c>
      <c r="B2730" t="s">
        <v>9623</v>
      </c>
      <c r="C2730" t="s">
        <v>61</v>
      </c>
      <c r="D2730" s="255" t="s">
        <v>20400</v>
      </c>
    </row>
    <row r="2731" spans="1:4" ht="15" x14ac:dyDescent="0.25">
      <c r="A2731">
        <v>3925</v>
      </c>
      <c r="B2731" t="s">
        <v>9624</v>
      </c>
      <c r="C2731" t="s">
        <v>61</v>
      </c>
      <c r="D2731" s="255" t="s">
        <v>20400</v>
      </c>
    </row>
    <row r="2732" spans="1:4" ht="15" x14ac:dyDescent="0.25">
      <c r="A2732">
        <v>12406</v>
      </c>
      <c r="B2732" t="s">
        <v>9625</v>
      </c>
      <c r="C2732" t="s">
        <v>61</v>
      </c>
      <c r="D2732" s="255" t="s">
        <v>20401</v>
      </c>
    </row>
    <row r="2733" spans="1:4" ht="15" x14ac:dyDescent="0.25">
      <c r="A2733">
        <v>3929</v>
      </c>
      <c r="B2733" t="s">
        <v>9626</v>
      </c>
      <c r="C2733" t="s">
        <v>61</v>
      </c>
      <c r="D2733" s="255" t="s">
        <v>20402</v>
      </c>
    </row>
    <row r="2734" spans="1:4" ht="15" x14ac:dyDescent="0.25">
      <c r="A2734">
        <v>3931</v>
      </c>
      <c r="B2734" t="s">
        <v>9627</v>
      </c>
      <c r="C2734" t="s">
        <v>61</v>
      </c>
      <c r="D2734" s="255" t="s">
        <v>20402</v>
      </c>
    </row>
    <row r="2735" spans="1:4" ht="15" x14ac:dyDescent="0.25">
      <c r="A2735">
        <v>3930</v>
      </c>
      <c r="B2735" t="s">
        <v>9628</v>
      </c>
      <c r="C2735" t="s">
        <v>61</v>
      </c>
      <c r="D2735" s="255" t="s">
        <v>20402</v>
      </c>
    </row>
    <row r="2736" spans="1:4" ht="15" x14ac:dyDescent="0.25">
      <c r="A2736">
        <v>3932</v>
      </c>
      <c r="B2736" t="s">
        <v>9629</v>
      </c>
      <c r="C2736" t="s">
        <v>61</v>
      </c>
      <c r="D2736" s="255" t="s">
        <v>20403</v>
      </c>
    </row>
    <row r="2737" spans="1:4" ht="15" x14ac:dyDescent="0.25">
      <c r="A2737">
        <v>3933</v>
      </c>
      <c r="B2737" t="s">
        <v>9630</v>
      </c>
      <c r="C2737" t="s">
        <v>61</v>
      </c>
      <c r="D2737" s="255" t="s">
        <v>20403</v>
      </c>
    </row>
    <row r="2738" spans="1:4" ht="15" x14ac:dyDescent="0.25">
      <c r="A2738">
        <v>3934</v>
      </c>
      <c r="B2738" t="s">
        <v>9631</v>
      </c>
      <c r="C2738" t="s">
        <v>61</v>
      </c>
      <c r="D2738" s="255" t="s">
        <v>20403</v>
      </c>
    </row>
    <row r="2739" spans="1:4" ht="15" x14ac:dyDescent="0.25">
      <c r="A2739">
        <v>40355</v>
      </c>
      <c r="B2739" t="s">
        <v>9632</v>
      </c>
      <c r="C2739" t="s">
        <v>61</v>
      </c>
      <c r="D2739" s="255" t="s">
        <v>18699</v>
      </c>
    </row>
    <row r="2740" spans="1:4" ht="15" x14ac:dyDescent="0.25">
      <c r="A2740">
        <v>40364</v>
      </c>
      <c r="B2740" t="s">
        <v>9633</v>
      </c>
      <c r="C2740" t="s">
        <v>61</v>
      </c>
      <c r="D2740" s="255" t="s">
        <v>20404</v>
      </c>
    </row>
    <row r="2741" spans="1:4" ht="15" x14ac:dyDescent="0.25">
      <c r="A2741">
        <v>40361</v>
      </c>
      <c r="B2741" t="s">
        <v>9634</v>
      </c>
      <c r="C2741" t="s">
        <v>61</v>
      </c>
      <c r="D2741" s="255" t="s">
        <v>20405</v>
      </c>
    </row>
    <row r="2742" spans="1:4" ht="15" x14ac:dyDescent="0.25">
      <c r="A2742">
        <v>40358</v>
      </c>
      <c r="B2742" t="s">
        <v>9635</v>
      </c>
      <c r="C2742" t="s">
        <v>61</v>
      </c>
      <c r="D2742" s="255" t="s">
        <v>20334</v>
      </c>
    </row>
    <row r="2743" spans="1:4" ht="15" x14ac:dyDescent="0.25">
      <c r="A2743">
        <v>40370</v>
      </c>
      <c r="B2743" t="s">
        <v>9636</v>
      </c>
      <c r="C2743" t="s">
        <v>61</v>
      </c>
      <c r="D2743" s="255" t="s">
        <v>20406</v>
      </c>
    </row>
    <row r="2744" spans="1:4" ht="15" x14ac:dyDescent="0.25">
      <c r="A2744">
        <v>40367</v>
      </c>
      <c r="B2744" t="s">
        <v>9637</v>
      </c>
      <c r="C2744" t="s">
        <v>61</v>
      </c>
      <c r="D2744" s="255" t="s">
        <v>20407</v>
      </c>
    </row>
    <row r="2745" spans="1:4" ht="15" x14ac:dyDescent="0.25">
      <c r="A2745">
        <v>40373</v>
      </c>
      <c r="B2745" t="s">
        <v>9638</v>
      </c>
      <c r="C2745" t="s">
        <v>61</v>
      </c>
      <c r="D2745" s="255" t="s">
        <v>20408</v>
      </c>
    </row>
    <row r="2746" spans="1:4" ht="15" x14ac:dyDescent="0.25">
      <c r="A2746">
        <v>3907</v>
      </c>
      <c r="B2746" t="s">
        <v>9639</v>
      </c>
      <c r="C2746" t="s">
        <v>61</v>
      </c>
      <c r="D2746" s="255" t="s">
        <v>17529</v>
      </c>
    </row>
    <row r="2747" spans="1:4" ht="15" x14ac:dyDescent="0.25">
      <c r="A2747">
        <v>3889</v>
      </c>
      <c r="B2747" t="s">
        <v>9640</v>
      </c>
      <c r="C2747" t="s">
        <v>61</v>
      </c>
      <c r="D2747" s="255" t="s">
        <v>20409</v>
      </c>
    </row>
    <row r="2748" spans="1:4" ht="15" x14ac:dyDescent="0.25">
      <c r="A2748">
        <v>3868</v>
      </c>
      <c r="B2748" t="s">
        <v>9641</v>
      </c>
      <c r="C2748" t="s">
        <v>61</v>
      </c>
      <c r="D2748" s="255" t="s">
        <v>13769</v>
      </c>
    </row>
    <row r="2749" spans="1:4" ht="15" x14ac:dyDescent="0.25">
      <c r="A2749">
        <v>3869</v>
      </c>
      <c r="B2749" t="s">
        <v>9642</v>
      </c>
      <c r="C2749" t="s">
        <v>61</v>
      </c>
      <c r="D2749" s="255" t="s">
        <v>18212</v>
      </c>
    </row>
    <row r="2750" spans="1:4" ht="15" x14ac:dyDescent="0.25">
      <c r="A2750">
        <v>3872</v>
      </c>
      <c r="B2750" t="s">
        <v>9643</v>
      </c>
      <c r="C2750" t="s">
        <v>61</v>
      </c>
      <c r="D2750" s="255" t="s">
        <v>18007</v>
      </c>
    </row>
    <row r="2751" spans="1:4" ht="15" x14ac:dyDescent="0.25">
      <c r="A2751">
        <v>3850</v>
      </c>
      <c r="B2751" t="s">
        <v>9644</v>
      </c>
      <c r="C2751" t="s">
        <v>61</v>
      </c>
      <c r="D2751" s="255" t="s">
        <v>18014</v>
      </c>
    </row>
    <row r="2752" spans="1:4" ht="15" x14ac:dyDescent="0.25">
      <c r="A2752">
        <v>38023</v>
      </c>
      <c r="B2752" t="s">
        <v>9645</v>
      </c>
      <c r="C2752" t="s">
        <v>61</v>
      </c>
      <c r="D2752" s="255" t="s">
        <v>18823</v>
      </c>
    </row>
    <row r="2753" spans="1:4" ht="15" x14ac:dyDescent="0.25">
      <c r="A2753">
        <v>37986</v>
      </c>
      <c r="B2753" t="s">
        <v>9646</v>
      </c>
      <c r="C2753" t="s">
        <v>61</v>
      </c>
      <c r="D2753" s="255" t="s">
        <v>20410</v>
      </c>
    </row>
    <row r="2754" spans="1:4" ht="15" x14ac:dyDescent="0.25">
      <c r="A2754">
        <v>37987</v>
      </c>
      <c r="B2754" t="s">
        <v>9647</v>
      </c>
      <c r="C2754" t="s">
        <v>61</v>
      </c>
      <c r="D2754" s="255" t="s">
        <v>20411</v>
      </c>
    </row>
    <row r="2755" spans="1:4" ht="15" x14ac:dyDescent="0.25">
      <c r="A2755">
        <v>37988</v>
      </c>
      <c r="B2755" t="s">
        <v>9648</v>
      </c>
      <c r="C2755" t="s">
        <v>61</v>
      </c>
      <c r="D2755" s="255" t="s">
        <v>20412</v>
      </c>
    </row>
    <row r="2756" spans="1:4" ht="15" x14ac:dyDescent="0.25">
      <c r="A2756">
        <v>21120</v>
      </c>
      <c r="B2756" t="s">
        <v>9649</v>
      </c>
      <c r="C2756" t="s">
        <v>61</v>
      </c>
      <c r="D2756" s="255" t="s">
        <v>13716</v>
      </c>
    </row>
    <row r="2757" spans="1:4" ht="15" x14ac:dyDescent="0.25">
      <c r="A2757">
        <v>39318</v>
      </c>
      <c r="B2757" t="s">
        <v>9650</v>
      </c>
      <c r="C2757" t="s">
        <v>61</v>
      </c>
      <c r="D2757" s="255" t="s">
        <v>15773</v>
      </c>
    </row>
    <row r="2758" spans="1:4" ht="15" x14ac:dyDescent="0.25">
      <c r="A2758">
        <v>40366</v>
      </c>
      <c r="B2758" t="s">
        <v>9651</v>
      </c>
      <c r="C2758" t="s">
        <v>61</v>
      </c>
      <c r="D2758" s="255" t="s">
        <v>18715</v>
      </c>
    </row>
    <row r="2759" spans="1:4" ht="15" x14ac:dyDescent="0.25">
      <c r="A2759">
        <v>40363</v>
      </c>
      <c r="B2759" t="s">
        <v>9652</v>
      </c>
      <c r="C2759" t="s">
        <v>61</v>
      </c>
      <c r="D2759" s="255" t="s">
        <v>16131</v>
      </c>
    </row>
    <row r="2760" spans="1:4" ht="15" x14ac:dyDescent="0.25">
      <c r="A2760">
        <v>40354</v>
      </c>
      <c r="B2760" t="s">
        <v>9653</v>
      </c>
      <c r="C2760" t="s">
        <v>61</v>
      </c>
      <c r="D2760" s="255" t="s">
        <v>20413</v>
      </c>
    </row>
    <row r="2761" spans="1:4" ht="15" x14ac:dyDescent="0.25">
      <c r="A2761">
        <v>40360</v>
      </c>
      <c r="B2761" t="s">
        <v>9654</v>
      </c>
      <c r="C2761" t="s">
        <v>61</v>
      </c>
      <c r="D2761" s="255" t="s">
        <v>13611</v>
      </c>
    </row>
    <row r="2762" spans="1:4" ht="15" x14ac:dyDescent="0.25">
      <c r="A2762">
        <v>40372</v>
      </c>
      <c r="B2762" t="s">
        <v>9655</v>
      </c>
      <c r="C2762" t="s">
        <v>61</v>
      </c>
      <c r="D2762" s="255" t="s">
        <v>20414</v>
      </c>
    </row>
    <row r="2763" spans="1:4" ht="15" x14ac:dyDescent="0.25">
      <c r="A2763">
        <v>40369</v>
      </c>
      <c r="B2763" t="s">
        <v>9656</v>
      </c>
      <c r="C2763" t="s">
        <v>61</v>
      </c>
      <c r="D2763" s="255" t="s">
        <v>20415</v>
      </c>
    </row>
    <row r="2764" spans="1:4" ht="15" x14ac:dyDescent="0.25">
      <c r="A2764">
        <v>40357</v>
      </c>
      <c r="B2764" t="s">
        <v>9657</v>
      </c>
      <c r="C2764" t="s">
        <v>61</v>
      </c>
      <c r="D2764" s="255" t="s">
        <v>20334</v>
      </c>
    </row>
    <row r="2765" spans="1:4" ht="15" x14ac:dyDescent="0.25">
      <c r="A2765">
        <v>40375</v>
      </c>
      <c r="B2765" t="s">
        <v>9658</v>
      </c>
      <c r="C2765" t="s">
        <v>61</v>
      </c>
      <c r="D2765" s="255" t="s">
        <v>20416</v>
      </c>
    </row>
    <row r="2766" spans="1:4" ht="15" x14ac:dyDescent="0.25">
      <c r="A2766">
        <v>1893</v>
      </c>
      <c r="B2766" t="s">
        <v>9659</v>
      </c>
      <c r="C2766" t="s">
        <v>61</v>
      </c>
      <c r="D2766" s="255" t="s">
        <v>13655</v>
      </c>
    </row>
    <row r="2767" spans="1:4" ht="15" x14ac:dyDescent="0.25">
      <c r="A2767">
        <v>1902</v>
      </c>
      <c r="B2767" t="s">
        <v>9660</v>
      </c>
      <c r="C2767" t="s">
        <v>61</v>
      </c>
      <c r="D2767" s="255" t="s">
        <v>20196</v>
      </c>
    </row>
    <row r="2768" spans="1:4" ht="15" x14ac:dyDescent="0.25">
      <c r="A2768">
        <v>1901</v>
      </c>
      <c r="B2768" t="s">
        <v>9661</v>
      </c>
      <c r="C2768" t="s">
        <v>61</v>
      </c>
      <c r="D2768" s="255" t="s">
        <v>20417</v>
      </c>
    </row>
    <row r="2769" spans="1:4" ht="15" x14ac:dyDescent="0.25">
      <c r="A2769">
        <v>1892</v>
      </c>
      <c r="B2769" t="s">
        <v>9662</v>
      </c>
      <c r="C2769" t="s">
        <v>61</v>
      </c>
      <c r="D2769" s="255" t="s">
        <v>18411</v>
      </c>
    </row>
    <row r="2770" spans="1:4" ht="15" x14ac:dyDescent="0.25">
      <c r="A2770">
        <v>1907</v>
      </c>
      <c r="B2770" t="s">
        <v>9663</v>
      </c>
      <c r="C2770" t="s">
        <v>61</v>
      </c>
      <c r="D2770" s="255" t="s">
        <v>13188</v>
      </c>
    </row>
    <row r="2771" spans="1:4" ht="15" x14ac:dyDescent="0.25">
      <c r="A2771">
        <v>1894</v>
      </c>
      <c r="B2771" t="s">
        <v>9664</v>
      </c>
      <c r="C2771" t="s">
        <v>61</v>
      </c>
      <c r="D2771" s="255" t="s">
        <v>15291</v>
      </c>
    </row>
    <row r="2772" spans="1:4" ht="15" x14ac:dyDescent="0.25">
      <c r="A2772">
        <v>1891</v>
      </c>
      <c r="B2772" t="s">
        <v>9665</v>
      </c>
      <c r="C2772" t="s">
        <v>61</v>
      </c>
      <c r="D2772" s="255" t="s">
        <v>18992</v>
      </c>
    </row>
    <row r="2773" spans="1:4" ht="15" x14ac:dyDescent="0.25">
      <c r="A2773">
        <v>1896</v>
      </c>
      <c r="B2773" t="s">
        <v>9666</v>
      </c>
      <c r="C2773" t="s">
        <v>61</v>
      </c>
      <c r="D2773" s="255" t="s">
        <v>16875</v>
      </c>
    </row>
    <row r="2774" spans="1:4" ht="15" x14ac:dyDescent="0.25">
      <c r="A2774">
        <v>1895</v>
      </c>
      <c r="B2774" t="s">
        <v>9667</v>
      </c>
      <c r="C2774" t="s">
        <v>61</v>
      </c>
      <c r="D2774" s="255" t="s">
        <v>20418</v>
      </c>
    </row>
    <row r="2775" spans="1:4" ht="15" x14ac:dyDescent="0.25">
      <c r="A2775">
        <v>2641</v>
      </c>
      <c r="B2775" t="s">
        <v>9668</v>
      </c>
      <c r="C2775" t="s">
        <v>61</v>
      </c>
      <c r="D2775" s="255" t="s">
        <v>20419</v>
      </c>
    </row>
    <row r="2776" spans="1:4" ht="15" x14ac:dyDescent="0.25">
      <c r="A2776">
        <v>2636</v>
      </c>
      <c r="B2776" t="s">
        <v>9669</v>
      </c>
      <c r="C2776" t="s">
        <v>61</v>
      </c>
      <c r="D2776" s="255" t="s">
        <v>17586</v>
      </c>
    </row>
    <row r="2777" spans="1:4" ht="15" x14ac:dyDescent="0.25">
      <c r="A2777">
        <v>2637</v>
      </c>
      <c r="B2777" t="s">
        <v>9670</v>
      </c>
      <c r="C2777" t="s">
        <v>61</v>
      </c>
      <c r="D2777" s="255" t="s">
        <v>19632</v>
      </c>
    </row>
    <row r="2778" spans="1:4" ht="15" x14ac:dyDescent="0.25">
      <c r="A2778">
        <v>2638</v>
      </c>
      <c r="B2778" t="s">
        <v>9671</v>
      </c>
      <c r="C2778" t="s">
        <v>61</v>
      </c>
      <c r="D2778" s="255" t="s">
        <v>18786</v>
      </c>
    </row>
    <row r="2779" spans="1:4" ht="15" x14ac:dyDescent="0.25">
      <c r="A2779">
        <v>2639</v>
      </c>
      <c r="B2779" t="s">
        <v>9672</v>
      </c>
      <c r="C2779" t="s">
        <v>61</v>
      </c>
      <c r="D2779" s="255" t="s">
        <v>18374</v>
      </c>
    </row>
    <row r="2780" spans="1:4" ht="15" x14ac:dyDescent="0.25">
      <c r="A2780">
        <v>2644</v>
      </c>
      <c r="B2780" t="s">
        <v>9673</v>
      </c>
      <c r="C2780" t="s">
        <v>61</v>
      </c>
      <c r="D2780" s="255" t="s">
        <v>16920</v>
      </c>
    </row>
    <row r="2781" spans="1:4" ht="15" x14ac:dyDescent="0.25">
      <c r="A2781">
        <v>2643</v>
      </c>
      <c r="B2781" t="s">
        <v>9674</v>
      </c>
      <c r="C2781" t="s">
        <v>61</v>
      </c>
      <c r="D2781" s="255" t="s">
        <v>14982</v>
      </c>
    </row>
    <row r="2782" spans="1:4" ht="15" x14ac:dyDescent="0.25">
      <c r="A2782">
        <v>2640</v>
      </c>
      <c r="B2782" t="s">
        <v>9675</v>
      </c>
      <c r="C2782" t="s">
        <v>61</v>
      </c>
      <c r="D2782" s="255" t="s">
        <v>16948</v>
      </c>
    </row>
    <row r="2783" spans="1:4" ht="15" x14ac:dyDescent="0.25">
      <c r="A2783">
        <v>2642</v>
      </c>
      <c r="B2783" t="s">
        <v>9676</v>
      </c>
      <c r="C2783" t="s">
        <v>61</v>
      </c>
      <c r="D2783" s="255" t="s">
        <v>20420</v>
      </c>
    </row>
    <row r="2784" spans="1:4" ht="15" x14ac:dyDescent="0.25">
      <c r="A2784">
        <v>39855</v>
      </c>
      <c r="B2784" t="s">
        <v>9677</v>
      </c>
      <c r="C2784" t="s">
        <v>61</v>
      </c>
      <c r="D2784" s="255" t="s">
        <v>20134</v>
      </c>
    </row>
    <row r="2785" spans="1:4" ht="15" x14ac:dyDescent="0.25">
      <c r="A2785">
        <v>39856</v>
      </c>
      <c r="B2785" t="s">
        <v>9678</v>
      </c>
      <c r="C2785" t="s">
        <v>61</v>
      </c>
      <c r="D2785" s="255" t="s">
        <v>20421</v>
      </c>
    </row>
    <row r="2786" spans="1:4" ht="15" x14ac:dyDescent="0.25">
      <c r="A2786">
        <v>39857</v>
      </c>
      <c r="B2786" t="s">
        <v>9679</v>
      </c>
      <c r="C2786" t="s">
        <v>61</v>
      </c>
      <c r="D2786" s="255" t="s">
        <v>12809</v>
      </c>
    </row>
    <row r="2787" spans="1:4" ht="15" x14ac:dyDescent="0.25">
      <c r="A2787">
        <v>39858</v>
      </c>
      <c r="B2787" t="s">
        <v>9680</v>
      </c>
      <c r="C2787" t="s">
        <v>61</v>
      </c>
      <c r="D2787" s="255" t="s">
        <v>20266</v>
      </c>
    </row>
    <row r="2788" spans="1:4" ht="15" x14ac:dyDescent="0.25">
      <c r="A2788">
        <v>39859</v>
      </c>
      <c r="B2788" t="s">
        <v>9681</v>
      </c>
      <c r="C2788" t="s">
        <v>61</v>
      </c>
      <c r="D2788" s="255" t="s">
        <v>19198</v>
      </c>
    </row>
    <row r="2789" spans="1:4" ht="15" x14ac:dyDescent="0.25">
      <c r="A2789">
        <v>39860</v>
      </c>
      <c r="B2789" t="s">
        <v>9682</v>
      </c>
      <c r="C2789" t="s">
        <v>61</v>
      </c>
      <c r="D2789" s="255" t="s">
        <v>20422</v>
      </c>
    </row>
    <row r="2790" spans="1:4" ht="15" x14ac:dyDescent="0.25">
      <c r="A2790">
        <v>39861</v>
      </c>
      <c r="B2790" t="s">
        <v>9683</v>
      </c>
      <c r="C2790" t="s">
        <v>61</v>
      </c>
      <c r="D2790" s="255" t="s">
        <v>19195</v>
      </c>
    </row>
    <row r="2791" spans="1:4" ht="15" x14ac:dyDescent="0.25">
      <c r="A2791">
        <v>3867</v>
      </c>
      <c r="B2791" t="s">
        <v>9684</v>
      </c>
      <c r="C2791" t="s">
        <v>61</v>
      </c>
      <c r="D2791" s="255" t="s">
        <v>20423</v>
      </c>
    </row>
    <row r="2792" spans="1:4" ht="15" x14ac:dyDescent="0.25">
      <c r="A2792">
        <v>3861</v>
      </c>
      <c r="B2792" t="s">
        <v>9685</v>
      </c>
      <c r="C2792" t="s">
        <v>61</v>
      </c>
      <c r="D2792" s="255" t="s">
        <v>18462</v>
      </c>
    </row>
    <row r="2793" spans="1:4" ht="15" x14ac:dyDescent="0.25">
      <c r="A2793">
        <v>3904</v>
      </c>
      <c r="B2793" t="s">
        <v>9686</v>
      </c>
      <c r="C2793" t="s">
        <v>61</v>
      </c>
      <c r="D2793" s="255" t="s">
        <v>13471</v>
      </c>
    </row>
    <row r="2794" spans="1:4" ht="15" x14ac:dyDescent="0.25">
      <c r="A2794">
        <v>3903</v>
      </c>
      <c r="B2794" t="s">
        <v>9687</v>
      </c>
      <c r="C2794" t="s">
        <v>61</v>
      </c>
      <c r="D2794" s="255" t="s">
        <v>13772</v>
      </c>
    </row>
    <row r="2795" spans="1:4" ht="15" x14ac:dyDescent="0.25">
      <c r="A2795">
        <v>3862</v>
      </c>
      <c r="B2795" t="s">
        <v>9688</v>
      </c>
      <c r="C2795" t="s">
        <v>61</v>
      </c>
      <c r="D2795" s="255" t="s">
        <v>20197</v>
      </c>
    </row>
    <row r="2796" spans="1:4" ht="15" x14ac:dyDescent="0.25">
      <c r="A2796">
        <v>3863</v>
      </c>
      <c r="B2796" t="s">
        <v>9689</v>
      </c>
      <c r="C2796" t="s">
        <v>61</v>
      </c>
      <c r="D2796" s="255" t="s">
        <v>13406</v>
      </c>
    </row>
    <row r="2797" spans="1:4" ht="15" x14ac:dyDescent="0.25">
      <c r="A2797">
        <v>3864</v>
      </c>
      <c r="B2797" t="s">
        <v>9690</v>
      </c>
      <c r="C2797" t="s">
        <v>61</v>
      </c>
      <c r="D2797" s="255" t="s">
        <v>20424</v>
      </c>
    </row>
    <row r="2798" spans="1:4" ht="15" x14ac:dyDescent="0.25">
      <c r="A2798">
        <v>3865</v>
      </c>
      <c r="B2798" t="s">
        <v>9691</v>
      </c>
      <c r="C2798" t="s">
        <v>61</v>
      </c>
      <c r="D2798" s="255" t="s">
        <v>16155</v>
      </c>
    </row>
    <row r="2799" spans="1:4" ht="15" x14ac:dyDescent="0.25">
      <c r="A2799">
        <v>3866</v>
      </c>
      <c r="B2799" t="s">
        <v>9692</v>
      </c>
      <c r="C2799" t="s">
        <v>61</v>
      </c>
      <c r="D2799" s="255" t="s">
        <v>20425</v>
      </c>
    </row>
    <row r="2800" spans="1:4" ht="15" x14ac:dyDescent="0.25">
      <c r="A2800">
        <v>3878</v>
      </c>
      <c r="B2800" t="s">
        <v>9693</v>
      </c>
      <c r="C2800" t="s">
        <v>61</v>
      </c>
      <c r="D2800" s="255" t="s">
        <v>17829</v>
      </c>
    </row>
    <row r="2801" spans="1:4" ht="15" x14ac:dyDescent="0.25">
      <c r="A2801">
        <v>3883</v>
      </c>
      <c r="B2801" t="s">
        <v>9694</v>
      </c>
      <c r="C2801" t="s">
        <v>61</v>
      </c>
      <c r="D2801" s="255" t="s">
        <v>18974</v>
      </c>
    </row>
    <row r="2802" spans="1:4" ht="15" x14ac:dyDescent="0.25">
      <c r="A2802">
        <v>3876</v>
      </c>
      <c r="B2802" t="s">
        <v>9695</v>
      </c>
      <c r="C2802" t="s">
        <v>61</v>
      </c>
      <c r="D2802" s="255" t="s">
        <v>13401</v>
      </c>
    </row>
    <row r="2803" spans="1:4" ht="15" x14ac:dyDescent="0.25">
      <c r="A2803">
        <v>3884</v>
      </c>
      <c r="B2803" t="s">
        <v>9696</v>
      </c>
      <c r="C2803" t="s">
        <v>61</v>
      </c>
      <c r="D2803" s="255" t="s">
        <v>13370</v>
      </c>
    </row>
    <row r="2804" spans="1:4" ht="15" x14ac:dyDescent="0.25">
      <c r="A2804">
        <v>12892</v>
      </c>
      <c r="B2804" t="s">
        <v>9697</v>
      </c>
      <c r="C2804" t="s">
        <v>68</v>
      </c>
      <c r="D2804" s="255" t="s">
        <v>20228</v>
      </c>
    </row>
    <row r="2805" spans="1:4" ht="15" x14ac:dyDescent="0.25">
      <c r="A2805">
        <v>38447</v>
      </c>
      <c r="B2805" t="s">
        <v>9698</v>
      </c>
      <c r="C2805" t="s">
        <v>61</v>
      </c>
      <c r="D2805" s="255" t="s">
        <v>20426</v>
      </c>
    </row>
    <row r="2806" spans="1:4" ht="15" x14ac:dyDescent="0.25">
      <c r="A2806">
        <v>36320</v>
      </c>
      <c r="B2806" t="s">
        <v>9699</v>
      </c>
      <c r="C2806" t="s">
        <v>61</v>
      </c>
      <c r="D2806" s="255" t="s">
        <v>20002</v>
      </c>
    </row>
    <row r="2807" spans="1:4" ht="15" x14ac:dyDescent="0.25">
      <c r="A2807">
        <v>36324</v>
      </c>
      <c r="B2807" t="s">
        <v>9700</v>
      </c>
      <c r="C2807" t="s">
        <v>61</v>
      </c>
      <c r="D2807" s="255" t="s">
        <v>13579</v>
      </c>
    </row>
    <row r="2808" spans="1:4" ht="15" x14ac:dyDescent="0.25">
      <c r="A2808">
        <v>38441</v>
      </c>
      <c r="B2808" t="s">
        <v>9701</v>
      </c>
      <c r="C2808" t="s">
        <v>61</v>
      </c>
      <c r="D2808" s="255" t="s">
        <v>20427</v>
      </c>
    </row>
    <row r="2809" spans="1:4" ht="15" x14ac:dyDescent="0.25">
      <c r="A2809">
        <v>38442</v>
      </c>
      <c r="B2809" t="s">
        <v>9702</v>
      </c>
      <c r="C2809" t="s">
        <v>61</v>
      </c>
      <c r="D2809" s="255" t="s">
        <v>20428</v>
      </c>
    </row>
    <row r="2810" spans="1:4" ht="15" x14ac:dyDescent="0.25">
      <c r="A2810">
        <v>38443</v>
      </c>
      <c r="B2810" t="s">
        <v>9703</v>
      </c>
      <c r="C2810" t="s">
        <v>61</v>
      </c>
      <c r="D2810" s="255" t="s">
        <v>20429</v>
      </c>
    </row>
    <row r="2811" spans="1:4" ht="15" x14ac:dyDescent="0.25">
      <c r="A2811">
        <v>38444</v>
      </c>
      <c r="B2811" t="s">
        <v>9704</v>
      </c>
      <c r="C2811" t="s">
        <v>61</v>
      </c>
      <c r="D2811" s="255" t="s">
        <v>16632</v>
      </c>
    </row>
    <row r="2812" spans="1:4" ht="15" x14ac:dyDescent="0.25">
      <c r="A2812">
        <v>38445</v>
      </c>
      <c r="B2812" t="s">
        <v>9705</v>
      </c>
      <c r="C2812" t="s">
        <v>61</v>
      </c>
      <c r="D2812" s="255" t="s">
        <v>20430</v>
      </c>
    </row>
    <row r="2813" spans="1:4" ht="15" x14ac:dyDescent="0.25">
      <c r="A2813">
        <v>38446</v>
      </c>
      <c r="B2813" t="s">
        <v>9706</v>
      </c>
      <c r="C2813" t="s">
        <v>61</v>
      </c>
      <c r="D2813" s="255" t="s">
        <v>19408</v>
      </c>
    </row>
    <row r="2814" spans="1:4" ht="15" x14ac:dyDescent="0.25">
      <c r="A2814">
        <v>3837</v>
      </c>
      <c r="B2814" t="s">
        <v>9707</v>
      </c>
      <c r="C2814" t="s">
        <v>61</v>
      </c>
      <c r="D2814" s="255" t="s">
        <v>16734</v>
      </c>
    </row>
    <row r="2815" spans="1:4" ht="15" x14ac:dyDescent="0.25">
      <c r="A2815">
        <v>3845</v>
      </c>
      <c r="B2815" t="s">
        <v>9708</v>
      </c>
      <c r="C2815" t="s">
        <v>61</v>
      </c>
      <c r="D2815" s="255" t="s">
        <v>19881</v>
      </c>
    </row>
    <row r="2816" spans="1:4" ht="15" x14ac:dyDescent="0.25">
      <c r="A2816">
        <v>11045</v>
      </c>
      <c r="B2816" t="s">
        <v>9709</v>
      </c>
      <c r="C2816" t="s">
        <v>61</v>
      </c>
      <c r="D2816" s="255" t="s">
        <v>16062</v>
      </c>
    </row>
    <row r="2817" spans="1:4" ht="15" x14ac:dyDescent="0.25">
      <c r="A2817">
        <v>20170</v>
      </c>
      <c r="B2817" t="s">
        <v>9710</v>
      </c>
      <c r="C2817" t="s">
        <v>61</v>
      </c>
      <c r="D2817" s="255" t="s">
        <v>15877</v>
      </c>
    </row>
    <row r="2818" spans="1:4" ht="15" x14ac:dyDescent="0.25">
      <c r="A2818">
        <v>20171</v>
      </c>
      <c r="B2818" t="s">
        <v>9711</v>
      </c>
      <c r="C2818" t="s">
        <v>61</v>
      </c>
      <c r="D2818" s="255" t="s">
        <v>20431</v>
      </c>
    </row>
    <row r="2819" spans="1:4" ht="15" x14ac:dyDescent="0.25">
      <c r="A2819">
        <v>20167</v>
      </c>
      <c r="B2819" t="s">
        <v>9712</v>
      </c>
      <c r="C2819" t="s">
        <v>61</v>
      </c>
      <c r="D2819" s="255" t="s">
        <v>20432</v>
      </c>
    </row>
    <row r="2820" spans="1:4" ht="15" x14ac:dyDescent="0.25">
      <c r="A2820">
        <v>20168</v>
      </c>
      <c r="B2820" t="s">
        <v>9713</v>
      </c>
      <c r="C2820" t="s">
        <v>61</v>
      </c>
      <c r="D2820" s="255" t="s">
        <v>12926</v>
      </c>
    </row>
    <row r="2821" spans="1:4" ht="15" x14ac:dyDescent="0.25">
      <c r="A2821">
        <v>20169</v>
      </c>
      <c r="B2821" t="s">
        <v>9714</v>
      </c>
      <c r="C2821" t="s">
        <v>61</v>
      </c>
      <c r="D2821" s="255" t="s">
        <v>14993</v>
      </c>
    </row>
    <row r="2822" spans="1:4" ht="15" x14ac:dyDescent="0.25">
      <c r="A2822">
        <v>3899</v>
      </c>
      <c r="B2822" t="s">
        <v>9715</v>
      </c>
      <c r="C2822" t="s">
        <v>61</v>
      </c>
      <c r="D2822" s="255" t="s">
        <v>20433</v>
      </c>
    </row>
    <row r="2823" spans="1:4" ht="15" x14ac:dyDescent="0.25">
      <c r="A2823">
        <v>38676</v>
      </c>
      <c r="B2823" t="s">
        <v>9716</v>
      </c>
      <c r="C2823" t="s">
        <v>61</v>
      </c>
      <c r="D2823" s="255" t="s">
        <v>20434</v>
      </c>
    </row>
    <row r="2824" spans="1:4" ht="15" x14ac:dyDescent="0.25">
      <c r="A2824">
        <v>3897</v>
      </c>
      <c r="B2824" t="s">
        <v>9717</v>
      </c>
      <c r="C2824" t="s">
        <v>61</v>
      </c>
      <c r="D2824" s="255" t="s">
        <v>18796</v>
      </c>
    </row>
    <row r="2825" spans="1:4" ht="15" x14ac:dyDescent="0.25">
      <c r="A2825">
        <v>3875</v>
      </c>
      <c r="B2825" t="s">
        <v>9718</v>
      </c>
      <c r="C2825" t="s">
        <v>61</v>
      </c>
      <c r="D2825" s="255" t="s">
        <v>20435</v>
      </c>
    </row>
    <row r="2826" spans="1:4" ht="15" x14ac:dyDescent="0.25">
      <c r="A2826">
        <v>3898</v>
      </c>
      <c r="B2826" t="s">
        <v>9719</v>
      </c>
      <c r="C2826" t="s">
        <v>61</v>
      </c>
      <c r="D2826" s="255" t="s">
        <v>17433</v>
      </c>
    </row>
    <row r="2827" spans="1:4" ht="15" x14ac:dyDescent="0.25">
      <c r="A2827">
        <v>3855</v>
      </c>
      <c r="B2827" t="s">
        <v>9720</v>
      </c>
      <c r="C2827" t="s">
        <v>61</v>
      </c>
      <c r="D2827" s="255" t="s">
        <v>18390</v>
      </c>
    </row>
    <row r="2828" spans="1:4" ht="15" x14ac:dyDescent="0.25">
      <c r="A2828">
        <v>3874</v>
      </c>
      <c r="B2828" t="s">
        <v>9721</v>
      </c>
      <c r="C2828" t="s">
        <v>61</v>
      </c>
      <c r="D2828" s="255" t="s">
        <v>16118</v>
      </c>
    </row>
    <row r="2829" spans="1:4" ht="15" x14ac:dyDescent="0.25">
      <c r="A2829">
        <v>3870</v>
      </c>
      <c r="B2829" t="s">
        <v>9722</v>
      </c>
      <c r="C2829" t="s">
        <v>61</v>
      </c>
      <c r="D2829" s="255" t="s">
        <v>19142</v>
      </c>
    </row>
    <row r="2830" spans="1:4" ht="15" x14ac:dyDescent="0.25">
      <c r="A2830">
        <v>38678</v>
      </c>
      <c r="B2830" t="s">
        <v>9723</v>
      </c>
      <c r="C2830" t="s">
        <v>61</v>
      </c>
      <c r="D2830" s="255" t="s">
        <v>12811</v>
      </c>
    </row>
    <row r="2831" spans="1:4" ht="15" x14ac:dyDescent="0.25">
      <c r="A2831">
        <v>3859</v>
      </c>
      <c r="B2831" t="s">
        <v>9724</v>
      </c>
      <c r="C2831" t="s">
        <v>61</v>
      </c>
      <c r="D2831" s="255" t="s">
        <v>17722</v>
      </c>
    </row>
    <row r="2832" spans="1:4" ht="15" x14ac:dyDescent="0.25">
      <c r="A2832">
        <v>3856</v>
      </c>
      <c r="B2832" t="s">
        <v>9725</v>
      </c>
      <c r="C2832" t="s">
        <v>61</v>
      </c>
      <c r="D2832" s="255" t="s">
        <v>18990</v>
      </c>
    </row>
    <row r="2833" spans="1:4" ht="15" x14ac:dyDescent="0.25">
      <c r="A2833">
        <v>3906</v>
      </c>
      <c r="B2833" t="s">
        <v>9726</v>
      </c>
      <c r="C2833" t="s">
        <v>61</v>
      </c>
      <c r="D2833" s="255" t="s">
        <v>13446</v>
      </c>
    </row>
    <row r="2834" spans="1:4" ht="15" x14ac:dyDescent="0.25">
      <c r="A2834">
        <v>3860</v>
      </c>
      <c r="B2834" t="s">
        <v>9727</v>
      </c>
      <c r="C2834" t="s">
        <v>61</v>
      </c>
      <c r="D2834" s="255" t="s">
        <v>20436</v>
      </c>
    </row>
    <row r="2835" spans="1:4" ht="15" x14ac:dyDescent="0.25">
      <c r="A2835">
        <v>3905</v>
      </c>
      <c r="B2835" t="s">
        <v>9728</v>
      </c>
      <c r="C2835" t="s">
        <v>61</v>
      </c>
      <c r="D2835" s="255" t="s">
        <v>14001</v>
      </c>
    </row>
    <row r="2836" spans="1:4" ht="15" x14ac:dyDescent="0.25">
      <c r="A2836">
        <v>3871</v>
      </c>
      <c r="B2836" t="s">
        <v>9729</v>
      </c>
      <c r="C2836" t="s">
        <v>61</v>
      </c>
      <c r="D2836" s="255" t="s">
        <v>17497</v>
      </c>
    </row>
    <row r="2837" spans="1:4" ht="15" x14ac:dyDescent="0.25">
      <c r="A2837">
        <v>39292</v>
      </c>
      <c r="B2837" t="s">
        <v>9730</v>
      </c>
      <c r="C2837" t="s">
        <v>61</v>
      </c>
      <c r="D2837" s="255" t="s">
        <v>20352</v>
      </c>
    </row>
    <row r="2838" spans="1:4" ht="15" x14ac:dyDescent="0.25">
      <c r="A2838">
        <v>39293</v>
      </c>
      <c r="B2838" t="s">
        <v>9731</v>
      </c>
      <c r="C2838" t="s">
        <v>61</v>
      </c>
      <c r="D2838" s="255" t="s">
        <v>20437</v>
      </c>
    </row>
    <row r="2839" spans="1:4" ht="15" x14ac:dyDescent="0.25">
      <c r="A2839">
        <v>39294</v>
      </c>
      <c r="B2839" t="s">
        <v>9732</v>
      </c>
      <c r="C2839" t="s">
        <v>61</v>
      </c>
      <c r="D2839" s="255" t="s">
        <v>16071</v>
      </c>
    </row>
    <row r="2840" spans="1:4" ht="15" x14ac:dyDescent="0.25">
      <c r="A2840">
        <v>39295</v>
      </c>
      <c r="B2840" t="s">
        <v>9733</v>
      </c>
      <c r="C2840" t="s">
        <v>61</v>
      </c>
      <c r="D2840" s="255" t="s">
        <v>16663</v>
      </c>
    </row>
    <row r="2841" spans="1:4" ht="15" x14ac:dyDescent="0.25">
      <c r="A2841">
        <v>39312</v>
      </c>
      <c r="B2841" t="s">
        <v>12049</v>
      </c>
      <c r="C2841" t="s">
        <v>61</v>
      </c>
      <c r="D2841" s="255" t="s">
        <v>17525</v>
      </c>
    </row>
    <row r="2842" spans="1:4" ht="15" x14ac:dyDescent="0.25">
      <c r="A2842">
        <v>39313</v>
      </c>
      <c r="B2842" t="s">
        <v>12050</v>
      </c>
      <c r="C2842" t="s">
        <v>61</v>
      </c>
      <c r="D2842" s="255" t="s">
        <v>15592</v>
      </c>
    </row>
    <row r="2843" spans="1:4" ht="15" x14ac:dyDescent="0.25">
      <c r="A2843">
        <v>39314</v>
      </c>
      <c r="B2843" t="s">
        <v>12051</v>
      </c>
      <c r="C2843" t="s">
        <v>61</v>
      </c>
      <c r="D2843" s="255" t="s">
        <v>15213</v>
      </c>
    </row>
    <row r="2844" spans="1:4" ht="15" x14ac:dyDescent="0.25">
      <c r="A2844">
        <v>39296</v>
      </c>
      <c r="B2844" t="s">
        <v>9734</v>
      </c>
      <c r="C2844" t="s">
        <v>61</v>
      </c>
      <c r="D2844" s="255" t="s">
        <v>15760</v>
      </c>
    </row>
    <row r="2845" spans="1:4" ht="15" x14ac:dyDescent="0.25">
      <c r="A2845">
        <v>39297</v>
      </c>
      <c r="B2845" t="s">
        <v>9735</v>
      </c>
      <c r="C2845" t="s">
        <v>61</v>
      </c>
      <c r="D2845" s="255" t="s">
        <v>18449</v>
      </c>
    </row>
    <row r="2846" spans="1:4" ht="15" x14ac:dyDescent="0.25">
      <c r="A2846">
        <v>39298</v>
      </c>
      <c r="B2846" t="s">
        <v>9736</v>
      </c>
      <c r="C2846" t="s">
        <v>61</v>
      </c>
      <c r="D2846" s="255" t="s">
        <v>15858</v>
      </c>
    </row>
    <row r="2847" spans="1:4" ht="15" x14ac:dyDescent="0.25">
      <c r="A2847">
        <v>39299</v>
      </c>
      <c r="B2847" t="s">
        <v>9737</v>
      </c>
      <c r="C2847" t="s">
        <v>61</v>
      </c>
      <c r="D2847" s="255" t="s">
        <v>20438</v>
      </c>
    </row>
    <row r="2848" spans="1:4" ht="15" x14ac:dyDescent="0.25">
      <c r="A2848">
        <v>39308</v>
      </c>
      <c r="B2848" t="s">
        <v>9738</v>
      </c>
      <c r="C2848" t="s">
        <v>61</v>
      </c>
      <c r="D2848" s="255" t="s">
        <v>20439</v>
      </c>
    </row>
    <row r="2849" spans="1:4" ht="15" x14ac:dyDescent="0.25">
      <c r="A2849">
        <v>39309</v>
      </c>
      <c r="B2849" t="s">
        <v>9739</v>
      </c>
      <c r="C2849" t="s">
        <v>61</v>
      </c>
      <c r="D2849" s="255" t="s">
        <v>19897</v>
      </c>
    </row>
    <row r="2850" spans="1:4" ht="15" x14ac:dyDescent="0.25">
      <c r="A2850">
        <v>39310</v>
      </c>
      <c r="B2850" t="s">
        <v>12052</v>
      </c>
      <c r="C2850" t="s">
        <v>61</v>
      </c>
      <c r="D2850" s="255" t="s">
        <v>14993</v>
      </c>
    </row>
    <row r="2851" spans="1:4" ht="15" x14ac:dyDescent="0.25">
      <c r="A2851">
        <v>39311</v>
      </c>
      <c r="B2851" t="s">
        <v>12053</v>
      </c>
      <c r="C2851" t="s">
        <v>61</v>
      </c>
      <c r="D2851" s="255" t="s">
        <v>20440</v>
      </c>
    </row>
    <row r="2852" spans="1:4" ht="15" x14ac:dyDescent="0.25">
      <c r="A2852">
        <v>37429</v>
      </c>
      <c r="B2852" t="s">
        <v>9740</v>
      </c>
      <c r="C2852" t="s">
        <v>61</v>
      </c>
      <c r="D2852" s="255" t="s">
        <v>20441</v>
      </c>
    </row>
    <row r="2853" spans="1:4" ht="15" x14ac:dyDescent="0.25">
      <c r="A2853">
        <v>37426</v>
      </c>
      <c r="B2853" t="s">
        <v>9741</v>
      </c>
      <c r="C2853" t="s">
        <v>61</v>
      </c>
      <c r="D2853" s="255" t="s">
        <v>20442</v>
      </c>
    </row>
    <row r="2854" spans="1:4" ht="15" x14ac:dyDescent="0.25">
      <c r="A2854">
        <v>37427</v>
      </c>
      <c r="B2854" t="s">
        <v>9742</v>
      </c>
      <c r="C2854" t="s">
        <v>61</v>
      </c>
      <c r="D2854" s="255" t="s">
        <v>17970</v>
      </c>
    </row>
    <row r="2855" spans="1:4" ht="15" x14ac:dyDescent="0.25">
      <c r="A2855">
        <v>37424</v>
      </c>
      <c r="B2855" t="s">
        <v>9743</v>
      </c>
      <c r="C2855" t="s">
        <v>61</v>
      </c>
      <c r="D2855" s="255" t="s">
        <v>20437</v>
      </c>
    </row>
    <row r="2856" spans="1:4" ht="15" x14ac:dyDescent="0.25">
      <c r="A2856">
        <v>37428</v>
      </c>
      <c r="B2856" t="s">
        <v>9744</v>
      </c>
      <c r="C2856" t="s">
        <v>61</v>
      </c>
      <c r="D2856" s="255" t="s">
        <v>20443</v>
      </c>
    </row>
    <row r="2857" spans="1:4" ht="15" x14ac:dyDescent="0.25">
      <c r="A2857">
        <v>37425</v>
      </c>
      <c r="B2857" t="s">
        <v>9745</v>
      </c>
      <c r="C2857" t="s">
        <v>61</v>
      </c>
      <c r="D2857" s="255" t="s">
        <v>13570</v>
      </c>
    </row>
    <row r="2858" spans="1:4" ht="15" x14ac:dyDescent="0.25">
      <c r="A2858">
        <v>11519</v>
      </c>
      <c r="B2858" t="s">
        <v>9746</v>
      </c>
      <c r="C2858" t="s">
        <v>68</v>
      </c>
      <c r="D2858" s="255" t="s">
        <v>14673</v>
      </c>
    </row>
    <row r="2859" spans="1:4" ht="15" x14ac:dyDescent="0.25">
      <c r="A2859">
        <v>11520</v>
      </c>
      <c r="B2859" t="s">
        <v>9747</v>
      </c>
      <c r="C2859" t="s">
        <v>68</v>
      </c>
      <c r="D2859" s="255" t="s">
        <v>20444</v>
      </c>
    </row>
    <row r="2860" spans="1:4" ht="15" x14ac:dyDescent="0.25">
      <c r="A2860">
        <v>11518</v>
      </c>
      <c r="B2860" t="s">
        <v>9748</v>
      </c>
      <c r="C2860" t="s">
        <v>68</v>
      </c>
      <c r="D2860" s="255" t="s">
        <v>20445</v>
      </c>
    </row>
    <row r="2861" spans="1:4" ht="15" x14ac:dyDescent="0.25">
      <c r="A2861">
        <v>38473</v>
      </c>
      <c r="B2861" t="s">
        <v>9749</v>
      </c>
      <c r="C2861" t="s">
        <v>61</v>
      </c>
      <c r="D2861" s="255" t="s">
        <v>20446</v>
      </c>
    </row>
    <row r="2862" spans="1:4" ht="15" x14ac:dyDescent="0.25">
      <c r="A2862">
        <v>4244</v>
      </c>
      <c r="B2862" t="s">
        <v>9750</v>
      </c>
      <c r="C2862" t="s">
        <v>66</v>
      </c>
      <c r="D2862" s="255" t="s">
        <v>20394</v>
      </c>
    </row>
    <row r="2863" spans="1:4" ht="15" x14ac:dyDescent="0.25">
      <c r="A2863">
        <v>40977</v>
      </c>
      <c r="B2863" t="s">
        <v>9751</v>
      </c>
      <c r="C2863" t="s">
        <v>53</v>
      </c>
      <c r="D2863" s="255" t="s">
        <v>20447</v>
      </c>
    </row>
    <row r="2864" spans="1:4" ht="15" x14ac:dyDescent="0.25">
      <c r="A2864">
        <v>4115</v>
      </c>
      <c r="B2864" t="s">
        <v>9752</v>
      </c>
      <c r="C2864" t="s">
        <v>62</v>
      </c>
      <c r="D2864" s="255" t="s">
        <v>20448</v>
      </c>
    </row>
    <row r="2865" spans="1:4" ht="15" x14ac:dyDescent="0.25">
      <c r="A2865">
        <v>4119</v>
      </c>
      <c r="B2865" t="s">
        <v>9753</v>
      </c>
      <c r="C2865" t="s">
        <v>62</v>
      </c>
      <c r="D2865" s="255" t="s">
        <v>20449</v>
      </c>
    </row>
    <row r="2866" spans="1:4" ht="15" x14ac:dyDescent="0.25">
      <c r="A2866">
        <v>2794</v>
      </c>
      <c r="B2866" t="s">
        <v>9754</v>
      </c>
      <c r="C2866" t="s">
        <v>62</v>
      </c>
      <c r="D2866" s="255" t="s">
        <v>20450</v>
      </c>
    </row>
    <row r="2867" spans="1:4" ht="15" x14ac:dyDescent="0.25">
      <c r="A2867">
        <v>2788</v>
      </c>
      <c r="B2867" t="s">
        <v>9755</v>
      </c>
      <c r="C2867" t="s">
        <v>62</v>
      </c>
      <c r="D2867" s="255" t="s">
        <v>20451</v>
      </c>
    </row>
    <row r="2868" spans="1:4" ht="15" x14ac:dyDescent="0.25">
      <c r="A2868">
        <v>4006</v>
      </c>
      <c r="B2868" t="s">
        <v>9756</v>
      </c>
      <c r="C2868" t="s">
        <v>65</v>
      </c>
      <c r="D2868" s="255" t="s">
        <v>20452</v>
      </c>
    </row>
    <row r="2869" spans="1:4" ht="15" x14ac:dyDescent="0.25">
      <c r="A2869">
        <v>36151</v>
      </c>
      <c r="B2869" t="s">
        <v>9757</v>
      </c>
      <c r="C2869" t="s">
        <v>61</v>
      </c>
      <c r="D2869" s="255" t="s">
        <v>20453</v>
      </c>
    </row>
    <row r="2870" spans="1:4" ht="15" x14ac:dyDescent="0.25">
      <c r="A2870">
        <v>37457</v>
      </c>
      <c r="B2870" t="s">
        <v>9758</v>
      </c>
      <c r="C2870" t="s">
        <v>62</v>
      </c>
      <c r="D2870" s="255" t="s">
        <v>15758</v>
      </c>
    </row>
    <row r="2871" spans="1:4" ht="15" x14ac:dyDescent="0.25">
      <c r="A2871">
        <v>37456</v>
      </c>
      <c r="B2871" t="s">
        <v>9759</v>
      </c>
      <c r="C2871" t="s">
        <v>62</v>
      </c>
      <c r="D2871" s="255" t="s">
        <v>20454</v>
      </c>
    </row>
    <row r="2872" spans="1:4" ht="15" x14ac:dyDescent="0.25">
      <c r="A2872">
        <v>37461</v>
      </c>
      <c r="B2872" t="s">
        <v>9760</v>
      </c>
      <c r="C2872" t="s">
        <v>62</v>
      </c>
      <c r="D2872" s="255" t="s">
        <v>17518</v>
      </c>
    </row>
    <row r="2873" spans="1:4" ht="15" x14ac:dyDescent="0.25">
      <c r="A2873">
        <v>37460</v>
      </c>
      <c r="B2873" t="s">
        <v>9761</v>
      </c>
      <c r="C2873" t="s">
        <v>62</v>
      </c>
      <c r="D2873" s="255" t="s">
        <v>20455</v>
      </c>
    </row>
    <row r="2874" spans="1:4" ht="15" x14ac:dyDescent="0.25">
      <c r="A2874">
        <v>37458</v>
      </c>
      <c r="B2874" t="s">
        <v>9762</v>
      </c>
      <c r="C2874" t="s">
        <v>62</v>
      </c>
      <c r="D2874" s="255" t="s">
        <v>13507</v>
      </c>
    </row>
    <row r="2875" spans="1:4" ht="15" x14ac:dyDescent="0.25">
      <c r="A2875">
        <v>37454</v>
      </c>
      <c r="B2875" t="s">
        <v>9763</v>
      </c>
      <c r="C2875" t="s">
        <v>62</v>
      </c>
      <c r="D2875" s="255" t="s">
        <v>18857</v>
      </c>
    </row>
    <row r="2876" spans="1:4" ht="15" x14ac:dyDescent="0.25">
      <c r="A2876">
        <v>37455</v>
      </c>
      <c r="B2876" t="s">
        <v>9764</v>
      </c>
      <c r="C2876" t="s">
        <v>62</v>
      </c>
      <c r="D2876" s="255" t="s">
        <v>20196</v>
      </c>
    </row>
    <row r="2877" spans="1:4" ht="15" x14ac:dyDescent="0.25">
      <c r="A2877">
        <v>37459</v>
      </c>
      <c r="B2877" t="s">
        <v>9765</v>
      </c>
      <c r="C2877" t="s">
        <v>62</v>
      </c>
      <c r="D2877" s="255" t="s">
        <v>16737</v>
      </c>
    </row>
    <row r="2878" spans="1:4" ht="15" x14ac:dyDescent="0.25">
      <c r="A2878">
        <v>21029</v>
      </c>
      <c r="B2878" t="s">
        <v>9766</v>
      </c>
      <c r="C2878" t="s">
        <v>61</v>
      </c>
      <c r="D2878" s="255" t="s">
        <v>20456</v>
      </c>
    </row>
    <row r="2879" spans="1:4" ht="15" x14ac:dyDescent="0.25">
      <c r="A2879">
        <v>21030</v>
      </c>
      <c r="B2879" t="s">
        <v>9767</v>
      </c>
      <c r="C2879" t="s">
        <v>61</v>
      </c>
      <c r="D2879" s="255" t="s">
        <v>20457</v>
      </c>
    </row>
    <row r="2880" spans="1:4" ht="15" x14ac:dyDescent="0.25">
      <c r="A2880">
        <v>21031</v>
      </c>
      <c r="B2880" t="s">
        <v>9768</v>
      </c>
      <c r="C2880" t="s">
        <v>61</v>
      </c>
      <c r="D2880" s="255" t="s">
        <v>20458</v>
      </c>
    </row>
    <row r="2881" spans="1:4" ht="15" x14ac:dyDescent="0.25">
      <c r="A2881">
        <v>21032</v>
      </c>
      <c r="B2881" t="s">
        <v>9769</v>
      </c>
      <c r="C2881" t="s">
        <v>61</v>
      </c>
      <c r="D2881" s="255" t="s">
        <v>20459</v>
      </c>
    </row>
    <row r="2882" spans="1:4" ht="15" x14ac:dyDescent="0.25">
      <c r="A2882">
        <v>37527</v>
      </c>
      <c r="B2882" t="s">
        <v>9770</v>
      </c>
      <c r="C2882" t="s">
        <v>61</v>
      </c>
      <c r="D2882" s="255" t="s">
        <v>20460</v>
      </c>
    </row>
    <row r="2883" spans="1:4" ht="15" x14ac:dyDescent="0.25">
      <c r="A2883">
        <v>37528</v>
      </c>
      <c r="B2883" t="s">
        <v>9771</v>
      </c>
      <c r="C2883" t="s">
        <v>61</v>
      </c>
      <c r="D2883" s="255" t="s">
        <v>20461</v>
      </c>
    </row>
    <row r="2884" spans="1:4" ht="15" x14ac:dyDescent="0.25">
      <c r="A2884">
        <v>37529</v>
      </c>
      <c r="B2884" t="s">
        <v>9772</v>
      </c>
      <c r="C2884" t="s">
        <v>61</v>
      </c>
      <c r="D2884" s="255" t="s">
        <v>20462</v>
      </c>
    </row>
    <row r="2885" spans="1:4" ht="15" x14ac:dyDescent="0.25">
      <c r="A2885">
        <v>37530</v>
      </c>
      <c r="B2885" t="s">
        <v>9773</v>
      </c>
      <c r="C2885" t="s">
        <v>61</v>
      </c>
      <c r="D2885" s="255" t="s">
        <v>20463</v>
      </c>
    </row>
    <row r="2886" spans="1:4" ht="15" x14ac:dyDescent="0.25">
      <c r="A2886">
        <v>21034</v>
      </c>
      <c r="B2886" t="s">
        <v>9774</v>
      </c>
      <c r="C2886" t="s">
        <v>61</v>
      </c>
      <c r="D2886" s="255" t="s">
        <v>20464</v>
      </c>
    </row>
    <row r="2887" spans="1:4" ht="15" x14ac:dyDescent="0.25">
      <c r="A2887">
        <v>37531</v>
      </c>
      <c r="B2887" t="s">
        <v>9775</v>
      </c>
      <c r="C2887" t="s">
        <v>61</v>
      </c>
      <c r="D2887" s="255" t="s">
        <v>20465</v>
      </c>
    </row>
    <row r="2888" spans="1:4" ht="15" x14ac:dyDescent="0.25">
      <c r="A2888">
        <v>21036</v>
      </c>
      <c r="B2888" t="s">
        <v>9776</v>
      </c>
      <c r="C2888" t="s">
        <v>61</v>
      </c>
      <c r="D2888" s="255" t="s">
        <v>20466</v>
      </c>
    </row>
    <row r="2889" spans="1:4" ht="15" x14ac:dyDescent="0.25">
      <c r="A2889">
        <v>21037</v>
      </c>
      <c r="B2889" t="s">
        <v>9777</v>
      </c>
      <c r="C2889" t="s">
        <v>61</v>
      </c>
      <c r="D2889" s="255" t="s">
        <v>20467</v>
      </c>
    </row>
    <row r="2890" spans="1:4" ht="15" x14ac:dyDescent="0.25">
      <c r="A2890">
        <v>20185</v>
      </c>
      <c r="B2890" t="s">
        <v>9778</v>
      </c>
      <c r="C2890" t="s">
        <v>62</v>
      </c>
      <c r="D2890" s="255" t="s">
        <v>16759</v>
      </c>
    </row>
    <row r="2891" spans="1:4" ht="15" x14ac:dyDescent="0.25">
      <c r="A2891">
        <v>20260</v>
      </c>
      <c r="B2891" t="s">
        <v>9779</v>
      </c>
      <c r="C2891" t="s">
        <v>61</v>
      </c>
      <c r="D2891" s="255" t="s">
        <v>20468</v>
      </c>
    </row>
    <row r="2892" spans="1:4" ht="15" x14ac:dyDescent="0.25">
      <c r="A2892">
        <v>37523</v>
      </c>
      <c r="B2892" t="s">
        <v>9780</v>
      </c>
      <c r="C2892" t="s">
        <v>61</v>
      </c>
      <c r="D2892" s="255" t="s">
        <v>20469</v>
      </c>
    </row>
    <row r="2893" spans="1:4" ht="15" x14ac:dyDescent="0.25">
      <c r="A2893">
        <v>37515</v>
      </c>
      <c r="B2893" t="s">
        <v>9781</v>
      </c>
      <c r="C2893" t="s">
        <v>61</v>
      </c>
      <c r="D2893" s="255" t="s">
        <v>20470</v>
      </c>
    </row>
    <row r="2894" spans="1:4" ht="15" x14ac:dyDescent="0.25">
      <c r="A2894">
        <v>12899</v>
      </c>
      <c r="B2894" t="s">
        <v>9782</v>
      </c>
      <c r="C2894" t="s">
        <v>61</v>
      </c>
      <c r="D2894" s="255" t="s">
        <v>20471</v>
      </c>
    </row>
    <row r="2895" spans="1:4" ht="15" x14ac:dyDescent="0.25">
      <c r="A2895">
        <v>12898</v>
      </c>
      <c r="B2895" t="s">
        <v>9783</v>
      </c>
      <c r="C2895" t="s">
        <v>61</v>
      </c>
      <c r="D2895" s="255" t="s">
        <v>20472</v>
      </c>
    </row>
    <row r="2896" spans="1:4" ht="15" x14ac:dyDescent="0.25">
      <c r="A2896">
        <v>39699</v>
      </c>
      <c r="B2896" t="s">
        <v>9784</v>
      </c>
      <c r="C2896" t="s">
        <v>67</v>
      </c>
      <c r="D2896" s="255" t="s">
        <v>16677</v>
      </c>
    </row>
    <row r="2897" spans="1:4" ht="15" x14ac:dyDescent="0.25">
      <c r="A2897">
        <v>42528</v>
      </c>
      <c r="B2897" t="s">
        <v>9785</v>
      </c>
      <c r="C2897" t="s">
        <v>67</v>
      </c>
      <c r="D2897" s="255" t="s">
        <v>18848</v>
      </c>
    </row>
    <row r="2898" spans="1:4" ht="15" x14ac:dyDescent="0.25">
      <c r="A2898">
        <v>39696</v>
      </c>
      <c r="B2898" t="s">
        <v>9786</v>
      </c>
      <c r="C2898" t="s">
        <v>67</v>
      </c>
      <c r="D2898" s="255" t="s">
        <v>16926</v>
      </c>
    </row>
    <row r="2899" spans="1:4" ht="15" x14ac:dyDescent="0.25">
      <c r="A2899">
        <v>39700</v>
      </c>
      <c r="B2899" t="s">
        <v>9787</v>
      </c>
      <c r="C2899" t="s">
        <v>67</v>
      </c>
      <c r="D2899" s="255" t="s">
        <v>13526</v>
      </c>
    </row>
    <row r="2900" spans="1:4" ht="15" x14ac:dyDescent="0.25">
      <c r="A2900">
        <v>11621</v>
      </c>
      <c r="B2900" t="s">
        <v>9788</v>
      </c>
      <c r="C2900" t="s">
        <v>67</v>
      </c>
      <c r="D2900" s="255" t="s">
        <v>20473</v>
      </c>
    </row>
    <row r="2901" spans="1:4" ht="15" x14ac:dyDescent="0.25">
      <c r="A2901">
        <v>4014</v>
      </c>
      <c r="B2901" t="s">
        <v>9789</v>
      </c>
      <c r="C2901" t="s">
        <v>67</v>
      </c>
      <c r="D2901" s="255" t="s">
        <v>20474</v>
      </c>
    </row>
    <row r="2902" spans="1:4" ht="15" x14ac:dyDescent="0.25">
      <c r="A2902">
        <v>4015</v>
      </c>
      <c r="B2902" t="s">
        <v>9790</v>
      </c>
      <c r="C2902" t="s">
        <v>67</v>
      </c>
      <c r="D2902" s="255" t="s">
        <v>20475</v>
      </c>
    </row>
    <row r="2903" spans="1:4" ht="15" x14ac:dyDescent="0.25">
      <c r="A2903">
        <v>4017</v>
      </c>
      <c r="B2903" t="s">
        <v>9791</v>
      </c>
      <c r="C2903" t="s">
        <v>67</v>
      </c>
      <c r="D2903" s="255" t="s">
        <v>20476</v>
      </c>
    </row>
    <row r="2904" spans="1:4" ht="15" x14ac:dyDescent="0.25">
      <c r="A2904">
        <v>4016</v>
      </c>
      <c r="B2904" t="s">
        <v>9792</v>
      </c>
      <c r="C2904" t="s">
        <v>67</v>
      </c>
      <c r="D2904" s="255" t="s">
        <v>20477</v>
      </c>
    </row>
    <row r="2905" spans="1:4" ht="15" x14ac:dyDescent="0.25">
      <c r="A2905">
        <v>38544</v>
      </c>
      <c r="B2905" t="s">
        <v>9793</v>
      </c>
      <c r="C2905" t="s">
        <v>67</v>
      </c>
      <c r="D2905" s="255" t="s">
        <v>15773</v>
      </c>
    </row>
    <row r="2906" spans="1:4" ht="15" x14ac:dyDescent="0.25">
      <c r="A2906">
        <v>38545</v>
      </c>
      <c r="B2906" t="s">
        <v>9794</v>
      </c>
      <c r="C2906" t="s">
        <v>67</v>
      </c>
      <c r="D2906" s="255" t="s">
        <v>15590</v>
      </c>
    </row>
    <row r="2907" spans="1:4" ht="15" x14ac:dyDescent="0.25">
      <c r="A2907">
        <v>42527</v>
      </c>
      <c r="B2907" t="s">
        <v>9795</v>
      </c>
      <c r="C2907" t="s">
        <v>67</v>
      </c>
      <c r="D2907" s="255" t="s">
        <v>16117</v>
      </c>
    </row>
    <row r="2908" spans="1:4" ht="15" x14ac:dyDescent="0.25">
      <c r="A2908">
        <v>39323</v>
      </c>
      <c r="B2908" t="s">
        <v>9796</v>
      </c>
      <c r="C2908" t="s">
        <v>67</v>
      </c>
      <c r="D2908" s="255" t="s">
        <v>16297</v>
      </c>
    </row>
    <row r="2909" spans="1:4" ht="15" x14ac:dyDescent="0.25">
      <c r="A2909">
        <v>626</v>
      </c>
      <c r="B2909" t="s">
        <v>9797</v>
      </c>
      <c r="C2909" t="s">
        <v>63</v>
      </c>
      <c r="D2909" s="255" t="s">
        <v>20478</v>
      </c>
    </row>
    <row r="2910" spans="1:4" ht="15" x14ac:dyDescent="0.25">
      <c r="A2910">
        <v>44504</v>
      </c>
      <c r="B2910" t="s">
        <v>9798</v>
      </c>
      <c r="C2910" t="s">
        <v>67</v>
      </c>
      <c r="D2910" s="255" t="s">
        <v>20479</v>
      </c>
    </row>
    <row r="2911" spans="1:4" ht="15" x14ac:dyDescent="0.25">
      <c r="A2911">
        <v>44505</v>
      </c>
      <c r="B2911" t="s">
        <v>9799</v>
      </c>
      <c r="C2911" t="s">
        <v>67</v>
      </c>
      <c r="D2911" s="255" t="s">
        <v>20480</v>
      </c>
    </row>
    <row r="2912" spans="1:4" ht="15" x14ac:dyDescent="0.25">
      <c r="A2912">
        <v>44506</v>
      </c>
      <c r="B2912" t="s">
        <v>9800</v>
      </c>
      <c r="C2912" t="s">
        <v>67</v>
      </c>
      <c r="D2912" s="255" t="s">
        <v>20481</v>
      </c>
    </row>
    <row r="2913" spans="1:4" ht="15" x14ac:dyDescent="0.25">
      <c r="A2913">
        <v>44507</v>
      </c>
      <c r="B2913" t="s">
        <v>9801</v>
      </c>
      <c r="C2913" t="s">
        <v>67</v>
      </c>
      <c r="D2913" s="255" t="s">
        <v>20482</v>
      </c>
    </row>
    <row r="2914" spans="1:4" ht="15" x14ac:dyDescent="0.25">
      <c r="A2914">
        <v>44508</v>
      </c>
      <c r="B2914" t="s">
        <v>9802</v>
      </c>
      <c r="C2914" t="s">
        <v>67</v>
      </c>
      <c r="D2914" s="255" t="s">
        <v>20483</v>
      </c>
    </row>
    <row r="2915" spans="1:4" ht="15" x14ac:dyDescent="0.25">
      <c r="A2915">
        <v>44509</v>
      </c>
      <c r="B2915" t="s">
        <v>9803</v>
      </c>
      <c r="C2915" t="s">
        <v>67</v>
      </c>
      <c r="D2915" s="255" t="s">
        <v>20484</v>
      </c>
    </row>
    <row r="2916" spans="1:4" ht="15" x14ac:dyDescent="0.25">
      <c r="A2916">
        <v>44510</v>
      </c>
      <c r="B2916" t="s">
        <v>9804</v>
      </c>
      <c r="C2916" t="s">
        <v>67</v>
      </c>
      <c r="D2916" s="255" t="s">
        <v>20485</v>
      </c>
    </row>
    <row r="2917" spans="1:4" ht="15" x14ac:dyDescent="0.25">
      <c r="A2917">
        <v>44512</v>
      </c>
      <c r="B2917" t="s">
        <v>9805</v>
      </c>
      <c r="C2917" t="s">
        <v>67</v>
      </c>
      <c r="D2917" s="255" t="s">
        <v>20486</v>
      </c>
    </row>
    <row r="2918" spans="1:4" ht="15" x14ac:dyDescent="0.25">
      <c r="A2918">
        <v>44513</v>
      </c>
      <c r="B2918" t="s">
        <v>9806</v>
      </c>
      <c r="C2918" t="s">
        <v>67</v>
      </c>
      <c r="D2918" s="255" t="s">
        <v>20487</v>
      </c>
    </row>
    <row r="2919" spans="1:4" ht="15" x14ac:dyDescent="0.25">
      <c r="A2919">
        <v>44514</v>
      </c>
      <c r="B2919" t="s">
        <v>9807</v>
      </c>
      <c r="C2919" t="s">
        <v>67</v>
      </c>
      <c r="D2919" s="255" t="s">
        <v>20488</v>
      </c>
    </row>
    <row r="2920" spans="1:4" ht="15" x14ac:dyDescent="0.25">
      <c r="A2920">
        <v>44515</v>
      </c>
      <c r="B2920" t="s">
        <v>9808</v>
      </c>
      <c r="C2920" t="s">
        <v>67</v>
      </c>
      <c r="D2920" s="255" t="s">
        <v>15181</v>
      </c>
    </row>
    <row r="2921" spans="1:4" ht="15" x14ac:dyDescent="0.25">
      <c r="A2921">
        <v>44511</v>
      </c>
      <c r="B2921" t="s">
        <v>9809</v>
      </c>
      <c r="C2921" t="s">
        <v>67</v>
      </c>
      <c r="D2921" s="255" t="s">
        <v>20489</v>
      </c>
    </row>
    <row r="2922" spans="1:4" ht="15" x14ac:dyDescent="0.25">
      <c r="A2922">
        <v>44516</v>
      </c>
      <c r="B2922" t="s">
        <v>9810</v>
      </c>
      <c r="C2922" t="s">
        <v>67</v>
      </c>
      <c r="D2922" s="255" t="s">
        <v>20490</v>
      </c>
    </row>
    <row r="2923" spans="1:4" ht="15" x14ac:dyDescent="0.25">
      <c r="A2923">
        <v>44517</v>
      </c>
      <c r="B2923" t="s">
        <v>9811</v>
      </c>
      <c r="C2923" t="s">
        <v>67</v>
      </c>
      <c r="D2923" s="255" t="s">
        <v>20491</v>
      </c>
    </row>
    <row r="2924" spans="1:4" ht="15" x14ac:dyDescent="0.25">
      <c r="A2924">
        <v>11479</v>
      </c>
      <c r="B2924" t="s">
        <v>9812</v>
      </c>
      <c r="C2924" t="s">
        <v>61</v>
      </c>
      <c r="D2924" s="255" t="s">
        <v>20492</v>
      </c>
    </row>
    <row r="2925" spans="1:4" ht="15" x14ac:dyDescent="0.25">
      <c r="A2925">
        <v>11481</v>
      </c>
      <c r="B2925" t="s">
        <v>9813</v>
      </c>
      <c r="C2925" t="s">
        <v>61</v>
      </c>
      <c r="D2925" s="255" t="s">
        <v>17810</v>
      </c>
    </row>
    <row r="2926" spans="1:4" ht="15" x14ac:dyDescent="0.25">
      <c r="A2926">
        <v>43609</v>
      </c>
      <c r="B2926" t="s">
        <v>9814</v>
      </c>
      <c r="C2926" t="s">
        <v>61</v>
      </c>
      <c r="D2926" s="255" t="s">
        <v>17810</v>
      </c>
    </row>
    <row r="2927" spans="1:4" ht="15" x14ac:dyDescent="0.25">
      <c r="A2927">
        <v>11478</v>
      </c>
      <c r="B2927" t="s">
        <v>9815</v>
      </c>
      <c r="C2927" t="s">
        <v>61</v>
      </c>
      <c r="D2927" s="255" t="s">
        <v>18545</v>
      </c>
    </row>
    <row r="2928" spans="1:4" ht="15" x14ac:dyDescent="0.25">
      <c r="A2928">
        <v>43608</v>
      </c>
      <c r="B2928" t="s">
        <v>9816</v>
      </c>
      <c r="C2928" t="s">
        <v>61</v>
      </c>
      <c r="D2928" s="255" t="s">
        <v>20493</v>
      </c>
    </row>
    <row r="2929" spans="1:4" ht="15" x14ac:dyDescent="0.25">
      <c r="A2929">
        <v>11476</v>
      </c>
      <c r="B2929" t="s">
        <v>9817</v>
      </c>
      <c r="C2929" t="s">
        <v>61</v>
      </c>
      <c r="D2929" s="255" t="s">
        <v>20493</v>
      </c>
    </row>
    <row r="2930" spans="1:4" ht="15" x14ac:dyDescent="0.25">
      <c r="A2930">
        <v>40637</v>
      </c>
      <c r="B2930" t="s">
        <v>9818</v>
      </c>
      <c r="C2930" t="s">
        <v>61</v>
      </c>
      <c r="D2930" s="255" t="s">
        <v>20494</v>
      </c>
    </row>
    <row r="2931" spans="1:4" ht="15" x14ac:dyDescent="0.25">
      <c r="A2931">
        <v>13836</v>
      </c>
      <c r="B2931" t="s">
        <v>9819</v>
      </c>
      <c r="C2931" t="s">
        <v>61</v>
      </c>
      <c r="D2931" s="255" t="s">
        <v>20495</v>
      </c>
    </row>
    <row r="2932" spans="1:4" ht="15" x14ac:dyDescent="0.25">
      <c r="A2932">
        <v>14534</v>
      </c>
      <c r="B2932" t="s">
        <v>9820</v>
      </c>
      <c r="C2932" t="s">
        <v>61</v>
      </c>
      <c r="D2932" s="255" t="s">
        <v>20496</v>
      </c>
    </row>
    <row r="2933" spans="1:4" ht="15" x14ac:dyDescent="0.25">
      <c r="A2933">
        <v>14619</v>
      </c>
      <c r="B2933" t="s">
        <v>9821</v>
      </c>
      <c r="C2933" t="s">
        <v>61</v>
      </c>
      <c r="D2933" s="255" t="s">
        <v>20497</v>
      </c>
    </row>
    <row r="2934" spans="1:4" ht="15" x14ac:dyDescent="0.25">
      <c r="A2934">
        <v>14535</v>
      </c>
      <c r="B2934" t="s">
        <v>9822</v>
      </c>
      <c r="C2934" t="s">
        <v>61</v>
      </c>
      <c r="D2934" s="255" t="s">
        <v>20498</v>
      </c>
    </row>
    <row r="2935" spans="1:4" ht="15" x14ac:dyDescent="0.25">
      <c r="A2935">
        <v>39813</v>
      </c>
      <c r="B2935" t="s">
        <v>12054</v>
      </c>
      <c r="C2935" t="s">
        <v>61</v>
      </c>
      <c r="D2935" s="255" t="s">
        <v>20499</v>
      </c>
    </row>
    <row r="2936" spans="1:4" ht="15" x14ac:dyDescent="0.25">
      <c r="A2936">
        <v>40403</v>
      </c>
      <c r="B2936" t="s">
        <v>9823</v>
      </c>
      <c r="C2936" t="s">
        <v>61</v>
      </c>
      <c r="D2936" s="255" t="s">
        <v>20500</v>
      </c>
    </row>
    <row r="2937" spans="1:4" ht="15" x14ac:dyDescent="0.25">
      <c r="A2937">
        <v>12868</v>
      </c>
      <c r="B2937" t="s">
        <v>9824</v>
      </c>
      <c r="C2937" t="s">
        <v>66</v>
      </c>
      <c r="D2937" s="255" t="s">
        <v>17501</v>
      </c>
    </row>
    <row r="2938" spans="1:4" ht="15" x14ac:dyDescent="0.25">
      <c r="A2938">
        <v>40916</v>
      </c>
      <c r="B2938" t="s">
        <v>9825</v>
      </c>
      <c r="C2938" t="s">
        <v>53</v>
      </c>
      <c r="D2938" s="255" t="s">
        <v>20501</v>
      </c>
    </row>
    <row r="2939" spans="1:4" ht="15" x14ac:dyDescent="0.25">
      <c r="A2939">
        <v>4755</v>
      </c>
      <c r="B2939" t="s">
        <v>9826</v>
      </c>
      <c r="C2939" t="s">
        <v>66</v>
      </c>
      <c r="D2939" s="255" t="s">
        <v>15288</v>
      </c>
    </row>
    <row r="2940" spans="1:4" ht="15" x14ac:dyDescent="0.25">
      <c r="A2940">
        <v>41067</v>
      </c>
      <c r="B2940" t="s">
        <v>9827</v>
      </c>
      <c r="C2940" t="s">
        <v>53</v>
      </c>
      <c r="D2940" s="255" t="s">
        <v>20502</v>
      </c>
    </row>
    <row r="2941" spans="1:4" ht="15" x14ac:dyDescent="0.25">
      <c r="A2941">
        <v>38463</v>
      </c>
      <c r="B2941" t="s">
        <v>9828</v>
      </c>
      <c r="C2941" t="s">
        <v>61</v>
      </c>
      <c r="D2941" s="255" t="s">
        <v>20503</v>
      </c>
    </row>
    <row r="2942" spans="1:4" ht="15" x14ac:dyDescent="0.25">
      <c r="A2942">
        <v>40703</v>
      </c>
      <c r="B2942" t="s">
        <v>9829</v>
      </c>
      <c r="C2942" t="s">
        <v>61</v>
      </c>
      <c r="D2942" s="255" t="s">
        <v>20504</v>
      </c>
    </row>
    <row r="2943" spans="1:4" ht="15" x14ac:dyDescent="0.25">
      <c r="A2943">
        <v>14531</v>
      </c>
      <c r="B2943" t="s">
        <v>9830</v>
      </c>
      <c r="C2943" t="s">
        <v>61</v>
      </c>
      <c r="D2943" s="255" t="s">
        <v>20505</v>
      </c>
    </row>
    <row r="2944" spans="1:4" ht="15" x14ac:dyDescent="0.25">
      <c r="A2944">
        <v>36533</v>
      </c>
      <c r="B2944" t="s">
        <v>9831</v>
      </c>
      <c r="C2944" t="s">
        <v>61</v>
      </c>
      <c r="D2944" s="255" t="s">
        <v>20506</v>
      </c>
    </row>
    <row r="2945" spans="1:4" ht="15" x14ac:dyDescent="0.25">
      <c r="A2945">
        <v>11616</v>
      </c>
      <c r="B2945" t="s">
        <v>9832</v>
      </c>
      <c r="C2945" t="s">
        <v>61</v>
      </c>
      <c r="D2945" s="255" t="s">
        <v>20507</v>
      </c>
    </row>
    <row r="2946" spans="1:4" ht="15" x14ac:dyDescent="0.25">
      <c r="A2946">
        <v>41898</v>
      </c>
      <c r="B2946" t="s">
        <v>9833</v>
      </c>
      <c r="C2946" t="s">
        <v>61</v>
      </c>
      <c r="D2946" s="255" t="s">
        <v>20508</v>
      </c>
    </row>
    <row r="2947" spans="1:4" ht="15" x14ac:dyDescent="0.25">
      <c r="A2947">
        <v>13447</v>
      </c>
      <c r="B2947" t="s">
        <v>9834</v>
      </c>
      <c r="C2947" t="s">
        <v>61</v>
      </c>
      <c r="D2947" s="255" t="s">
        <v>20509</v>
      </c>
    </row>
    <row r="2948" spans="1:4" ht="15" x14ac:dyDescent="0.25">
      <c r="A2948">
        <v>14529</v>
      </c>
      <c r="B2948" t="s">
        <v>9835</v>
      </c>
      <c r="C2948" t="s">
        <v>61</v>
      </c>
      <c r="D2948" s="255" t="s">
        <v>20510</v>
      </c>
    </row>
    <row r="2949" spans="1:4" ht="15" x14ac:dyDescent="0.25">
      <c r="A2949">
        <v>10747</v>
      </c>
      <c r="B2949" t="s">
        <v>9836</v>
      </c>
      <c r="C2949" t="s">
        <v>61</v>
      </c>
      <c r="D2949" s="255" t="s">
        <v>20511</v>
      </c>
    </row>
    <row r="2950" spans="1:4" ht="15" x14ac:dyDescent="0.25">
      <c r="A2950">
        <v>36141</v>
      </c>
      <c r="B2950" t="s">
        <v>9837</v>
      </c>
      <c r="C2950" t="s">
        <v>61</v>
      </c>
      <c r="D2950" s="255" t="s">
        <v>19448</v>
      </c>
    </row>
    <row r="2951" spans="1:4" ht="15" x14ac:dyDescent="0.25">
      <c r="A2951">
        <v>43651</v>
      </c>
      <c r="B2951" t="s">
        <v>9838</v>
      </c>
      <c r="C2951" t="s">
        <v>63</v>
      </c>
      <c r="D2951" s="255" t="s">
        <v>15769</v>
      </c>
    </row>
    <row r="2952" spans="1:4" ht="15" x14ac:dyDescent="0.25">
      <c r="A2952">
        <v>43626</v>
      </c>
      <c r="B2952" t="s">
        <v>9839</v>
      </c>
      <c r="C2952" t="s">
        <v>63</v>
      </c>
      <c r="D2952" s="255" t="s">
        <v>13272</v>
      </c>
    </row>
    <row r="2953" spans="1:4" ht="15" x14ac:dyDescent="0.25">
      <c r="A2953">
        <v>39434</v>
      </c>
      <c r="B2953" t="s">
        <v>9840</v>
      </c>
      <c r="C2953" t="s">
        <v>63</v>
      </c>
      <c r="D2953" s="255" t="s">
        <v>18557</v>
      </c>
    </row>
    <row r="2954" spans="1:4" ht="15" x14ac:dyDescent="0.25">
      <c r="A2954">
        <v>39433</v>
      </c>
      <c r="B2954" t="s">
        <v>9841</v>
      </c>
      <c r="C2954" t="s">
        <v>63</v>
      </c>
      <c r="D2954" s="255" t="s">
        <v>13789</v>
      </c>
    </row>
    <row r="2955" spans="1:4" ht="15" x14ac:dyDescent="0.25">
      <c r="A2955">
        <v>4049</v>
      </c>
      <c r="B2955" t="s">
        <v>9842</v>
      </c>
      <c r="C2955" t="s">
        <v>64</v>
      </c>
      <c r="D2955" s="255" t="s">
        <v>20512</v>
      </c>
    </row>
    <row r="2956" spans="1:4" ht="15" x14ac:dyDescent="0.25">
      <c r="A2956">
        <v>38120</v>
      </c>
      <c r="B2956" t="s">
        <v>9843</v>
      </c>
      <c r="C2956" t="s">
        <v>63</v>
      </c>
      <c r="D2956" s="255" t="s">
        <v>20513</v>
      </c>
    </row>
    <row r="2957" spans="1:4" ht="15" x14ac:dyDescent="0.25">
      <c r="A2957">
        <v>43652</v>
      </c>
      <c r="B2957" t="s">
        <v>9844</v>
      </c>
      <c r="C2957" t="s">
        <v>63</v>
      </c>
      <c r="D2957" s="255" t="s">
        <v>20514</v>
      </c>
    </row>
    <row r="2958" spans="1:4" ht="15" x14ac:dyDescent="0.25">
      <c r="A2958">
        <v>10498</v>
      </c>
      <c r="B2958" t="s">
        <v>9845</v>
      </c>
      <c r="C2958" t="s">
        <v>63</v>
      </c>
      <c r="D2958" s="255" t="s">
        <v>16981</v>
      </c>
    </row>
    <row r="2959" spans="1:4" ht="15" x14ac:dyDescent="0.25">
      <c r="A2959">
        <v>4823</v>
      </c>
      <c r="B2959" t="s">
        <v>9846</v>
      </c>
      <c r="C2959" t="s">
        <v>63</v>
      </c>
      <c r="D2959" s="255" t="s">
        <v>13896</v>
      </c>
    </row>
    <row r="2960" spans="1:4" ht="15" x14ac:dyDescent="0.25">
      <c r="A2960">
        <v>38877</v>
      </c>
      <c r="B2960" t="s">
        <v>9847</v>
      </c>
      <c r="C2960" t="s">
        <v>63</v>
      </c>
      <c r="D2960" s="255" t="s">
        <v>19897</v>
      </c>
    </row>
    <row r="2961" spans="1:4" ht="15" x14ac:dyDescent="0.25">
      <c r="A2961">
        <v>34546</v>
      </c>
      <c r="B2961" t="s">
        <v>9848</v>
      </c>
      <c r="C2961" t="s">
        <v>63</v>
      </c>
      <c r="D2961" s="255" t="s">
        <v>20387</v>
      </c>
    </row>
    <row r="2962" spans="1:4" ht="15" x14ac:dyDescent="0.25">
      <c r="A2962">
        <v>41387</v>
      </c>
      <c r="B2962" t="s">
        <v>9849</v>
      </c>
      <c r="C2962" t="s">
        <v>62</v>
      </c>
      <c r="D2962" s="255" t="s">
        <v>13941</v>
      </c>
    </row>
    <row r="2963" spans="1:4" ht="15" x14ac:dyDescent="0.25">
      <c r="A2963">
        <v>41388</v>
      </c>
      <c r="B2963" t="s">
        <v>9850</v>
      </c>
      <c r="C2963" t="s">
        <v>62</v>
      </c>
      <c r="D2963" s="255" t="s">
        <v>17241</v>
      </c>
    </row>
    <row r="2964" spans="1:4" ht="15" x14ac:dyDescent="0.25">
      <c r="A2964">
        <v>41380</v>
      </c>
      <c r="B2964" t="s">
        <v>9851</v>
      </c>
      <c r="C2964" t="s">
        <v>61</v>
      </c>
      <c r="D2964" s="255" t="s">
        <v>20515</v>
      </c>
    </row>
    <row r="2965" spans="1:4" ht="15" x14ac:dyDescent="0.25">
      <c r="A2965">
        <v>41381</v>
      </c>
      <c r="B2965" t="s">
        <v>9852</v>
      </c>
      <c r="C2965" t="s">
        <v>61</v>
      </c>
      <c r="D2965" s="255" t="s">
        <v>20516</v>
      </c>
    </row>
    <row r="2966" spans="1:4" ht="15" x14ac:dyDescent="0.25">
      <c r="A2966">
        <v>41382</v>
      </c>
      <c r="B2966" t="s">
        <v>9853</v>
      </c>
      <c r="C2966" t="s">
        <v>61</v>
      </c>
      <c r="D2966" s="255" t="s">
        <v>20517</v>
      </c>
    </row>
    <row r="2967" spans="1:4" ht="15" x14ac:dyDescent="0.25">
      <c r="A2967">
        <v>41383</v>
      </c>
      <c r="B2967" t="s">
        <v>9854</v>
      </c>
      <c r="C2967" t="s">
        <v>61</v>
      </c>
      <c r="D2967" s="255" t="s">
        <v>20518</v>
      </c>
    </row>
    <row r="2968" spans="1:4" ht="15" x14ac:dyDescent="0.25">
      <c r="A2968">
        <v>41385</v>
      </c>
      <c r="B2968" t="s">
        <v>9855</v>
      </c>
      <c r="C2968" t="s">
        <v>61</v>
      </c>
      <c r="D2968" s="255" t="s">
        <v>20519</v>
      </c>
    </row>
    <row r="2969" spans="1:4" ht="15" x14ac:dyDescent="0.25">
      <c r="A2969">
        <v>11079</v>
      </c>
      <c r="B2969" t="s">
        <v>9856</v>
      </c>
      <c r="C2969" t="s">
        <v>65</v>
      </c>
      <c r="D2969" s="255" t="s">
        <v>20520</v>
      </c>
    </row>
    <row r="2970" spans="1:4" ht="15" x14ac:dyDescent="0.25">
      <c r="A2970">
        <v>11082</v>
      </c>
      <c r="B2970" t="s">
        <v>9857</v>
      </c>
      <c r="C2970" t="s">
        <v>65</v>
      </c>
      <c r="D2970" s="255" t="s">
        <v>20520</v>
      </c>
    </row>
    <row r="2971" spans="1:4" ht="15" x14ac:dyDescent="0.25">
      <c r="A2971">
        <v>4058</v>
      </c>
      <c r="B2971" t="s">
        <v>12055</v>
      </c>
      <c r="C2971" t="s">
        <v>66</v>
      </c>
      <c r="D2971" s="255" t="s">
        <v>16302</v>
      </c>
    </row>
    <row r="2972" spans="1:4" ht="15" x14ac:dyDescent="0.25">
      <c r="A2972">
        <v>40974</v>
      </c>
      <c r="B2972" t="s">
        <v>9858</v>
      </c>
      <c r="C2972" t="s">
        <v>53</v>
      </c>
      <c r="D2972" s="255" t="s">
        <v>20521</v>
      </c>
    </row>
    <row r="2973" spans="1:4" ht="15" x14ac:dyDescent="0.25">
      <c r="A2973">
        <v>34794</v>
      </c>
      <c r="B2973" t="s">
        <v>9859</v>
      </c>
      <c r="C2973" t="s">
        <v>66</v>
      </c>
      <c r="D2973" s="255" t="s">
        <v>16366</v>
      </c>
    </row>
    <row r="2974" spans="1:4" ht="15" x14ac:dyDescent="0.25">
      <c r="A2974">
        <v>40925</v>
      </c>
      <c r="B2974" t="s">
        <v>9860</v>
      </c>
      <c r="C2974" t="s">
        <v>53</v>
      </c>
      <c r="D2974" s="255" t="s">
        <v>20522</v>
      </c>
    </row>
    <row r="2975" spans="1:4" ht="15" x14ac:dyDescent="0.25">
      <c r="A2975">
        <v>13741</v>
      </c>
      <c r="B2975" t="s">
        <v>9861</v>
      </c>
      <c r="C2975" t="s">
        <v>61</v>
      </c>
      <c r="D2975" s="255" t="s">
        <v>20523</v>
      </c>
    </row>
    <row r="2976" spans="1:4" ht="15" x14ac:dyDescent="0.25">
      <c r="A2976">
        <v>3288</v>
      </c>
      <c r="B2976" t="s">
        <v>9862</v>
      </c>
      <c r="C2976" t="s">
        <v>62</v>
      </c>
      <c r="D2976" s="255" t="s">
        <v>13456</v>
      </c>
    </row>
    <row r="2977" spans="1:4" ht="15" x14ac:dyDescent="0.25">
      <c r="A2977">
        <v>13587</v>
      </c>
      <c r="B2977" t="s">
        <v>9863</v>
      </c>
      <c r="C2977" t="s">
        <v>62</v>
      </c>
      <c r="D2977" s="255" t="s">
        <v>18387</v>
      </c>
    </row>
    <row r="2978" spans="1:4" ht="15" x14ac:dyDescent="0.25">
      <c r="A2978">
        <v>38598</v>
      </c>
      <c r="B2978" t="s">
        <v>9864</v>
      </c>
      <c r="C2978" t="s">
        <v>61</v>
      </c>
      <c r="D2978" s="255" t="s">
        <v>19089</v>
      </c>
    </row>
    <row r="2979" spans="1:4" ht="15" x14ac:dyDescent="0.25">
      <c r="A2979">
        <v>38595</v>
      </c>
      <c r="B2979" t="s">
        <v>9865</v>
      </c>
      <c r="C2979" t="s">
        <v>61</v>
      </c>
      <c r="D2979" s="255" t="s">
        <v>17467</v>
      </c>
    </row>
    <row r="2980" spans="1:4" ht="15" x14ac:dyDescent="0.25">
      <c r="A2980">
        <v>38592</v>
      </c>
      <c r="B2980" t="s">
        <v>9866</v>
      </c>
      <c r="C2980" t="s">
        <v>61</v>
      </c>
      <c r="D2980" s="255" t="s">
        <v>20211</v>
      </c>
    </row>
    <row r="2981" spans="1:4" ht="15" x14ac:dyDescent="0.25">
      <c r="A2981">
        <v>38588</v>
      </c>
      <c r="B2981" t="s">
        <v>9867</v>
      </c>
      <c r="C2981" t="s">
        <v>61</v>
      </c>
      <c r="D2981" s="255" t="s">
        <v>13708</v>
      </c>
    </row>
    <row r="2982" spans="1:4" ht="15" x14ac:dyDescent="0.25">
      <c r="A2982">
        <v>38593</v>
      </c>
      <c r="B2982" t="s">
        <v>9868</v>
      </c>
      <c r="C2982" t="s">
        <v>61</v>
      </c>
      <c r="D2982" s="255" t="s">
        <v>18208</v>
      </c>
    </row>
    <row r="2983" spans="1:4" ht="15" x14ac:dyDescent="0.25">
      <c r="A2983">
        <v>38589</v>
      </c>
      <c r="B2983" t="s">
        <v>9869</v>
      </c>
      <c r="C2983" t="s">
        <v>61</v>
      </c>
      <c r="D2983" s="255" t="s">
        <v>18402</v>
      </c>
    </row>
    <row r="2984" spans="1:4" ht="15" x14ac:dyDescent="0.25">
      <c r="A2984">
        <v>38594</v>
      </c>
      <c r="B2984" t="s">
        <v>9870</v>
      </c>
      <c r="C2984" t="s">
        <v>61</v>
      </c>
      <c r="D2984" s="255" t="s">
        <v>13123</v>
      </c>
    </row>
    <row r="2985" spans="1:4" ht="15" x14ac:dyDescent="0.25">
      <c r="A2985">
        <v>34773</v>
      </c>
      <c r="B2985" t="s">
        <v>9871</v>
      </c>
      <c r="C2985" t="s">
        <v>61</v>
      </c>
      <c r="D2985" s="255" t="s">
        <v>13772</v>
      </c>
    </row>
    <row r="2986" spans="1:4" ht="15" x14ac:dyDescent="0.25">
      <c r="A2986">
        <v>34769</v>
      </c>
      <c r="B2986" t="s">
        <v>9872</v>
      </c>
      <c r="C2986" t="s">
        <v>61</v>
      </c>
      <c r="D2986" s="255" t="s">
        <v>13286</v>
      </c>
    </row>
    <row r="2987" spans="1:4" ht="15" x14ac:dyDescent="0.25">
      <c r="A2987">
        <v>34763</v>
      </c>
      <c r="B2987" t="s">
        <v>9873</v>
      </c>
      <c r="C2987" t="s">
        <v>61</v>
      </c>
      <c r="D2987" s="255" t="s">
        <v>18974</v>
      </c>
    </row>
    <row r="2988" spans="1:4" ht="15" x14ac:dyDescent="0.25">
      <c r="A2988">
        <v>34774</v>
      </c>
      <c r="B2988" t="s">
        <v>9874</v>
      </c>
      <c r="C2988" t="s">
        <v>61</v>
      </c>
      <c r="D2988" s="255" t="s">
        <v>13440</v>
      </c>
    </row>
    <row r="2989" spans="1:4" ht="15" x14ac:dyDescent="0.25">
      <c r="A2989">
        <v>34771</v>
      </c>
      <c r="B2989" t="s">
        <v>9875</v>
      </c>
      <c r="C2989" t="s">
        <v>61</v>
      </c>
      <c r="D2989" s="255" t="s">
        <v>18211</v>
      </c>
    </row>
    <row r="2990" spans="1:4" ht="15" x14ac:dyDescent="0.25">
      <c r="A2990">
        <v>34764</v>
      </c>
      <c r="B2990" t="s">
        <v>9876</v>
      </c>
      <c r="C2990" t="s">
        <v>61</v>
      </c>
      <c r="D2990" s="255" t="s">
        <v>13478</v>
      </c>
    </row>
    <row r="2991" spans="1:4" ht="15" x14ac:dyDescent="0.25">
      <c r="A2991">
        <v>34788</v>
      </c>
      <c r="B2991" t="s">
        <v>9877</v>
      </c>
      <c r="C2991" t="s">
        <v>61</v>
      </c>
      <c r="D2991" s="255" t="s">
        <v>13446</v>
      </c>
    </row>
    <row r="2992" spans="1:4" ht="15" x14ac:dyDescent="0.25">
      <c r="A2992">
        <v>34781</v>
      </c>
      <c r="B2992" t="s">
        <v>9878</v>
      </c>
      <c r="C2992" t="s">
        <v>61</v>
      </c>
      <c r="D2992" s="255" t="s">
        <v>13282</v>
      </c>
    </row>
    <row r="2993" spans="1:4" ht="15" x14ac:dyDescent="0.25">
      <c r="A2993">
        <v>41682</v>
      </c>
      <c r="B2993" t="s">
        <v>9879</v>
      </c>
      <c r="C2993" t="s">
        <v>61</v>
      </c>
      <c r="D2993" s="255" t="s">
        <v>19587</v>
      </c>
    </row>
    <row r="2994" spans="1:4" ht="15" x14ac:dyDescent="0.25">
      <c r="A2994">
        <v>41683</v>
      </c>
      <c r="B2994" t="s">
        <v>9880</v>
      </c>
      <c r="C2994" t="s">
        <v>61</v>
      </c>
      <c r="D2994" s="255" t="s">
        <v>12849</v>
      </c>
    </row>
    <row r="2995" spans="1:4" ht="15" x14ac:dyDescent="0.25">
      <c r="A2995">
        <v>41680</v>
      </c>
      <c r="B2995" t="s">
        <v>9881</v>
      </c>
      <c r="C2995" t="s">
        <v>61</v>
      </c>
      <c r="D2995" s="255" t="s">
        <v>13630</v>
      </c>
    </row>
    <row r="2996" spans="1:4" ht="15" x14ac:dyDescent="0.25">
      <c r="A2996">
        <v>41679</v>
      </c>
      <c r="B2996" t="s">
        <v>9882</v>
      </c>
      <c r="C2996" t="s">
        <v>61</v>
      </c>
      <c r="D2996" s="255" t="s">
        <v>18532</v>
      </c>
    </row>
    <row r="2997" spans="1:4" ht="15" x14ac:dyDescent="0.25">
      <c r="A2997">
        <v>41681</v>
      </c>
      <c r="B2997" t="s">
        <v>9883</v>
      </c>
      <c r="C2997" t="s">
        <v>61</v>
      </c>
      <c r="D2997" s="255" t="s">
        <v>16191</v>
      </c>
    </row>
    <row r="2998" spans="1:4" ht="15" x14ac:dyDescent="0.25">
      <c r="A2998">
        <v>43386</v>
      </c>
      <c r="B2998" t="s">
        <v>9884</v>
      </c>
      <c r="C2998" t="s">
        <v>61</v>
      </c>
      <c r="D2998" s="255" t="s">
        <v>20524</v>
      </c>
    </row>
    <row r="2999" spans="1:4" ht="15" x14ac:dyDescent="0.25">
      <c r="A2999">
        <v>4059</v>
      </c>
      <c r="B2999" t="s">
        <v>9885</v>
      </c>
      <c r="C2999" t="s">
        <v>62</v>
      </c>
      <c r="D2999" s="255" t="s">
        <v>19587</v>
      </c>
    </row>
    <row r="3000" spans="1:4" ht="15" x14ac:dyDescent="0.25">
      <c r="A3000">
        <v>4062</v>
      </c>
      <c r="B3000" t="s">
        <v>9886</v>
      </c>
      <c r="C3000" t="s">
        <v>61</v>
      </c>
      <c r="D3000" s="255" t="s">
        <v>19587</v>
      </c>
    </row>
    <row r="3001" spans="1:4" ht="15" x14ac:dyDescent="0.25">
      <c r="A3001">
        <v>4061</v>
      </c>
      <c r="B3001" t="s">
        <v>9887</v>
      </c>
      <c r="C3001" t="s">
        <v>61</v>
      </c>
      <c r="D3001" s="255" t="s">
        <v>18020</v>
      </c>
    </row>
    <row r="3002" spans="1:4" ht="15" x14ac:dyDescent="0.25">
      <c r="A3002">
        <v>41315</v>
      </c>
      <c r="B3002" t="s">
        <v>9888</v>
      </c>
      <c r="C3002" t="s">
        <v>63</v>
      </c>
      <c r="D3002" s="255" t="s">
        <v>20525</v>
      </c>
    </row>
    <row r="3003" spans="1:4" ht="15" x14ac:dyDescent="0.25">
      <c r="A3003">
        <v>43148</v>
      </c>
      <c r="B3003" t="s">
        <v>9889</v>
      </c>
      <c r="C3003" t="s">
        <v>63</v>
      </c>
      <c r="D3003" s="255" t="s">
        <v>20526</v>
      </c>
    </row>
    <row r="3004" spans="1:4" ht="15" x14ac:dyDescent="0.25">
      <c r="A3004">
        <v>43147</v>
      </c>
      <c r="B3004" t="s">
        <v>9890</v>
      </c>
      <c r="C3004" t="s">
        <v>63</v>
      </c>
      <c r="D3004" s="255" t="s">
        <v>15272</v>
      </c>
    </row>
    <row r="3005" spans="1:4" ht="15" x14ac:dyDescent="0.25">
      <c r="A3005">
        <v>10608</v>
      </c>
      <c r="B3005" t="s">
        <v>9891</v>
      </c>
      <c r="C3005" t="s">
        <v>61</v>
      </c>
      <c r="D3005" s="255" t="s">
        <v>20527</v>
      </c>
    </row>
    <row r="3006" spans="1:4" ht="15" x14ac:dyDescent="0.25">
      <c r="A3006">
        <v>4069</v>
      </c>
      <c r="B3006" t="s">
        <v>9892</v>
      </c>
      <c r="C3006" t="s">
        <v>66</v>
      </c>
      <c r="D3006" s="255" t="s">
        <v>20528</v>
      </c>
    </row>
    <row r="3007" spans="1:4" ht="15" x14ac:dyDescent="0.25">
      <c r="A3007">
        <v>40819</v>
      </c>
      <c r="B3007" t="s">
        <v>9893</v>
      </c>
      <c r="C3007" t="s">
        <v>53</v>
      </c>
      <c r="D3007" s="255" t="s">
        <v>20529</v>
      </c>
    </row>
    <row r="3008" spans="1:4" ht="15" x14ac:dyDescent="0.25">
      <c r="A3008">
        <v>34361</v>
      </c>
      <c r="B3008" t="s">
        <v>9894</v>
      </c>
      <c r="C3008" t="s">
        <v>63</v>
      </c>
      <c r="D3008" s="255" t="s">
        <v>16212</v>
      </c>
    </row>
    <row r="3009" spans="1:4" ht="15" x14ac:dyDescent="0.25">
      <c r="A3009">
        <v>36512</v>
      </c>
      <c r="B3009" t="s">
        <v>9895</v>
      </c>
      <c r="C3009" t="s">
        <v>61</v>
      </c>
      <c r="D3009" s="255" t="s">
        <v>20530</v>
      </c>
    </row>
    <row r="3010" spans="1:4" ht="15" x14ac:dyDescent="0.25">
      <c r="A3010">
        <v>44478</v>
      </c>
      <c r="B3010" t="s">
        <v>9896</v>
      </c>
      <c r="C3010" t="s">
        <v>63</v>
      </c>
      <c r="D3010" s="255" t="s">
        <v>17499</v>
      </c>
    </row>
    <row r="3011" spans="1:4" ht="15" x14ac:dyDescent="0.25">
      <c r="A3011">
        <v>44477</v>
      </c>
      <c r="B3011" t="s">
        <v>9897</v>
      </c>
      <c r="C3011" t="s">
        <v>63</v>
      </c>
      <c r="D3011" s="255" t="s">
        <v>17499</v>
      </c>
    </row>
    <row r="3012" spans="1:4" ht="15" x14ac:dyDescent="0.25">
      <c r="A3012">
        <v>11697</v>
      </c>
      <c r="B3012" t="s">
        <v>9898</v>
      </c>
      <c r="C3012" t="s">
        <v>61</v>
      </c>
      <c r="D3012" s="255" t="s">
        <v>20531</v>
      </c>
    </row>
    <row r="3013" spans="1:4" ht="15" x14ac:dyDescent="0.25">
      <c r="A3013">
        <v>11698</v>
      </c>
      <c r="B3013" t="s">
        <v>9899</v>
      </c>
      <c r="C3013" t="s">
        <v>61</v>
      </c>
      <c r="D3013" s="255" t="s">
        <v>20532</v>
      </c>
    </row>
    <row r="3014" spans="1:4" ht="15" x14ac:dyDescent="0.25">
      <c r="A3014">
        <v>11699</v>
      </c>
      <c r="B3014" t="s">
        <v>9900</v>
      </c>
      <c r="C3014" t="s">
        <v>61</v>
      </c>
      <c r="D3014" s="255" t="s">
        <v>20533</v>
      </c>
    </row>
    <row r="3015" spans="1:4" ht="15" x14ac:dyDescent="0.25">
      <c r="A3015">
        <v>10432</v>
      </c>
      <c r="B3015" t="s">
        <v>12056</v>
      </c>
      <c r="C3015" t="s">
        <v>61</v>
      </c>
      <c r="D3015" s="255" t="s">
        <v>20534</v>
      </c>
    </row>
    <row r="3016" spans="1:4" ht="15" x14ac:dyDescent="0.25">
      <c r="A3016">
        <v>44020</v>
      </c>
      <c r="B3016" t="s">
        <v>9901</v>
      </c>
      <c r="C3016" t="s">
        <v>61</v>
      </c>
      <c r="D3016" s="255" t="s">
        <v>20535</v>
      </c>
    </row>
    <row r="3017" spans="1:4" ht="15" x14ac:dyDescent="0.25">
      <c r="A3017">
        <v>41420</v>
      </c>
      <c r="B3017" t="s">
        <v>9902</v>
      </c>
      <c r="C3017" t="s">
        <v>61</v>
      </c>
      <c r="D3017" s="255" t="s">
        <v>12993</v>
      </c>
    </row>
    <row r="3018" spans="1:4" ht="15" x14ac:dyDescent="0.25">
      <c r="A3018">
        <v>41422</v>
      </c>
      <c r="B3018" t="s">
        <v>9903</v>
      </c>
      <c r="C3018" t="s">
        <v>61</v>
      </c>
      <c r="D3018" s="255" t="s">
        <v>17535</v>
      </c>
    </row>
    <row r="3019" spans="1:4" ht="15" x14ac:dyDescent="0.25">
      <c r="A3019">
        <v>41425</v>
      </c>
      <c r="B3019" t="s">
        <v>9904</v>
      </c>
      <c r="C3019" t="s">
        <v>61</v>
      </c>
      <c r="D3019" s="255" t="s">
        <v>20536</v>
      </c>
    </row>
    <row r="3020" spans="1:4" ht="15" x14ac:dyDescent="0.25">
      <c r="A3020">
        <v>41426</v>
      </c>
      <c r="B3020" t="s">
        <v>9905</v>
      </c>
      <c r="C3020" t="s">
        <v>61</v>
      </c>
      <c r="D3020" s="255" t="s">
        <v>20537</v>
      </c>
    </row>
    <row r="3021" spans="1:4" ht="15" x14ac:dyDescent="0.25">
      <c r="A3021">
        <v>41419</v>
      </c>
      <c r="B3021" t="s">
        <v>9906</v>
      </c>
      <c r="C3021" t="s">
        <v>61</v>
      </c>
      <c r="D3021" s="255" t="s">
        <v>18371</v>
      </c>
    </row>
    <row r="3022" spans="1:4" ht="15" x14ac:dyDescent="0.25">
      <c r="A3022">
        <v>41421</v>
      </c>
      <c r="B3022" t="s">
        <v>9907</v>
      </c>
      <c r="C3022" t="s">
        <v>61</v>
      </c>
      <c r="D3022" s="255" t="s">
        <v>19485</v>
      </c>
    </row>
    <row r="3023" spans="1:4" ht="15" x14ac:dyDescent="0.25">
      <c r="A3023">
        <v>41414</v>
      </c>
      <c r="B3023" t="s">
        <v>9908</v>
      </c>
      <c r="C3023" t="s">
        <v>61</v>
      </c>
      <c r="D3023" s="255" t="s">
        <v>12849</v>
      </c>
    </row>
    <row r="3024" spans="1:4" ht="15" x14ac:dyDescent="0.25">
      <c r="A3024">
        <v>41415</v>
      </c>
      <c r="B3024" t="s">
        <v>9909</v>
      </c>
      <c r="C3024" t="s">
        <v>61</v>
      </c>
      <c r="D3024" s="255" t="s">
        <v>16935</v>
      </c>
    </row>
    <row r="3025" spans="1:4" ht="15" x14ac:dyDescent="0.25">
      <c r="A3025">
        <v>37514</v>
      </c>
      <c r="B3025" t="s">
        <v>9910</v>
      </c>
      <c r="C3025" t="s">
        <v>61</v>
      </c>
      <c r="D3025" s="255" t="s">
        <v>20538</v>
      </c>
    </row>
    <row r="3026" spans="1:4" ht="15" x14ac:dyDescent="0.25">
      <c r="A3026">
        <v>37519</v>
      </c>
      <c r="B3026" t="s">
        <v>9911</v>
      </c>
      <c r="C3026" t="s">
        <v>61</v>
      </c>
      <c r="D3026" s="255" t="s">
        <v>20539</v>
      </c>
    </row>
    <row r="3027" spans="1:4" ht="15" x14ac:dyDescent="0.25">
      <c r="A3027">
        <v>37520</v>
      </c>
      <c r="B3027" t="s">
        <v>9912</v>
      </c>
      <c r="C3027" t="s">
        <v>61</v>
      </c>
      <c r="D3027" s="255" t="s">
        <v>20540</v>
      </c>
    </row>
    <row r="3028" spans="1:4" ht="15" x14ac:dyDescent="0.25">
      <c r="A3028">
        <v>37521</v>
      </c>
      <c r="B3028" t="s">
        <v>9913</v>
      </c>
      <c r="C3028" t="s">
        <v>61</v>
      </c>
      <c r="D3028" s="255" t="s">
        <v>20541</v>
      </c>
    </row>
    <row r="3029" spans="1:4" ht="15" x14ac:dyDescent="0.25">
      <c r="A3029">
        <v>37522</v>
      </c>
      <c r="B3029" t="s">
        <v>9914</v>
      </c>
      <c r="C3029" t="s">
        <v>61</v>
      </c>
      <c r="D3029" s="255" t="s">
        <v>20542</v>
      </c>
    </row>
    <row r="3030" spans="1:4" ht="15" x14ac:dyDescent="0.25">
      <c r="A3030">
        <v>21109</v>
      </c>
      <c r="B3030" t="s">
        <v>9915</v>
      </c>
      <c r="C3030" t="s">
        <v>61</v>
      </c>
      <c r="D3030" s="255" t="s">
        <v>20543</v>
      </c>
    </row>
    <row r="3031" spans="1:4" ht="15" x14ac:dyDescent="0.25">
      <c r="A3031">
        <v>37546</v>
      </c>
      <c r="B3031" t="s">
        <v>9916</v>
      </c>
      <c r="C3031" t="s">
        <v>61</v>
      </c>
      <c r="D3031" s="255" t="s">
        <v>20544</v>
      </c>
    </row>
    <row r="3032" spans="1:4" ht="15" x14ac:dyDescent="0.25">
      <c r="A3032">
        <v>37544</v>
      </c>
      <c r="B3032" t="s">
        <v>9917</v>
      </c>
      <c r="C3032" t="s">
        <v>61</v>
      </c>
      <c r="D3032" s="255" t="s">
        <v>20545</v>
      </c>
    </row>
    <row r="3033" spans="1:4" ht="15" x14ac:dyDescent="0.25">
      <c r="A3033">
        <v>37545</v>
      </c>
      <c r="B3033" t="s">
        <v>9918</v>
      </c>
      <c r="C3033" t="s">
        <v>61</v>
      </c>
      <c r="D3033" s="255" t="s">
        <v>20546</v>
      </c>
    </row>
    <row r="3034" spans="1:4" ht="15" x14ac:dyDescent="0.25">
      <c r="A3034">
        <v>36793</v>
      </c>
      <c r="B3034" t="s">
        <v>9919</v>
      </c>
      <c r="C3034" t="s">
        <v>61</v>
      </c>
      <c r="D3034" s="255" t="s">
        <v>20547</v>
      </c>
    </row>
    <row r="3035" spans="1:4" ht="15" x14ac:dyDescent="0.25">
      <c r="A3035">
        <v>11769</v>
      </c>
      <c r="B3035" t="s">
        <v>9920</v>
      </c>
      <c r="C3035" t="s">
        <v>61</v>
      </c>
      <c r="D3035" s="255" t="s">
        <v>20548</v>
      </c>
    </row>
    <row r="3036" spans="1:4" ht="15" x14ac:dyDescent="0.25">
      <c r="A3036">
        <v>11771</v>
      </c>
      <c r="B3036" t="s">
        <v>9921</v>
      </c>
      <c r="C3036" t="s">
        <v>61</v>
      </c>
      <c r="D3036" s="255" t="s">
        <v>20549</v>
      </c>
    </row>
    <row r="3037" spans="1:4" ht="15" x14ac:dyDescent="0.25">
      <c r="A3037">
        <v>39919</v>
      </c>
      <c r="B3037" t="s">
        <v>9922</v>
      </c>
      <c r="C3037" t="s">
        <v>61</v>
      </c>
      <c r="D3037" s="255" t="s">
        <v>20550</v>
      </c>
    </row>
    <row r="3038" spans="1:4" ht="15" x14ac:dyDescent="0.25">
      <c r="A3038">
        <v>38385</v>
      </c>
      <c r="B3038" t="s">
        <v>9923</v>
      </c>
      <c r="C3038" t="s">
        <v>61</v>
      </c>
      <c r="D3038" s="255" t="s">
        <v>20551</v>
      </c>
    </row>
    <row r="3039" spans="1:4" ht="15" x14ac:dyDescent="0.25">
      <c r="A3039">
        <v>36800</v>
      </c>
      <c r="B3039" t="s">
        <v>9924</v>
      </c>
      <c r="C3039" t="s">
        <v>61</v>
      </c>
      <c r="D3039" s="255" t="s">
        <v>13920</v>
      </c>
    </row>
    <row r="3040" spans="1:4" ht="15" x14ac:dyDescent="0.25">
      <c r="A3040">
        <v>37587</v>
      </c>
      <c r="B3040" t="s">
        <v>9925</v>
      </c>
      <c r="C3040" t="s">
        <v>61</v>
      </c>
      <c r="D3040" s="255" t="s">
        <v>20552</v>
      </c>
    </row>
    <row r="3041" spans="1:4" ht="15" x14ac:dyDescent="0.25">
      <c r="A3041">
        <v>11561</v>
      </c>
      <c r="B3041" t="s">
        <v>9926</v>
      </c>
      <c r="C3041" t="s">
        <v>61</v>
      </c>
      <c r="D3041" s="255" t="s">
        <v>20553</v>
      </c>
    </row>
    <row r="3042" spans="1:4" ht="15" x14ac:dyDescent="0.25">
      <c r="A3042">
        <v>43604</v>
      </c>
      <c r="B3042" t="s">
        <v>9927</v>
      </c>
      <c r="C3042" t="s">
        <v>61</v>
      </c>
      <c r="D3042" s="255" t="s">
        <v>20554</v>
      </c>
    </row>
    <row r="3043" spans="1:4" ht="15" x14ac:dyDescent="0.25">
      <c r="A3043">
        <v>11560</v>
      </c>
      <c r="B3043" t="s">
        <v>9928</v>
      </c>
      <c r="C3043" t="s">
        <v>61</v>
      </c>
      <c r="D3043" s="255" t="s">
        <v>20555</v>
      </c>
    </row>
    <row r="3044" spans="1:4" ht="15" x14ac:dyDescent="0.25">
      <c r="A3044">
        <v>11499</v>
      </c>
      <c r="B3044" t="s">
        <v>9929</v>
      </c>
      <c r="C3044" t="s">
        <v>61</v>
      </c>
      <c r="D3044" s="255" t="s">
        <v>20556</v>
      </c>
    </row>
    <row r="3045" spans="1:4" ht="15" x14ac:dyDescent="0.25">
      <c r="A3045">
        <v>34761</v>
      </c>
      <c r="B3045" t="s">
        <v>9930</v>
      </c>
      <c r="C3045" t="s">
        <v>66</v>
      </c>
      <c r="D3045" s="255" t="s">
        <v>14704</v>
      </c>
    </row>
    <row r="3046" spans="1:4" ht="15" x14ac:dyDescent="0.25">
      <c r="A3046">
        <v>40924</v>
      </c>
      <c r="B3046" t="s">
        <v>9931</v>
      </c>
      <c r="C3046" t="s">
        <v>53</v>
      </c>
      <c r="D3046" s="255" t="s">
        <v>20557</v>
      </c>
    </row>
    <row r="3047" spans="1:4" ht="15" x14ac:dyDescent="0.25">
      <c r="A3047">
        <v>40983</v>
      </c>
      <c r="B3047" t="s">
        <v>9932</v>
      </c>
      <c r="C3047" t="s">
        <v>53</v>
      </c>
      <c r="D3047" s="255" t="s">
        <v>20558</v>
      </c>
    </row>
    <row r="3048" spans="1:4" ht="15" x14ac:dyDescent="0.25">
      <c r="A3048">
        <v>44497</v>
      </c>
      <c r="B3048" t="s">
        <v>9933</v>
      </c>
      <c r="C3048" t="s">
        <v>66</v>
      </c>
      <c r="D3048" s="255" t="s">
        <v>12727</v>
      </c>
    </row>
    <row r="3049" spans="1:4" ht="15" x14ac:dyDescent="0.25">
      <c r="A3049">
        <v>2437</v>
      </c>
      <c r="B3049" t="s">
        <v>9934</v>
      </c>
      <c r="C3049" t="s">
        <v>66</v>
      </c>
      <c r="D3049" s="255" t="s">
        <v>20156</v>
      </c>
    </row>
    <row r="3050" spans="1:4" ht="15" x14ac:dyDescent="0.25">
      <c r="A3050">
        <v>40921</v>
      </c>
      <c r="B3050" t="s">
        <v>9935</v>
      </c>
      <c r="C3050" t="s">
        <v>53</v>
      </c>
      <c r="D3050" s="255" t="s">
        <v>20155</v>
      </c>
    </row>
    <row r="3051" spans="1:4" ht="15" x14ac:dyDescent="0.25">
      <c r="A3051">
        <v>14252</v>
      </c>
      <c r="B3051" t="s">
        <v>9936</v>
      </c>
      <c r="C3051" t="s">
        <v>61</v>
      </c>
      <c r="D3051" s="255" t="s">
        <v>20559</v>
      </c>
    </row>
    <row r="3052" spans="1:4" ht="15" x14ac:dyDescent="0.25">
      <c r="A3052">
        <v>730</v>
      </c>
      <c r="B3052" t="s">
        <v>9937</v>
      </c>
      <c r="C3052" t="s">
        <v>61</v>
      </c>
      <c r="D3052" s="255" t="s">
        <v>20560</v>
      </c>
    </row>
    <row r="3053" spans="1:4" ht="15" x14ac:dyDescent="0.25">
      <c r="A3053">
        <v>723</v>
      </c>
      <c r="B3053" t="s">
        <v>9938</v>
      </c>
      <c r="C3053" t="s">
        <v>61</v>
      </c>
      <c r="D3053" s="255" t="s">
        <v>20561</v>
      </c>
    </row>
    <row r="3054" spans="1:4" ht="15" x14ac:dyDescent="0.25">
      <c r="A3054">
        <v>36502</v>
      </c>
      <c r="B3054" t="s">
        <v>9939</v>
      </c>
      <c r="C3054" t="s">
        <v>61</v>
      </c>
      <c r="D3054" s="255" t="s">
        <v>20562</v>
      </c>
    </row>
    <row r="3055" spans="1:4" ht="15" x14ac:dyDescent="0.25">
      <c r="A3055">
        <v>36503</v>
      </c>
      <c r="B3055" t="s">
        <v>9940</v>
      </c>
      <c r="C3055" t="s">
        <v>61</v>
      </c>
      <c r="D3055" s="255" t="s">
        <v>20563</v>
      </c>
    </row>
    <row r="3056" spans="1:4" ht="15" x14ac:dyDescent="0.25">
      <c r="A3056">
        <v>4090</v>
      </c>
      <c r="B3056" t="s">
        <v>9941</v>
      </c>
      <c r="C3056" t="s">
        <v>61</v>
      </c>
      <c r="D3056" s="255" t="s">
        <v>20564</v>
      </c>
    </row>
    <row r="3057" spans="1:4" ht="15" x14ac:dyDescent="0.25">
      <c r="A3057">
        <v>13227</v>
      </c>
      <c r="B3057" t="s">
        <v>9942</v>
      </c>
      <c r="C3057" t="s">
        <v>61</v>
      </c>
      <c r="D3057" s="255" t="s">
        <v>20565</v>
      </c>
    </row>
    <row r="3058" spans="1:4" ht="15" x14ac:dyDescent="0.25">
      <c r="A3058">
        <v>10597</v>
      </c>
      <c r="B3058" t="s">
        <v>9943</v>
      </c>
      <c r="C3058" t="s">
        <v>61</v>
      </c>
      <c r="D3058" s="255" t="s">
        <v>20566</v>
      </c>
    </row>
    <row r="3059" spans="1:4" ht="15" x14ac:dyDescent="0.25">
      <c r="A3059">
        <v>39628</v>
      </c>
      <c r="B3059" t="s">
        <v>9944</v>
      </c>
      <c r="C3059" t="s">
        <v>61</v>
      </c>
      <c r="D3059" s="255" t="s">
        <v>20567</v>
      </c>
    </row>
    <row r="3060" spans="1:4" ht="15" x14ac:dyDescent="0.25">
      <c r="A3060">
        <v>39404</v>
      </c>
      <c r="B3060" t="s">
        <v>9945</v>
      </c>
      <c r="C3060" t="s">
        <v>61</v>
      </c>
      <c r="D3060" s="255" t="s">
        <v>20568</v>
      </c>
    </row>
    <row r="3061" spans="1:4" ht="15" x14ac:dyDescent="0.25">
      <c r="A3061">
        <v>39402</v>
      </c>
      <c r="B3061" t="s">
        <v>9946</v>
      </c>
      <c r="C3061" t="s">
        <v>61</v>
      </c>
      <c r="D3061" s="255" t="s">
        <v>20569</v>
      </c>
    </row>
    <row r="3062" spans="1:4" ht="15" x14ac:dyDescent="0.25">
      <c r="A3062">
        <v>39403</v>
      </c>
      <c r="B3062" t="s">
        <v>9947</v>
      </c>
      <c r="C3062" t="s">
        <v>61</v>
      </c>
      <c r="D3062" s="255" t="s">
        <v>20570</v>
      </c>
    </row>
    <row r="3063" spans="1:4" ht="15" x14ac:dyDescent="0.25">
      <c r="A3063">
        <v>4093</v>
      </c>
      <c r="B3063" t="s">
        <v>12057</v>
      </c>
      <c r="C3063" t="s">
        <v>66</v>
      </c>
      <c r="D3063" s="255" t="s">
        <v>20571</v>
      </c>
    </row>
    <row r="3064" spans="1:4" ht="15" x14ac:dyDescent="0.25">
      <c r="A3064">
        <v>10512</v>
      </c>
      <c r="B3064" t="s">
        <v>9948</v>
      </c>
      <c r="C3064" t="s">
        <v>53</v>
      </c>
      <c r="D3064" s="255" t="s">
        <v>20572</v>
      </c>
    </row>
    <row r="3065" spans="1:4" ht="15" x14ac:dyDescent="0.25">
      <c r="A3065">
        <v>4243</v>
      </c>
      <c r="B3065" t="s">
        <v>12058</v>
      </c>
      <c r="C3065" t="s">
        <v>66</v>
      </c>
      <c r="D3065" s="255" t="s">
        <v>20481</v>
      </c>
    </row>
    <row r="3066" spans="1:4" ht="15" x14ac:dyDescent="0.25">
      <c r="A3066">
        <v>20020</v>
      </c>
      <c r="B3066" t="s">
        <v>12059</v>
      </c>
      <c r="C3066" t="s">
        <v>66</v>
      </c>
      <c r="D3066" s="255" t="s">
        <v>20573</v>
      </c>
    </row>
    <row r="3067" spans="1:4" ht="15" x14ac:dyDescent="0.25">
      <c r="A3067">
        <v>41038</v>
      </c>
      <c r="B3067" t="s">
        <v>9949</v>
      </c>
      <c r="C3067" t="s">
        <v>53</v>
      </c>
      <c r="D3067" s="255" t="s">
        <v>20574</v>
      </c>
    </row>
    <row r="3068" spans="1:4" ht="15" x14ac:dyDescent="0.25">
      <c r="A3068">
        <v>4094</v>
      </c>
      <c r="B3068" t="s">
        <v>12060</v>
      </c>
      <c r="C3068" t="s">
        <v>66</v>
      </c>
      <c r="D3068" s="255" t="s">
        <v>18453</v>
      </c>
    </row>
    <row r="3069" spans="1:4" ht="15" x14ac:dyDescent="0.25">
      <c r="A3069">
        <v>40988</v>
      </c>
      <c r="B3069" t="s">
        <v>9950</v>
      </c>
      <c r="C3069" t="s">
        <v>53</v>
      </c>
      <c r="D3069" s="255" t="s">
        <v>20575</v>
      </c>
    </row>
    <row r="3070" spans="1:4" ht="15" x14ac:dyDescent="0.25">
      <c r="A3070">
        <v>4095</v>
      </c>
      <c r="B3070" t="s">
        <v>12061</v>
      </c>
      <c r="C3070" t="s">
        <v>66</v>
      </c>
      <c r="D3070" s="255" t="s">
        <v>20576</v>
      </c>
    </row>
    <row r="3071" spans="1:4" ht="15" x14ac:dyDescent="0.25">
      <c r="A3071">
        <v>40990</v>
      </c>
      <c r="B3071" t="s">
        <v>9951</v>
      </c>
      <c r="C3071" t="s">
        <v>53</v>
      </c>
      <c r="D3071" s="255" t="s">
        <v>20577</v>
      </c>
    </row>
    <row r="3072" spans="1:4" ht="15" x14ac:dyDescent="0.25">
      <c r="A3072">
        <v>4096</v>
      </c>
      <c r="B3072" t="s">
        <v>12062</v>
      </c>
      <c r="C3072" t="s">
        <v>66</v>
      </c>
      <c r="D3072" s="255" t="s">
        <v>20578</v>
      </c>
    </row>
    <row r="3073" spans="1:4" ht="15" x14ac:dyDescent="0.25">
      <c r="A3073">
        <v>40992</v>
      </c>
      <c r="B3073" t="s">
        <v>9952</v>
      </c>
      <c r="C3073" t="s">
        <v>53</v>
      </c>
      <c r="D3073" s="255" t="s">
        <v>20579</v>
      </c>
    </row>
    <row r="3074" spans="1:4" ht="15" x14ac:dyDescent="0.25">
      <c r="A3074">
        <v>4114</v>
      </c>
      <c r="B3074" t="s">
        <v>9953</v>
      </c>
      <c r="C3074" t="s">
        <v>61</v>
      </c>
      <c r="D3074" s="255" t="s">
        <v>20580</v>
      </c>
    </row>
    <row r="3075" spans="1:4" ht="15" x14ac:dyDescent="0.25">
      <c r="A3075">
        <v>36797</v>
      </c>
      <c r="B3075" t="s">
        <v>9954</v>
      </c>
      <c r="C3075" t="s">
        <v>61</v>
      </c>
      <c r="D3075" s="255" t="s">
        <v>20581</v>
      </c>
    </row>
    <row r="3076" spans="1:4" ht="15" x14ac:dyDescent="0.25">
      <c r="A3076">
        <v>4107</v>
      </c>
      <c r="B3076" t="s">
        <v>9955</v>
      </c>
      <c r="C3076" t="s">
        <v>61</v>
      </c>
      <c r="D3076" s="255" t="s">
        <v>20582</v>
      </c>
    </row>
    <row r="3077" spans="1:4" ht="15" x14ac:dyDescent="0.25">
      <c r="A3077">
        <v>4102</v>
      </c>
      <c r="B3077" t="s">
        <v>9956</v>
      </c>
      <c r="C3077" t="s">
        <v>61</v>
      </c>
      <c r="D3077" s="255" t="s">
        <v>20583</v>
      </c>
    </row>
    <row r="3078" spans="1:4" ht="15" x14ac:dyDescent="0.25">
      <c r="A3078">
        <v>36799</v>
      </c>
      <c r="B3078" t="s">
        <v>9957</v>
      </c>
      <c r="C3078" t="s">
        <v>61</v>
      </c>
      <c r="D3078" s="255" t="s">
        <v>12884</v>
      </c>
    </row>
    <row r="3079" spans="1:4" ht="15" x14ac:dyDescent="0.25">
      <c r="A3079">
        <v>2747</v>
      </c>
      <c r="B3079" t="s">
        <v>9958</v>
      </c>
      <c r="C3079" t="s">
        <v>62</v>
      </c>
      <c r="D3079" s="255" t="s">
        <v>15862</v>
      </c>
    </row>
    <row r="3080" spans="1:4" ht="15" x14ac:dyDescent="0.25">
      <c r="A3080">
        <v>21138</v>
      </c>
      <c r="B3080" t="s">
        <v>9959</v>
      </c>
      <c r="C3080" t="s">
        <v>62</v>
      </c>
      <c r="D3080" s="255" t="s">
        <v>20225</v>
      </c>
    </row>
    <row r="3081" spans="1:4" ht="15" x14ac:dyDescent="0.25">
      <c r="A3081">
        <v>10826</v>
      </c>
      <c r="B3081" t="s">
        <v>9960</v>
      </c>
      <c r="C3081" t="s">
        <v>61</v>
      </c>
      <c r="D3081" s="255" t="s">
        <v>20584</v>
      </c>
    </row>
    <row r="3082" spans="1:4" ht="15" x14ac:dyDescent="0.25">
      <c r="A3082">
        <v>365</v>
      </c>
      <c r="B3082" t="s">
        <v>9961</v>
      </c>
      <c r="C3082" t="s">
        <v>61</v>
      </c>
      <c r="D3082" s="255" t="s">
        <v>20585</v>
      </c>
    </row>
    <row r="3083" spans="1:4" ht="15" x14ac:dyDescent="0.25">
      <c r="A3083">
        <v>38639</v>
      </c>
      <c r="B3083" t="s">
        <v>9962</v>
      </c>
      <c r="C3083" t="s">
        <v>61</v>
      </c>
      <c r="D3083" s="255" t="s">
        <v>20586</v>
      </c>
    </row>
    <row r="3084" spans="1:4" ht="15" x14ac:dyDescent="0.25">
      <c r="A3084">
        <v>38640</v>
      </c>
      <c r="B3084" t="s">
        <v>9963</v>
      </c>
      <c r="C3084" t="s">
        <v>61</v>
      </c>
      <c r="D3084" s="255" t="s">
        <v>17861</v>
      </c>
    </row>
    <row r="3085" spans="1:4" ht="15" x14ac:dyDescent="0.25">
      <c r="A3085">
        <v>358</v>
      </c>
      <c r="B3085" t="s">
        <v>9964</v>
      </c>
      <c r="C3085" t="s">
        <v>61</v>
      </c>
      <c r="D3085" s="255" t="s">
        <v>20587</v>
      </c>
    </row>
    <row r="3086" spans="1:4" ht="15" x14ac:dyDescent="0.25">
      <c r="A3086">
        <v>359</v>
      </c>
      <c r="B3086" t="s">
        <v>9965</v>
      </c>
      <c r="C3086" t="s">
        <v>61</v>
      </c>
      <c r="D3086" s="255" t="s">
        <v>20588</v>
      </c>
    </row>
    <row r="3087" spans="1:4" ht="15" x14ac:dyDescent="0.25">
      <c r="A3087">
        <v>38641</v>
      </c>
      <c r="B3087" t="s">
        <v>9966</v>
      </c>
      <c r="C3087" t="s">
        <v>61</v>
      </c>
      <c r="D3087" s="255" t="s">
        <v>20589</v>
      </c>
    </row>
    <row r="3088" spans="1:4" ht="15" x14ac:dyDescent="0.25">
      <c r="A3088">
        <v>360</v>
      </c>
      <c r="B3088" t="s">
        <v>9967</v>
      </c>
      <c r="C3088" t="s">
        <v>61</v>
      </c>
      <c r="D3088" s="255" t="s">
        <v>18484</v>
      </c>
    </row>
    <row r="3089" spans="1:4" ht="15" x14ac:dyDescent="0.25">
      <c r="A3089">
        <v>42430</v>
      </c>
      <c r="B3089" t="s">
        <v>9968</v>
      </c>
      <c r="C3089" t="s">
        <v>61</v>
      </c>
      <c r="D3089" s="255" t="s">
        <v>20590</v>
      </c>
    </row>
    <row r="3090" spans="1:4" ht="15" x14ac:dyDescent="0.25">
      <c r="A3090">
        <v>4209</v>
      </c>
      <c r="B3090" t="s">
        <v>9969</v>
      </c>
      <c r="C3090" t="s">
        <v>61</v>
      </c>
      <c r="D3090" s="255" t="s">
        <v>15763</v>
      </c>
    </row>
    <row r="3091" spans="1:4" ht="15" x14ac:dyDescent="0.25">
      <c r="A3091">
        <v>4180</v>
      </c>
      <c r="B3091" t="s">
        <v>9970</v>
      </c>
      <c r="C3091" t="s">
        <v>61</v>
      </c>
      <c r="D3091" s="255" t="s">
        <v>17061</v>
      </c>
    </row>
    <row r="3092" spans="1:4" ht="15" x14ac:dyDescent="0.25">
      <c r="A3092">
        <v>4177</v>
      </c>
      <c r="B3092" t="s">
        <v>9971</v>
      </c>
      <c r="C3092" t="s">
        <v>61</v>
      </c>
      <c r="D3092" s="255" t="s">
        <v>15759</v>
      </c>
    </row>
    <row r="3093" spans="1:4" ht="15" x14ac:dyDescent="0.25">
      <c r="A3093">
        <v>4179</v>
      </c>
      <c r="B3093" t="s">
        <v>9972</v>
      </c>
      <c r="C3093" t="s">
        <v>61</v>
      </c>
      <c r="D3093" s="255" t="s">
        <v>16680</v>
      </c>
    </row>
    <row r="3094" spans="1:4" ht="15" x14ac:dyDescent="0.25">
      <c r="A3094">
        <v>4208</v>
      </c>
      <c r="B3094" t="s">
        <v>9973</v>
      </c>
      <c r="C3094" t="s">
        <v>61</v>
      </c>
      <c r="D3094" s="255" t="s">
        <v>20591</v>
      </c>
    </row>
    <row r="3095" spans="1:4" ht="15" x14ac:dyDescent="0.25">
      <c r="A3095">
        <v>4181</v>
      </c>
      <c r="B3095" t="s">
        <v>9974</v>
      </c>
      <c r="C3095" t="s">
        <v>61</v>
      </c>
      <c r="D3095" s="255" t="s">
        <v>18104</v>
      </c>
    </row>
    <row r="3096" spans="1:4" ht="15" x14ac:dyDescent="0.25">
      <c r="A3096">
        <v>4178</v>
      </c>
      <c r="B3096" t="s">
        <v>9975</v>
      </c>
      <c r="C3096" t="s">
        <v>61</v>
      </c>
      <c r="D3096" s="255" t="s">
        <v>17821</v>
      </c>
    </row>
    <row r="3097" spans="1:4" ht="15" x14ac:dyDescent="0.25">
      <c r="A3097">
        <v>4182</v>
      </c>
      <c r="B3097" t="s">
        <v>9976</v>
      </c>
      <c r="C3097" t="s">
        <v>61</v>
      </c>
      <c r="D3097" s="255" t="s">
        <v>20592</v>
      </c>
    </row>
    <row r="3098" spans="1:4" ht="15" x14ac:dyDescent="0.25">
      <c r="A3098">
        <v>4183</v>
      </c>
      <c r="B3098" t="s">
        <v>9977</v>
      </c>
      <c r="C3098" t="s">
        <v>61</v>
      </c>
      <c r="D3098" s="255" t="s">
        <v>20593</v>
      </c>
    </row>
    <row r="3099" spans="1:4" ht="15" x14ac:dyDescent="0.25">
      <c r="A3099">
        <v>4184</v>
      </c>
      <c r="B3099" t="s">
        <v>9978</v>
      </c>
      <c r="C3099" t="s">
        <v>61</v>
      </c>
      <c r="D3099" s="255" t="s">
        <v>20594</v>
      </c>
    </row>
    <row r="3100" spans="1:4" ht="15" x14ac:dyDescent="0.25">
      <c r="A3100">
        <v>4185</v>
      </c>
      <c r="B3100" t="s">
        <v>9979</v>
      </c>
      <c r="C3100" t="s">
        <v>61</v>
      </c>
      <c r="D3100" s="255" t="s">
        <v>20595</v>
      </c>
    </row>
    <row r="3101" spans="1:4" ht="15" x14ac:dyDescent="0.25">
      <c r="A3101">
        <v>4205</v>
      </c>
      <c r="B3101" t="s">
        <v>9980</v>
      </c>
      <c r="C3101" t="s">
        <v>61</v>
      </c>
      <c r="D3101" s="255" t="s">
        <v>12731</v>
      </c>
    </row>
    <row r="3102" spans="1:4" ht="15" x14ac:dyDescent="0.25">
      <c r="A3102">
        <v>4192</v>
      </c>
      <c r="B3102" t="s">
        <v>9981</v>
      </c>
      <c r="C3102" t="s">
        <v>61</v>
      </c>
      <c r="D3102" s="255" t="s">
        <v>12731</v>
      </c>
    </row>
    <row r="3103" spans="1:4" ht="15" x14ac:dyDescent="0.25">
      <c r="A3103">
        <v>4191</v>
      </c>
      <c r="B3103" t="s">
        <v>9982</v>
      </c>
      <c r="C3103" t="s">
        <v>61</v>
      </c>
      <c r="D3103" s="255" t="s">
        <v>12731</v>
      </c>
    </row>
    <row r="3104" spans="1:4" ht="15" x14ac:dyDescent="0.25">
      <c r="A3104">
        <v>4207</v>
      </c>
      <c r="B3104" t="s">
        <v>9983</v>
      </c>
      <c r="C3104" t="s">
        <v>61</v>
      </c>
      <c r="D3104" s="255" t="s">
        <v>20596</v>
      </c>
    </row>
    <row r="3105" spans="1:4" ht="15" x14ac:dyDescent="0.25">
      <c r="A3105">
        <v>4206</v>
      </c>
      <c r="B3105" t="s">
        <v>9984</v>
      </c>
      <c r="C3105" t="s">
        <v>61</v>
      </c>
      <c r="D3105" s="255" t="s">
        <v>16301</v>
      </c>
    </row>
    <row r="3106" spans="1:4" ht="15" x14ac:dyDescent="0.25">
      <c r="A3106">
        <v>4190</v>
      </c>
      <c r="B3106" t="s">
        <v>9985</v>
      </c>
      <c r="C3106" t="s">
        <v>61</v>
      </c>
      <c r="D3106" s="255" t="s">
        <v>16301</v>
      </c>
    </row>
    <row r="3107" spans="1:4" ht="15" x14ac:dyDescent="0.25">
      <c r="A3107">
        <v>4186</v>
      </c>
      <c r="B3107" t="s">
        <v>9986</v>
      </c>
      <c r="C3107" t="s">
        <v>61</v>
      </c>
      <c r="D3107" s="255" t="s">
        <v>20597</v>
      </c>
    </row>
    <row r="3108" spans="1:4" ht="15" x14ac:dyDescent="0.25">
      <c r="A3108">
        <v>4188</v>
      </c>
      <c r="B3108" t="s">
        <v>9987</v>
      </c>
      <c r="C3108" t="s">
        <v>61</v>
      </c>
      <c r="D3108" s="255" t="s">
        <v>15510</v>
      </c>
    </row>
    <row r="3109" spans="1:4" ht="15" x14ac:dyDescent="0.25">
      <c r="A3109">
        <v>4189</v>
      </c>
      <c r="B3109" t="s">
        <v>9988</v>
      </c>
      <c r="C3109" t="s">
        <v>61</v>
      </c>
      <c r="D3109" s="255" t="s">
        <v>15510</v>
      </c>
    </row>
    <row r="3110" spans="1:4" ht="15" x14ac:dyDescent="0.25">
      <c r="A3110">
        <v>4197</v>
      </c>
      <c r="B3110" t="s">
        <v>9989</v>
      </c>
      <c r="C3110" t="s">
        <v>61</v>
      </c>
      <c r="D3110" s="255" t="s">
        <v>20598</v>
      </c>
    </row>
    <row r="3111" spans="1:4" ht="15" x14ac:dyDescent="0.25">
      <c r="A3111">
        <v>4194</v>
      </c>
      <c r="B3111" t="s">
        <v>9990</v>
      </c>
      <c r="C3111" t="s">
        <v>61</v>
      </c>
      <c r="D3111" s="255" t="s">
        <v>20599</v>
      </c>
    </row>
    <row r="3112" spans="1:4" ht="15" x14ac:dyDescent="0.25">
      <c r="A3112">
        <v>4193</v>
      </c>
      <c r="B3112" t="s">
        <v>9991</v>
      </c>
      <c r="C3112" t="s">
        <v>61</v>
      </c>
      <c r="D3112" s="255" t="s">
        <v>20599</v>
      </c>
    </row>
    <row r="3113" spans="1:4" ht="15" x14ac:dyDescent="0.25">
      <c r="A3113">
        <v>4204</v>
      </c>
      <c r="B3113" t="s">
        <v>9992</v>
      </c>
      <c r="C3113" t="s">
        <v>61</v>
      </c>
      <c r="D3113" s="255" t="s">
        <v>20599</v>
      </c>
    </row>
    <row r="3114" spans="1:4" ht="15" x14ac:dyDescent="0.25">
      <c r="A3114">
        <v>4187</v>
      </c>
      <c r="B3114" t="s">
        <v>9993</v>
      </c>
      <c r="C3114" t="s">
        <v>61</v>
      </c>
      <c r="D3114" s="255" t="s">
        <v>16105</v>
      </c>
    </row>
    <row r="3115" spans="1:4" ht="15" x14ac:dyDescent="0.25">
      <c r="A3115">
        <v>4202</v>
      </c>
      <c r="B3115" t="s">
        <v>9994</v>
      </c>
      <c r="C3115" t="s">
        <v>61</v>
      </c>
      <c r="D3115" s="255" t="s">
        <v>20600</v>
      </c>
    </row>
    <row r="3116" spans="1:4" ht="15" x14ac:dyDescent="0.25">
      <c r="A3116">
        <v>4203</v>
      </c>
      <c r="B3116" t="s">
        <v>9995</v>
      </c>
      <c r="C3116" t="s">
        <v>61</v>
      </c>
      <c r="D3116" s="255" t="s">
        <v>20601</v>
      </c>
    </row>
    <row r="3117" spans="1:4" ht="15" x14ac:dyDescent="0.25">
      <c r="A3117">
        <v>40368</v>
      </c>
      <c r="B3117" t="s">
        <v>9996</v>
      </c>
      <c r="C3117" t="s">
        <v>61</v>
      </c>
      <c r="D3117" s="255" t="s">
        <v>20602</v>
      </c>
    </row>
    <row r="3118" spans="1:4" ht="15" x14ac:dyDescent="0.25">
      <c r="A3118">
        <v>40365</v>
      </c>
      <c r="B3118" t="s">
        <v>9997</v>
      </c>
      <c r="C3118" t="s">
        <v>61</v>
      </c>
      <c r="D3118" s="255" t="s">
        <v>15859</v>
      </c>
    </row>
    <row r="3119" spans="1:4" ht="15" x14ac:dyDescent="0.25">
      <c r="A3119">
        <v>40356</v>
      </c>
      <c r="B3119" t="s">
        <v>9998</v>
      </c>
      <c r="C3119" t="s">
        <v>61</v>
      </c>
      <c r="D3119" s="255" t="s">
        <v>20603</v>
      </c>
    </row>
    <row r="3120" spans="1:4" ht="15" x14ac:dyDescent="0.25">
      <c r="A3120">
        <v>40362</v>
      </c>
      <c r="B3120" t="s">
        <v>9999</v>
      </c>
      <c r="C3120" t="s">
        <v>61</v>
      </c>
      <c r="D3120" s="255" t="s">
        <v>18523</v>
      </c>
    </row>
    <row r="3121" spans="1:4" ht="15" x14ac:dyDescent="0.25">
      <c r="A3121">
        <v>40374</v>
      </c>
      <c r="B3121" t="s">
        <v>10000</v>
      </c>
      <c r="C3121" t="s">
        <v>61</v>
      </c>
      <c r="D3121" s="255" t="s">
        <v>20604</v>
      </c>
    </row>
    <row r="3122" spans="1:4" ht="15" x14ac:dyDescent="0.25">
      <c r="A3122">
        <v>40371</v>
      </c>
      <c r="B3122" t="s">
        <v>10001</v>
      </c>
      <c r="C3122" t="s">
        <v>61</v>
      </c>
      <c r="D3122" s="255" t="s">
        <v>20605</v>
      </c>
    </row>
    <row r="3123" spans="1:4" ht="15" x14ac:dyDescent="0.25">
      <c r="A3123">
        <v>40359</v>
      </c>
      <c r="B3123" t="s">
        <v>10002</v>
      </c>
      <c r="C3123" t="s">
        <v>61</v>
      </c>
      <c r="D3123" s="255" t="s">
        <v>16116</v>
      </c>
    </row>
    <row r="3124" spans="1:4" ht="15" x14ac:dyDescent="0.25">
      <c r="A3124">
        <v>7595</v>
      </c>
      <c r="B3124" t="s">
        <v>10003</v>
      </c>
      <c r="C3124" t="s">
        <v>66</v>
      </c>
      <c r="D3124" s="255" t="s">
        <v>12811</v>
      </c>
    </row>
    <row r="3125" spans="1:4" ht="15" x14ac:dyDescent="0.25">
      <c r="A3125">
        <v>41094</v>
      </c>
      <c r="B3125" t="s">
        <v>10004</v>
      </c>
      <c r="C3125" t="s">
        <v>53</v>
      </c>
      <c r="D3125" s="255" t="s">
        <v>18854</v>
      </c>
    </row>
    <row r="3126" spans="1:4" ht="15" x14ac:dyDescent="0.25">
      <c r="A3126">
        <v>39609</v>
      </c>
      <c r="B3126" t="s">
        <v>10005</v>
      </c>
      <c r="C3126" t="s">
        <v>61</v>
      </c>
      <c r="D3126" s="255" t="s">
        <v>20606</v>
      </c>
    </row>
    <row r="3127" spans="1:4" ht="15" x14ac:dyDescent="0.25">
      <c r="A3127">
        <v>39610</v>
      </c>
      <c r="B3127" t="s">
        <v>10006</v>
      </c>
      <c r="C3127" t="s">
        <v>61</v>
      </c>
      <c r="D3127" s="255" t="s">
        <v>20607</v>
      </c>
    </row>
    <row r="3128" spans="1:4" ht="15" x14ac:dyDescent="0.25">
      <c r="A3128">
        <v>39611</v>
      </c>
      <c r="B3128" t="s">
        <v>10007</v>
      </c>
      <c r="C3128" t="s">
        <v>61</v>
      </c>
      <c r="D3128" s="255" t="s">
        <v>20608</v>
      </c>
    </row>
    <row r="3129" spans="1:4" ht="15" x14ac:dyDescent="0.25">
      <c r="A3129">
        <v>39612</v>
      </c>
      <c r="B3129" t="s">
        <v>10008</v>
      </c>
      <c r="C3129" t="s">
        <v>61</v>
      </c>
      <c r="D3129" s="255" t="s">
        <v>20609</v>
      </c>
    </row>
    <row r="3130" spans="1:4" ht="15" x14ac:dyDescent="0.25">
      <c r="A3130">
        <v>39608</v>
      </c>
      <c r="B3130" t="s">
        <v>10009</v>
      </c>
      <c r="C3130" t="s">
        <v>61</v>
      </c>
      <c r="D3130" s="255" t="s">
        <v>20610</v>
      </c>
    </row>
    <row r="3131" spans="1:4" ht="15" x14ac:dyDescent="0.25">
      <c r="A3131">
        <v>38175</v>
      </c>
      <c r="B3131" t="s">
        <v>10010</v>
      </c>
      <c r="C3131" t="s">
        <v>61</v>
      </c>
      <c r="D3131" s="255" t="s">
        <v>13401</v>
      </c>
    </row>
    <row r="3132" spans="1:4" ht="15" x14ac:dyDescent="0.25">
      <c r="A3132">
        <v>38176</v>
      </c>
      <c r="B3132" t="s">
        <v>10011</v>
      </c>
      <c r="C3132" t="s">
        <v>61</v>
      </c>
      <c r="D3132" s="255" t="s">
        <v>18699</v>
      </c>
    </row>
    <row r="3133" spans="1:4" ht="15" x14ac:dyDescent="0.25">
      <c r="A3133">
        <v>36152</v>
      </c>
      <c r="B3133" t="s">
        <v>10012</v>
      </c>
      <c r="C3133" t="s">
        <v>61</v>
      </c>
      <c r="D3133" s="255" t="s">
        <v>13268</v>
      </c>
    </row>
    <row r="3134" spans="1:4" ht="15" x14ac:dyDescent="0.25">
      <c r="A3134">
        <v>4221</v>
      </c>
      <c r="B3134" t="s">
        <v>12063</v>
      </c>
      <c r="C3134" t="s">
        <v>64</v>
      </c>
      <c r="D3134" s="255" t="s">
        <v>18514</v>
      </c>
    </row>
    <row r="3135" spans="1:4" ht="15" x14ac:dyDescent="0.25">
      <c r="A3135">
        <v>4227</v>
      </c>
      <c r="B3135" t="s">
        <v>12064</v>
      </c>
      <c r="C3135" t="s">
        <v>64</v>
      </c>
      <c r="D3135" s="255" t="s">
        <v>15177</v>
      </c>
    </row>
    <row r="3136" spans="1:4" ht="15" x14ac:dyDescent="0.25">
      <c r="A3136">
        <v>38170</v>
      </c>
      <c r="B3136" t="s">
        <v>10013</v>
      </c>
      <c r="C3136" t="s">
        <v>61</v>
      </c>
      <c r="D3136" s="255" t="s">
        <v>20480</v>
      </c>
    </row>
    <row r="3137" spans="1:4" ht="15" x14ac:dyDescent="0.25">
      <c r="A3137">
        <v>4252</v>
      </c>
      <c r="B3137" t="s">
        <v>12065</v>
      </c>
      <c r="C3137" t="s">
        <v>66</v>
      </c>
      <c r="D3137" s="255" t="s">
        <v>15959</v>
      </c>
    </row>
    <row r="3138" spans="1:4" ht="15" x14ac:dyDescent="0.25">
      <c r="A3138">
        <v>40980</v>
      </c>
      <c r="B3138" t="s">
        <v>10014</v>
      </c>
      <c r="C3138" t="s">
        <v>53</v>
      </c>
      <c r="D3138" s="255" t="s">
        <v>20611</v>
      </c>
    </row>
    <row r="3139" spans="1:4" ht="15" x14ac:dyDescent="0.25">
      <c r="A3139">
        <v>41031</v>
      </c>
      <c r="B3139" t="s">
        <v>10015</v>
      </c>
      <c r="C3139" t="s">
        <v>53</v>
      </c>
      <c r="D3139" s="255" t="s">
        <v>20612</v>
      </c>
    </row>
    <row r="3140" spans="1:4" ht="15" x14ac:dyDescent="0.25">
      <c r="A3140">
        <v>37666</v>
      </c>
      <c r="B3140" t="s">
        <v>12066</v>
      </c>
      <c r="C3140" t="s">
        <v>66</v>
      </c>
      <c r="D3140" s="255" t="s">
        <v>17339</v>
      </c>
    </row>
    <row r="3141" spans="1:4" ht="15" x14ac:dyDescent="0.25">
      <c r="A3141">
        <v>40986</v>
      </c>
      <c r="B3141" t="s">
        <v>10016</v>
      </c>
      <c r="C3141" t="s">
        <v>53</v>
      </c>
      <c r="D3141" s="255" t="s">
        <v>20613</v>
      </c>
    </row>
    <row r="3142" spans="1:4" ht="15" x14ac:dyDescent="0.25">
      <c r="A3142">
        <v>4250</v>
      </c>
      <c r="B3142" t="s">
        <v>12067</v>
      </c>
      <c r="C3142" t="s">
        <v>66</v>
      </c>
      <c r="D3142" s="255" t="s">
        <v>20614</v>
      </c>
    </row>
    <row r="3143" spans="1:4" ht="15" x14ac:dyDescent="0.25">
      <c r="A3143">
        <v>40978</v>
      </c>
      <c r="B3143" t="s">
        <v>10017</v>
      </c>
      <c r="C3143" t="s">
        <v>53</v>
      </c>
      <c r="D3143" s="255" t="s">
        <v>20615</v>
      </c>
    </row>
    <row r="3144" spans="1:4" ht="15" x14ac:dyDescent="0.25">
      <c r="A3144">
        <v>44501</v>
      </c>
      <c r="B3144" t="s">
        <v>12068</v>
      </c>
      <c r="C3144" t="s">
        <v>66</v>
      </c>
      <c r="D3144" s="255" t="s">
        <v>20481</v>
      </c>
    </row>
    <row r="3145" spans="1:4" ht="15" x14ac:dyDescent="0.25">
      <c r="A3145">
        <v>41043</v>
      </c>
      <c r="B3145" t="s">
        <v>10018</v>
      </c>
      <c r="C3145" t="s">
        <v>53</v>
      </c>
      <c r="D3145" s="255" t="s">
        <v>20612</v>
      </c>
    </row>
    <row r="3146" spans="1:4" ht="15" x14ac:dyDescent="0.25">
      <c r="A3146">
        <v>4234</v>
      </c>
      <c r="B3146" t="s">
        <v>12069</v>
      </c>
      <c r="C3146" t="s">
        <v>66</v>
      </c>
      <c r="D3146" s="255" t="s">
        <v>18016</v>
      </c>
    </row>
    <row r="3147" spans="1:4" ht="15" x14ac:dyDescent="0.25">
      <c r="A3147">
        <v>40987</v>
      </c>
      <c r="B3147" t="s">
        <v>10019</v>
      </c>
      <c r="C3147" t="s">
        <v>53</v>
      </c>
      <c r="D3147" s="255" t="s">
        <v>20616</v>
      </c>
    </row>
    <row r="3148" spans="1:4" ht="15" x14ac:dyDescent="0.25">
      <c r="A3148">
        <v>4253</v>
      </c>
      <c r="B3148" t="s">
        <v>12070</v>
      </c>
      <c r="C3148" t="s">
        <v>66</v>
      </c>
      <c r="D3148" s="255" t="s">
        <v>20617</v>
      </c>
    </row>
    <row r="3149" spans="1:4" ht="15" x14ac:dyDescent="0.25">
      <c r="A3149">
        <v>40981</v>
      </c>
      <c r="B3149" t="s">
        <v>10020</v>
      </c>
      <c r="C3149" t="s">
        <v>53</v>
      </c>
      <c r="D3149" s="255" t="s">
        <v>20618</v>
      </c>
    </row>
    <row r="3150" spans="1:4" ht="15" x14ac:dyDescent="0.25">
      <c r="A3150">
        <v>4254</v>
      </c>
      <c r="B3150" t="s">
        <v>12071</v>
      </c>
      <c r="C3150" t="s">
        <v>66</v>
      </c>
      <c r="D3150" s="255" t="s">
        <v>13310</v>
      </c>
    </row>
    <row r="3151" spans="1:4" ht="15" x14ac:dyDescent="0.25">
      <c r="A3151">
        <v>41036</v>
      </c>
      <c r="B3151" t="s">
        <v>10021</v>
      </c>
      <c r="C3151" t="s">
        <v>53</v>
      </c>
      <c r="D3151" s="255" t="s">
        <v>20619</v>
      </c>
    </row>
    <row r="3152" spans="1:4" ht="15" x14ac:dyDescent="0.25">
      <c r="A3152">
        <v>4251</v>
      </c>
      <c r="B3152" t="s">
        <v>12072</v>
      </c>
      <c r="C3152" t="s">
        <v>66</v>
      </c>
      <c r="D3152" s="255" t="s">
        <v>19509</v>
      </c>
    </row>
    <row r="3153" spans="1:4" ht="15" x14ac:dyDescent="0.25">
      <c r="A3153">
        <v>40979</v>
      </c>
      <c r="B3153" t="s">
        <v>10022</v>
      </c>
      <c r="C3153" t="s">
        <v>53</v>
      </c>
      <c r="D3153" s="255" t="s">
        <v>20620</v>
      </c>
    </row>
    <row r="3154" spans="1:4" ht="15" x14ac:dyDescent="0.25">
      <c r="A3154">
        <v>4230</v>
      </c>
      <c r="B3154" t="s">
        <v>12073</v>
      </c>
      <c r="C3154" t="s">
        <v>66</v>
      </c>
      <c r="D3154" s="255" t="s">
        <v>13889</v>
      </c>
    </row>
    <row r="3155" spans="1:4" ht="15" x14ac:dyDescent="0.25">
      <c r="A3155">
        <v>40998</v>
      </c>
      <c r="B3155" t="s">
        <v>12074</v>
      </c>
      <c r="C3155" t="s">
        <v>53</v>
      </c>
      <c r="D3155" s="255" t="s">
        <v>20621</v>
      </c>
    </row>
    <row r="3156" spans="1:4" ht="15" x14ac:dyDescent="0.25">
      <c r="A3156">
        <v>4257</v>
      </c>
      <c r="B3156" t="s">
        <v>12075</v>
      </c>
      <c r="C3156" t="s">
        <v>66</v>
      </c>
      <c r="D3156" s="255" t="s">
        <v>16901</v>
      </c>
    </row>
    <row r="3157" spans="1:4" ht="15" x14ac:dyDescent="0.25">
      <c r="A3157">
        <v>40982</v>
      </c>
      <c r="B3157" t="s">
        <v>10023</v>
      </c>
      <c r="C3157" t="s">
        <v>53</v>
      </c>
      <c r="D3157" s="255" t="s">
        <v>20622</v>
      </c>
    </row>
    <row r="3158" spans="1:4" ht="15" x14ac:dyDescent="0.25">
      <c r="A3158">
        <v>4240</v>
      </c>
      <c r="B3158" t="s">
        <v>12076</v>
      </c>
      <c r="C3158" t="s">
        <v>66</v>
      </c>
      <c r="D3158" s="255" t="s">
        <v>15733</v>
      </c>
    </row>
    <row r="3159" spans="1:4" ht="15" x14ac:dyDescent="0.25">
      <c r="A3159">
        <v>41026</v>
      </c>
      <c r="B3159" t="s">
        <v>10024</v>
      </c>
      <c r="C3159" t="s">
        <v>53</v>
      </c>
      <c r="D3159" s="255" t="s">
        <v>20623</v>
      </c>
    </row>
    <row r="3160" spans="1:4" ht="15" x14ac:dyDescent="0.25">
      <c r="A3160">
        <v>4239</v>
      </c>
      <c r="B3160" t="s">
        <v>12077</v>
      </c>
      <c r="C3160" t="s">
        <v>66</v>
      </c>
      <c r="D3160" s="255" t="s">
        <v>15733</v>
      </c>
    </row>
    <row r="3161" spans="1:4" ht="15" x14ac:dyDescent="0.25">
      <c r="A3161">
        <v>41024</v>
      </c>
      <c r="B3161" t="s">
        <v>10025</v>
      </c>
      <c r="C3161" t="s">
        <v>53</v>
      </c>
      <c r="D3161" s="255" t="s">
        <v>20623</v>
      </c>
    </row>
    <row r="3162" spans="1:4" ht="15" x14ac:dyDescent="0.25">
      <c r="A3162">
        <v>4248</v>
      </c>
      <c r="B3162" t="s">
        <v>12078</v>
      </c>
      <c r="C3162" t="s">
        <v>66</v>
      </c>
      <c r="D3162" s="255" t="s">
        <v>20481</v>
      </c>
    </row>
    <row r="3163" spans="1:4" ht="15" x14ac:dyDescent="0.25">
      <c r="A3163">
        <v>41033</v>
      </c>
      <c r="B3163" t="s">
        <v>10026</v>
      </c>
      <c r="C3163" t="s">
        <v>53</v>
      </c>
      <c r="D3163" s="255" t="s">
        <v>20612</v>
      </c>
    </row>
    <row r="3164" spans="1:4" ht="15" x14ac:dyDescent="0.25">
      <c r="A3164">
        <v>44500</v>
      </c>
      <c r="B3164" t="s">
        <v>12079</v>
      </c>
      <c r="C3164" t="s">
        <v>66</v>
      </c>
      <c r="D3164" s="255" t="s">
        <v>20481</v>
      </c>
    </row>
    <row r="3165" spans="1:4" ht="15" x14ac:dyDescent="0.25">
      <c r="A3165">
        <v>41040</v>
      </c>
      <c r="B3165" t="s">
        <v>10027</v>
      </c>
      <c r="C3165" t="s">
        <v>53</v>
      </c>
      <c r="D3165" s="255" t="s">
        <v>20612</v>
      </c>
    </row>
    <row r="3166" spans="1:4" ht="15" x14ac:dyDescent="0.25">
      <c r="A3166">
        <v>4238</v>
      </c>
      <c r="B3166" t="s">
        <v>12080</v>
      </c>
      <c r="C3166" t="s">
        <v>66</v>
      </c>
      <c r="D3166" s="255" t="s">
        <v>19600</v>
      </c>
    </row>
    <row r="3167" spans="1:4" ht="15" x14ac:dyDescent="0.25">
      <c r="A3167">
        <v>41012</v>
      </c>
      <c r="B3167" t="s">
        <v>10028</v>
      </c>
      <c r="C3167" t="s">
        <v>53</v>
      </c>
      <c r="D3167" s="255" t="s">
        <v>20624</v>
      </c>
    </row>
    <row r="3168" spans="1:4" ht="15" x14ac:dyDescent="0.25">
      <c r="A3168">
        <v>4233</v>
      </c>
      <c r="B3168" t="s">
        <v>12081</v>
      </c>
      <c r="C3168" t="s">
        <v>66</v>
      </c>
      <c r="D3168" s="255" t="s">
        <v>15733</v>
      </c>
    </row>
    <row r="3169" spans="1:4" ht="15" x14ac:dyDescent="0.25">
      <c r="A3169">
        <v>41001</v>
      </c>
      <c r="B3169" t="s">
        <v>10029</v>
      </c>
      <c r="C3169" t="s">
        <v>53</v>
      </c>
      <c r="D3169" s="255" t="s">
        <v>20623</v>
      </c>
    </row>
    <row r="3170" spans="1:4" ht="15" x14ac:dyDescent="0.25">
      <c r="A3170">
        <v>2</v>
      </c>
      <c r="B3170" t="s">
        <v>10030</v>
      </c>
      <c r="C3170" t="s">
        <v>65</v>
      </c>
      <c r="D3170" s="255" t="s">
        <v>16223</v>
      </c>
    </row>
    <row r="3171" spans="1:4" ht="15" x14ac:dyDescent="0.25">
      <c r="A3171">
        <v>36517</v>
      </c>
      <c r="B3171" t="s">
        <v>10031</v>
      </c>
      <c r="C3171" t="s">
        <v>61</v>
      </c>
      <c r="D3171" s="255" t="s">
        <v>20625</v>
      </c>
    </row>
    <row r="3172" spans="1:4" ht="15" x14ac:dyDescent="0.25">
      <c r="A3172">
        <v>4262</v>
      </c>
      <c r="B3172" t="s">
        <v>10032</v>
      </c>
      <c r="C3172" t="s">
        <v>61</v>
      </c>
      <c r="D3172" s="255" t="s">
        <v>20626</v>
      </c>
    </row>
    <row r="3173" spans="1:4" ht="15" x14ac:dyDescent="0.25">
      <c r="A3173">
        <v>4263</v>
      </c>
      <c r="B3173" t="s">
        <v>10033</v>
      </c>
      <c r="C3173" t="s">
        <v>61</v>
      </c>
      <c r="D3173" s="255" t="s">
        <v>20627</v>
      </c>
    </row>
    <row r="3174" spans="1:4" ht="15" x14ac:dyDescent="0.25">
      <c r="A3174">
        <v>36518</v>
      </c>
      <c r="B3174" t="s">
        <v>10034</v>
      </c>
      <c r="C3174" t="s">
        <v>61</v>
      </c>
      <c r="D3174" s="255" t="s">
        <v>20628</v>
      </c>
    </row>
    <row r="3175" spans="1:4" ht="15" x14ac:dyDescent="0.25">
      <c r="A3175">
        <v>14221</v>
      </c>
      <c r="B3175" t="s">
        <v>10035</v>
      </c>
      <c r="C3175" t="s">
        <v>61</v>
      </c>
      <c r="D3175" s="255" t="s">
        <v>20629</v>
      </c>
    </row>
    <row r="3176" spans="1:4" ht="15" x14ac:dyDescent="0.25">
      <c r="A3176">
        <v>38402</v>
      </c>
      <c r="B3176" t="s">
        <v>10036</v>
      </c>
      <c r="C3176" t="s">
        <v>61</v>
      </c>
      <c r="D3176" s="255" t="s">
        <v>17525</v>
      </c>
    </row>
    <row r="3177" spans="1:4" ht="15" x14ac:dyDescent="0.25">
      <c r="A3177">
        <v>3412</v>
      </c>
      <c r="B3177" t="s">
        <v>10037</v>
      </c>
      <c r="C3177" t="s">
        <v>67</v>
      </c>
      <c r="D3177" s="255" t="s">
        <v>18688</v>
      </c>
    </row>
    <row r="3178" spans="1:4" ht="15" x14ac:dyDescent="0.25">
      <c r="A3178">
        <v>3413</v>
      </c>
      <c r="B3178" t="s">
        <v>10038</v>
      </c>
      <c r="C3178" t="s">
        <v>67</v>
      </c>
      <c r="D3178" s="255" t="s">
        <v>20630</v>
      </c>
    </row>
    <row r="3179" spans="1:4" ht="15" x14ac:dyDescent="0.25">
      <c r="A3179">
        <v>39744</v>
      </c>
      <c r="B3179" t="s">
        <v>10039</v>
      </c>
      <c r="C3179" t="s">
        <v>67</v>
      </c>
      <c r="D3179" s="255" t="s">
        <v>20631</v>
      </c>
    </row>
    <row r="3180" spans="1:4" ht="15" x14ac:dyDescent="0.25">
      <c r="A3180">
        <v>39745</v>
      </c>
      <c r="B3180" t="s">
        <v>10040</v>
      </c>
      <c r="C3180" t="s">
        <v>67</v>
      </c>
      <c r="D3180" s="255" t="s">
        <v>18539</v>
      </c>
    </row>
    <row r="3181" spans="1:4" ht="15" x14ac:dyDescent="0.25">
      <c r="A3181">
        <v>39637</v>
      </c>
      <c r="B3181" t="s">
        <v>10041</v>
      </c>
      <c r="C3181" t="s">
        <v>67</v>
      </c>
      <c r="D3181" s="255" t="s">
        <v>20632</v>
      </c>
    </row>
    <row r="3182" spans="1:4" ht="15" x14ac:dyDescent="0.25">
      <c r="A3182">
        <v>39638</v>
      </c>
      <c r="B3182" t="s">
        <v>10042</v>
      </c>
      <c r="C3182" t="s">
        <v>67</v>
      </c>
      <c r="D3182" s="255" t="s">
        <v>20633</v>
      </c>
    </row>
    <row r="3183" spans="1:4" ht="15" x14ac:dyDescent="0.25">
      <c r="A3183">
        <v>39639</v>
      </c>
      <c r="B3183" t="s">
        <v>10043</v>
      </c>
      <c r="C3183" t="s">
        <v>67</v>
      </c>
      <c r="D3183" s="255" t="s">
        <v>20634</v>
      </c>
    </row>
    <row r="3184" spans="1:4" ht="15" x14ac:dyDescent="0.25">
      <c r="A3184">
        <v>39517</v>
      </c>
      <c r="B3184" t="s">
        <v>10044</v>
      </c>
      <c r="C3184" t="s">
        <v>67</v>
      </c>
      <c r="D3184" s="255" t="s">
        <v>20635</v>
      </c>
    </row>
    <row r="3185" spans="1:4" ht="15" x14ac:dyDescent="0.25">
      <c r="A3185">
        <v>39518</v>
      </c>
      <c r="B3185" t="s">
        <v>10045</v>
      </c>
      <c r="C3185" t="s">
        <v>67</v>
      </c>
      <c r="D3185" s="255" t="s">
        <v>20636</v>
      </c>
    </row>
    <row r="3186" spans="1:4" ht="15" x14ac:dyDescent="0.25">
      <c r="A3186">
        <v>38366</v>
      </c>
      <c r="B3186" t="s">
        <v>10046</v>
      </c>
      <c r="C3186" t="s">
        <v>67</v>
      </c>
      <c r="D3186" s="255" t="s">
        <v>20003</v>
      </c>
    </row>
    <row r="3187" spans="1:4" ht="15" x14ac:dyDescent="0.25">
      <c r="A3187">
        <v>11703</v>
      </c>
      <c r="B3187" t="s">
        <v>10047</v>
      </c>
      <c r="C3187" t="s">
        <v>61</v>
      </c>
      <c r="D3187" s="255" t="s">
        <v>20637</v>
      </c>
    </row>
    <row r="3188" spans="1:4" ht="15" x14ac:dyDescent="0.25">
      <c r="A3188">
        <v>37400</v>
      </c>
      <c r="B3188" t="s">
        <v>10048</v>
      </c>
      <c r="C3188" t="s">
        <v>61</v>
      </c>
      <c r="D3188" s="255" t="s">
        <v>20638</v>
      </c>
    </row>
    <row r="3189" spans="1:4" ht="15" x14ac:dyDescent="0.25">
      <c r="A3189">
        <v>25400</v>
      </c>
      <c r="B3189" t="s">
        <v>10049</v>
      </c>
      <c r="C3189" t="s">
        <v>61</v>
      </c>
      <c r="D3189" s="255" t="s">
        <v>20639</v>
      </c>
    </row>
    <row r="3190" spans="1:4" ht="15" x14ac:dyDescent="0.25">
      <c r="A3190">
        <v>4276</v>
      </c>
      <c r="B3190" t="s">
        <v>10050</v>
      </c>
      <c r="C3190" t="s">
        <v>61</v>
      </c>
      <c r="D3190" s="255" t="s">
        <v>20640</v>
      </c>
    </row>
    <row r="3191" spans="1:4" ht="15" x14ac:dyDescent="0.25">
      <c r="A3191">
        <v>4273</v>
      </c>
      <c r="B3191" t="s">
        <v>10051</v>
      </c>
      <c r="C3191" t="s">
        <v>61</v>
      </c>
      <c r="D3191" s="255" t="s">
        <v>20641</v>
      </c>
    </row>
    <row r="3192" spans="1:4" ht="15" x14ac:dyDescent="0.25">
      <c r="A3192">
        <v>4274</v>
      </c>
      <c r="B3192" t="s">
        <v>10052</v>
      </c>
      <c r="C3192" t="s">
        <v>61</v>
      </c>
      <c r="D3192" s="255" t="s">
        <v>19402</v>
      </c>
    </row>
    <row r="3193" spans="1:4" ht="15" x14ac:dyDescent="0.25">
      <c r="A3193">
        <v>39438</v>
      </c>
      <c r="B3193" t="s">
        <v>10053</v>
      </c>
      <c r="C3193" t="s">
        <v>61</v>
      </c>
      <c r="D3193" s="255" t="s">
        <v>13318</v>
      </c>
    </row>
    <row r="3194" spans="1:4" ht="15" x14ac:dyDescent="0.25">
      <c r="A3194">
        <v>11963</v>
      </c>
      <c r="B3194" t="s">
        <v>10054</v>
      </c>
      <c r="C3194" t="s">
        <v>61</v>
      </c>
      <c r="D3194" s="255" t="s">
        <v>20597</v>
      </c>
    </row>
    <row r="3195" spans="1:4" ht="15" x14ac:dyDescent="0.25">
      <c r="A3195">
        <v>11964</v>
      </c>
      <c r="B3195" t="s">
        <v>10055</v>
      </c>
      <c r="C3195" t="s">
        <v>61</v>
      </c>
      <c r="D3195" s="255" t="s">
        <v>20642</v>
      </c>
    </row>
    <row r="3196" spans="1:4" ht="15" x14ac:dyDescent="0.25">
      <c r="A3196">
        <v>4379</v>
      </c>
      <c r="B3196" t="s">
        <v>10056</v>
      </c>
      <c r="C3196" t="s">
        <v>61</v>
      </c>
      <c r="D3196" s="255" t="s">
        <v>13336</v>
      </c>
    </row>
    <row r="3197" spans="1:4" ht="15" x14ac:dyDescent="0.25">
      <c r="A3197">
        <v>4377</v>
      </c>
      <c r="B3197" t="s">
        <v>10057</v>
      </c>
      <c r="C3197" t="s">
        <v>61</v>
      </c>
      <c r="D3197" s="255" t="s">
        <v>13688</v>
      </c>
    </row>
    <row r="3198" spans="1:4" ht="15" x14ac:dyDescent="0.25">
      <c r="A3198">
        <v>4356</v>
      </c>
      <c r="B3198" t="s">
        <v>10058</v>
      </c>
      <c r="C3198" t="s">
        <v>61</v>
      </c>
      <c r="D3198" s="255" t="s">
        <v>13318</v>
      </c>
    </row>
    <row r="3199" spans="1:4" ht="15" x14ac:dyDescent="0.25">
      <c r="A3199">
        <v>13246</v>
      </c>
      <c r="B3199" t="s">
        <v>10059</v>
      </c>
      <c r="C3199" t="s">
        <v>61</v>
      </c>
      <c r="D3199" s="255" t="s">
        <v>13329</v>
      </c>
    </row>
    <row r="3200" spans="1:4" ht="15" x14ac:dyDescent="0.25">
      <c r="A3200">
        <v>4346</v>
      </c>
      <c r="B3200" t="s">
        <v>10060</v>
      </c>
      <c r="C3200" t="s">
        <v>61</v>
      </c>
      <c r="D3200" s="255" t="s">
        <v>17584</v>
      </c>
    </row>
    <row r="3201" spans="1:4" ht="15" x14ac:dyDescent="0.25">
      <c r="A3201">
        <v>11955</v>
      </c>
      <c r="B3201" t="s">
        <v>10061</v>
      </c>
      <c r="C3201" t="s">
        <v>61</v>
      </c>
      <c r="D3201" s="255" t="s">
        <v>13468</v>
      </c>
    </row>
    <row r="3202" spans="1:4" ht="15" x14ac:dyDescent="0.25">
      <c r="A3202">
        <v>11960</v>
      </c>
      <c r="B3202" t="s">
        <v>10062</v>
      </c>
      <c r="C3202" t="s">
        <v>61</v>
      </c>
      <c r="D3202" s="255" t="s">
        <v>18658</v>
      </c>
    </row>
    <row r="3203" spans="1:4" ht="15" x14ac:dyDescent="0.25">
      <c r="A3203">
        <v>4333</v>
      </c>
      <c r="B3203" t="s">
        <v>10063</v>
      </c>
      <c r="C3203" t="s">
        <v>61</v>
      </c>
      <c r="D3203" s="255" t="s">
        <v>13318</v>
      </c>
    </row>
    <row r="3204" spans="1:4" ht="15" x14ac:dyDescent="0.25">
      <c r="A3204">
        <v>4358</v>
      </c>
      <c r="B3204" t="s">
        <v>10064</v>
      </c>
      <c r="C3204" t="s">
        <v>61</v>
      </c>
      <c r="D3204" s="255" t="s">
        <v>20643</v>
      </c>
    </row>
    <row r="3205" spans="1:4" ht="15" x14ac:dyDescent="0.25">
      <c r="A3205">
        <v>39435</v>
      </c>
      <c r="B3205" t="s">
        <v>10065</v>
      </c>
      <c r="C3205" t="s">
        <v>61</v>
      </c>
      <c r="D3205" s="255" t="s">
        <v>13358</v>
      </c>
    </row>
    <row r="3206" spans="1:4" ht="15" x14ac:dyDescent="0.25">
      <c r="A3206">
        <v>39436</v>
      </c>
      <c r="B3206" t="s">
        <v>10066</v>
      </c>
      <c r="C3206" t="s">
        <v>61</v>
      </c>
      <c r="D3206" s="255" t="s">
        <v>18433</v>
      </c>
    </row>
    <row r="3207" spans="1:4" ht="15" x14ac:dyDescent="0.25">
      <c r="A3207">
        <v>39437</v>
      </c>
      <c r="B3207" t="s">
        <v>10067</v>
      </c>
      <c r="C3207" t="s">
        <v>61</v>
      </c>
      <c r="D3207" s="255" t="s">
        <v>18656</v>
      </c>
    </row>
    <row r="3208" spans="1:4" ht="15" x14ac:dyDescent="0.25">
      <c r="A3208">
        <v>39439</v>
      </c>
      <c r="B3208" t="s">
        <v>10068</v>
      </c>
      <c r="C3208" t="s">
        <v>61</v>
      </c>
      <c r="D3208" s="255" t="s">
        <v>18658</v>
      </c>
    </row>
    <row r="3209" spans="1:4" ht="15" x14ac:dyDescent="0.25">
      <c r="A3209">
        <v>39440</v>
      </c>
      <c r="B3209" t="s">
        <v>10069</v>
      </c>
      <c r="C3209" t="s">
        <v>61</v>
      </c>
      <c r="D3209" s="255" t="s">
        <v>13470</v>
      </c>
    </row>
    <row r="3210" spans="1:4" ht="15" x14ac:dyDescent="0.25">
      <c r="A3210">
        <v>39441</v>
      </c>
      <c r="B3210" t="s">
        <v>10070</v>
      </c>
      <c r="C3210" t="s">
        <v>61</v>
      </c>
      <c r="D3210" s="255" t="s">
        <v>18383</v>
      </c>
    </row>
    <row r="3211" spans="1:4" ht="15" x14ac:dyDescent="0.25">
      <c r="A3211">
        <v>39442</v>
      </c>
      <c r="B3211" t="s">
        <v>10071</v>
      </c>
      <c r="C3211" t="s">
        <v>61</v>
      </c>
      <c r="D3211" s="255" t="s">
        <v>13688</v>
      </c>
    </row>
    <row r="3212" spans="1:4" ht="15" x14ac:dyDescent="0.25">
      <c r="A3212">
        <v>39443</v>
      </c>
      <c r="B3212" t="s">
        <v>10072</v>
      </c>
      <c r="C3212" t="s">
        <v>61</v>
      </c>
      <c r="D3212" s="255" t="s">
        <v>13668</v>
      </c>
    </row>
    <row r="3213" spans="1:4" ht="15" x14ac:dyDescent="0.25">
      <c r="A3213">
        <v>4329</v>
      </c>
      <c r="B3213" t="s">
        <v>10073</v>
      </c>
      <c r="C3213" t="s">
        <v>61</v>
      </c>
      <c r="D3213" s="255" t="s">
        <v>13739</v>
      </c>
    </row>
    <row r="3214" spans="1:4" ht="15" x14ac:dyDescent="0.25">
      <c r="A3214">
        <v>4383</v>
      </c>
      <c r="B3214" t="s">
        <v>10074</v>
      </c>
      <c r="C3214" t="s">
        <v>61</v>
      </c>
      <c r="D3214" s="255" t="s">
        <v>20644</v>
      </c>
    </row>
    <row r="3215" spans="1:4" ht="15" x14ac:dyDescent="0.25">
      <c r="A3215">
        <v>4344</v>
      </c>
      <c r="B3215" t="s">
        <v>10075</v>
      </c>
      <c r="C3215" t="s">
        <v>61</v>
      </c>
      <c r="D3215" s="255" t="s">
        <v>20645</v>
      </c>
    </row>
    <row r="3216" spans="1:4" ht="15" x14ac:dyDescent="0.25">
      <c r="A3216">
        <v>436</v>
      </c>
      <c r="B3216" t="s">
        <v>10076</v>
      </c>
      <c r="C3216" t="s">
        <v>61</v>
      </c>
      <c r="D3216" s="255" t="s">
        <v>20646</v>
      </c>
    </row>
    <row r="3217" spans="1:4" ht="15" x14ac:dyDescent="0.25">
      <c r="A3217">
        <v>442</v>
      </c>
      <c r="B3217" t="s">
        <v>10077</v>
      </c>
      <c r="C3217" t="s">
        <v>61</v>
      </c>
      <c r="D3217" s="255" t="s">
        <v>20647</v>
      </c>
    </row>
    <row r="3218" spans="1:4" ht="15" x14ac:dyDescent="0.25">
      <c r="A3218">
        <v>11953</v>
      </c>
      <c r="B3218" t="s">
        <v>10078</v>
      </c>
      <c r="C3218" t="s">
        <v>61</v>
      </c>
      <c r="D3218" s="255" t="s">
        <v>13458</v>
      </c>
    </row>
    <row r="3219" spans="1:4" ht="15" x14ac:dyDescent="0.25">
      <c r="A3219">
        <v>4335</v>
      </c>
      <c r="B3219" t="s">
        <v>10079</v>
      </c>
      <c r="C3219" t="s">
        <v>61</v>
      </c>
      <c r="D3219" s="255" t="s">
        <v>20648</v>
      </c>
    </row>
    <row r="3220" spans="1:4" ht="15" x14ac:dyDescent="0.25">
      <c r="A3220">
        <v>4334</v>
      </c>
      <c r="B3220" t="s">
        <v>10080</v>
      </c>
      <c r="C3220" t="s">
        <v>61</v>
      </c>
      <c r="D3220" s="255" t="s">
        <v>20649</v>
      </c>
    </row>
    <row r="3221" spans="1:4" ht="15" x14ac:dyDescent="0.25">
      <c r="A3221">
        <v>4343</v>
      </c>
      <c r="B3221" t="s">
        <v>10081</v>
      </c>
      <c r="C3221" t="s">
        <v>61</v>
      </c>
      <c r="D3221" s="255" t="s">
        <v>17466</v>
      </c>
    </row>
    <row r="3222" spans="1:4" ht="15" x14ac:dyDescent="0.25">
      <c r="A3222">
        <v>430</v>
      </c>
      <c r="B3222" t="s">
        <v>10082</v>
      </c>
      <c r="C3222" t="s">
        <v>61</v>
      </c>
      <c r="D3222" s="255" t="s">
        <v>20650</v>
      </c>
    </row>
    <row r="3223" spans="1:4" ht="15" x14ac:dyDescent="0.25">
      <c r="A3223">
        <v>441</v>
      </c>
      <c r="B3223" t="s">
        <v>10083</v>
      </c>
      <c r="C3223" t="s">
        <v>61</v>
      </c>
      <c r="D3223" s="255" t="s">
        <v>12927</v>
      </c>
    </row>
    <row r="3224" spans="1:4" ht="15" x14ac:dyDescent="0.25">
      <c r="A3224">
        <v>431</v>
      </c>
      <c r="B3224" t="s">
        <v>10084</v>
      </c>
      <c r="C3224" t="s">
        <v>61</v>
      </c>
      <c r="D3224" s="255" t="s">
        <v>16922</v>
      </c>
    </row>
    <row r="3225" spans="1:4" ht="15" x14ac:dyDescent="0.25">
      <c r="A3225">
        <v>432</v>
      </c>
      <c r="B3225" t="s">
        <v>10085</v>
      </c>
      <c r="C3225" t="s">
        <v>61</v>
      </c>
      <c r="D3225" s="255" t="s">
        <v>16906</v>
      </c>
    </row>
    <row r="3226" spans="1:4" ht="15" x14ac:dyDescent="0.25">
      <c r="A3226">
        <v>429</v>
      </c>
      <c r="B3226" t="s">
        <v>10086</v>
      </c>
      <c r="C3226" t="s">
        <v>61</v>
      </c>
      <c r="D3226" s="255" t="s">
        <v>17583</v>
      </c>
    </row>
    <row r="3227" spans="1:4" ht="15" x14ac:dyDescent="0.25">
      <c r="A3227">
        <v>439</v>
      </c>
      <c r="B3227" t="s">
        <v>10087</v>
      </c>
      <c r="C3227" t="s">
        <v>61</v>
      </c>
      <c r="D3227" s="255" t="s">
        <v>20651</v>
      </c>
    </row>
    <row r="3228" spans="1:4" ht="15" x14ac:dyDescent="0.25">
      <c r="A3228">
        <v>433</v>
      </c>
      <c r="B3228" t="s">
        <v>10088</v>
      </c>
      <c r="C3228" t="s">
        <v>61</v>
      </c>
      <c r="D3228" s="255" t="s">
        <v>20652</v>
      </c>
    </row>
    <row r="3229" spans="1:4" ht="15" x14ac:dyDescent="0.25">
      <c r="A3229">
        <v>437</v>
      </c>
      <c r="B3229" t="s">
        <v>10089</v>
      </c>
      <c r="C3229" t="s">
        <v>61</v>
      </c>
      <c r="D3229" s="255" t="s">
        <v>20653</v>
      </c>
    </row>
    <row r="3230" spans="1:4" ht="15" x14ac:dyDescent="0.25">
      <c r="A3230">
        <v>11790</v>
      </c>
      <c r="B3230" t="s">
        <v>10090</v>
      </c>
      <c r="C3230" t="s">
        <v>61</v>
      </c>
      <c r="D3230" s="255" t="s">
        <v>20654</v>
      </c>
    </row>
    <row r="3231" spans="1:4" ht="15" x14ac:dyDescent="0.25">
      <c r="A3231">
        <v>428</v>
      </c>
      <c r="B3231" t="s">
        <v>10091</v>
      </c>
      <c r="C3231" t="s">
        <v>61</v>
      </c>
      <c r="D3231" s="255" t="s">
        <v>18536</v>
      </c>
    </row>
    <row r="3232" spans="1:4" ht="15" x14ac:dyDescent="0.25">
      <c r="A3232">
        <v>4384</v>
      </c>
      <c r="B3232" t="s">
        <v>10092</v>
      </c>
      <c r="C3232" t="s">
        <v>61</v>
      </c>
      <c r="D3232" s="255" t="s">
        <v>16677</v>
      </c>
    </row>
    <row r="3233" spans="1:4" ht="15" x14ac:dyDescent="0.25">
      <c r="A3233">
        <v>4351</v>
      </c>
      <c r="B3233" t="s">
        <v>10093</v>
      </c>
      <c r="C3233" t="s">
        <v>61</v>
      </c>
      <c r="D3233" s="255" t="s">
        <v>20655</v>
      </c>
    </row>
    <row r="3234" spans="1:4" ht="15" x14ac:dyDescent="0.25">
      <c r="A3234">
        <v>11054</v>
      </c>
      <c r="B3234" t="s">
        <v>10094</v>
      </c>
      <c r="C3234" t="s">
        <v>61</v>
      </c>
      <c r="D3234" s="255" t="s">
        <v>13762</v>
      </c>
    </row>
    <row r="3235" spans="1:4" ht="15" x14ac:dyDescent="0.25">
      <c r="A3235">
        <v>11055</v>
      </c>
      <c r="B3235" t="s">
        <v>10095</v>
      </c>
      <c r="C3235" t="s">
        <v>61</v>
      </c>
      <c r="D3235" s="255" t="s">
        <v>13494</v>
      </c>
    </row>
    <row r="3236" spans="1:4" ht="15" x14ac:dyDescent="0.25">
      <c r="A3236">
        <v>11056</v>
      </c>
      <c r="B3236" t="s">
        <v>10096</v>
      </c>
      <c r="C3236" t="s">
        <v>61</v>
      </c>
      <c r="D3236" s="255" t="s">
        <v>13196</v>
      </c>
    </row>
    <row r="3237" spans="1:4" ht="15" x14ac:dyDescent="0.25">
      <c r="A3237">
        <v>11057</v>
      </c>
      <c r="B3237" t="s">
        <v>10097</v>
      </c>
      <c r="C3237" t="s">
        <v>61</v>
      </c>
      <c r="D3237" s="255" t="s">
        <v>18658</v>
      </c>
    </row>
    <row r="3238" spans="1:4" ht="15" x14ac:dyDescent="0.25">
      <c r="A3238">
        <v>11059</v>
      </c>
      <c r="B3238" t="s">
        <v>10098</v>
      </c>
      <c r="C3238" t="s">
        <v>61</v>
      </c>
      <c r="D3238" s="255" t="s">
        <v>13374</v>
      </c>
    </row>
    <row r="3239" spans="1:4" ht="15" x14ac:dyDescent="0.25">
      <c r="A3239">
        <v>11058</v>
      </c>
      <c r="B3239" t="s">
        <v>10099</v>
      </c>
      <c r="C3239" t="s">
        <v>61</v>
      </c>
      <c r="D3239" s="255" t="s">
        <v>18362</v>
      </c>
    </row>
    <row r="3240" spans="1:4" ht="15" x14ac:dyDescent="0.25">
      <c r="A3240">
        <v>4380</v>
      </c>
      <c r="B3240" t="s">
        <v>10100</v>
      </c>
      <c r="C3240" t="s">
        <v>61</v>
      </c>
      <c r="D3240" s="255" t="s">
        <v>18363</v>
      </c>
    </row>
    <row r="3241" spans="1:4" ht="15" x14ac:dyDescent="0.25">
      <c r="A3241">
        <v>4299</v>
      </c>
      <c r="B3241" t="s">
        <v>10101</v>
      </c>
      <c r="C3241" t="s">
        <v>61</v>
      </c>
      <c r="D3241" s="255" t="s">
        <v>13467</v>
      </c>
    </row>
    <row r="3242" spans="1:4" ht="15" x14ac:dyDescent="0.25">
      <c r="A3242">
        <v>4304</v>
      </c>
      <c r="B3242" t="s">
        <v>10102</v>
      </c>
      <c r="C3242" t="s">
        <v>61</v>
      </c>
      <c r="D3242" s="255" t="s">
        <v>13615</v>
      </c>
    </row>
    <row r="3243" spans="1:4" ht="15" x14ac:dyDescent="0.25">
      <c r="A3243">
        <v>4305</v>
      </c>
      <c r="B3243" t="s">
        <v>10103</v>
      </c>
      <c r="C3243" t="s">
        <v>61</v>
      </c>
      <c r="D3243" s="255" t="s">
        <v>18869</v>
      </c>
    </row>
    <row r="3244" spans="1:4" ht="15" x14ac:dyDescent="0.25">
      <c r="A3244">
        <v>4306</v>
      </c>
      <c r="B3244" t="s">
        <v>10104</v>
      </c>
      <c r="C3244" t="s">
        <v>61</v>
      </c>
      <c r="D3244" s="255" t="s">
        <v>17411</v>
      </c>
    </row>
    <row r="3245" spans="1:4" ht="15" x14ac:dyDescent="0.25">
      <c r="A3245">
        <v>4308</v>
      </c>
      <c r="B3245" t="s">
        <v>10105</v>
      </c>
      <c r="C3245" t="s">
        <v>61</v>
      </c>
      <c r="D3245" s="255" t="s">
        <v>20656</v>
      </c>
    </row>
    <row r="3246" spans="1:4" ht="15" x14ac:dyDescent="0.25">
      <c r="A3246">
        <v>4302</v>
      </c>
      <c r="B3246" t="s">
        <v>10106</v>
      </c>
      <c r="C3246" t="s">
        <v>61</v>
      </c>
      <c r="D3246" s="255" t="s">
        <v>18479</v>
      </c>
    </row>
    <row r="3247" spans="1:4" ht="15" x14ac:dyDescent="0.25">
      <c r="A3247">
        <v>4300</v>
      </c>
      <c r="B3247" t="s">
        <v>10107</v>
      </c>
      <c r="C3247" t="s">
        <v>61</v>
      </c>
      <c r="D3247" s="255" t="s">
        <v>13469</v>
      </c>
    </row>
    <row r="3248" spans="1:4" ht="15" x14ac:dyDescent="0.25">
      <c r="A3248">
        <v>4301</v>
      </c>
      <c r="B3248" t="s">
        <v>10108</v>
      </c>
      <c r="C3248" t="s">
        <v>61</v>
      </c>
      <c r="D3248" s="255" t="s">
        <v>18652</v>
      </c>
    </row>
    <row r="3249" spans="1:4" ht="15" x14ac:dyDescent="0.25">
      <c r="A3249">
        <v>4320</v>
      </c>
      <c r="B3249" t="s">
        <v>10109</v>
      </c>
      <c r="C3249" t="s">
        <v>61</v>
      </c>
      <c r="D3249" s="255" t="s">
        <v>18871</v>
      </c>
    </row>
    <row r="3250" spans="1:4" ht="15" x14ac:dyDescent="0.25">
      <c r="A3250">
        <v>4318</v>
      </c>
      <c r="B3250" t="s">
        <v>10110</v>
      </c>
      <c r="C3250" t="s">
        <v>61</v>
      </c>
      <c r="D3250" s="255" t="s">
        <v>20000</v>
      </c>
    </row>
    <row r="3251" spans="1:4" ht="15" x14ac:dyDescent="0.25">
      <c r="A3251">
        <v>40547</v>
      </c>
      <c r="B3251" t="s">
        <v>10111</v>
      </c>
      <c r="C3251" t="s">
        <v>74</v>
      </c>
      <c r="D3251" s="255" t="s">
        <v>13671</v>
      </c>
    </row>
    <row r="3252" spans="1:4" ht="15" x14ac:dyDescent="0.25">
      <c r="A3252">
        <v>11962</v>
      </c>
      <c r="B3252" t="s">
        <v>10112</v>
      </c>
      <c r="C3252" t="s">
        <v>61</v>
      </c>
      <c r="D3252" s="255" t="s">
        <v>18656</v>
      </c>
    </row>
    <row r="3253" spans="1:4" ht="15" x14ac:dyDescent="0.25">
      <c r="A3253">
        <v>4332</v>
      </c>
      <c r="B3253" t="s">
        <v>10113</v>
      </c>
      <c r="C3253" t="s">
        <v>61</v>
      </c>
      <c r="D3253" s="255" t="s">
        <v>12827</v>
      </c>
    </row>
    <row r="3254" spans="1:4" ht="15" x14ac:dyDescent="0.25">
      <c r="A3254">
        <v>4331</v>
      </c>
      <c r="B3254" t="s">
        <v>10114</v>
      </c>
      <c r="C3254" t="s">
        <v>61</v>
      </c>
      <c r="D3254" s="255" t="s">
        <v>17468</v>
      </c>
    </row>
    <row r="3255" spans="1:4" ht="15" x14ac:dyDescent="0.25">
      <c r="A3255">
        <v>4336</v>
      </c>
      <c r="B3255" t="s">
        <v>10115</v>
      </c>
      <c r="C3255" t="s">
        <v>61</v>
      </c>
      <c r="D3255" s="255" t="s">
        <v>19077</v>
      </c>
    </row>
    <row r="3256" spans="1:4" ht="15" x14ac:dyDescent="0.25">
      <c r="A3256">
        <v>13294</v>
      </c>
      <c r="B3256" t="s">
        <v>10116</v>
      </c>
      <c r="C3256" t="s">
        <v>61</v>
      </c>
      <c r="D3256" s="255" t="s">
        <v>18799</v>
      </c>
    </row>
    <row r="3257" spans="1:4" ht="15" x14ac:dyDescent="0.25">
      <c r="A3257">
        <v>11948</v>
      </c>
      <c r="B3257" t="s">
        <v>10117</v>
      </c>
      <c r="C3257" t="s">
        <v>61</v>
      </c>
      <c r="D3257" s="255" t="s">
        <v>18655</v>
      </c>
    </row>
    <row r="3258" spans="1:4" ht="15" x14ac:dyDescent="0.25">
      <c r="A3258">
        <v>4382</v>
      </c>
      <c r="B3258" t="s">
        <v>10118</v>
      </c>
      <c r="C3258" t="s">
        <v>61</v>
      </c>
      <c r="D3258" s="255" t="s">
        <v>13222</v>
      </c>
    </row>
    <row r="3259" spans="1:4" ht="15" x14ac:dyDescent="0.25">
      <c r="A3259">
        <v>4354</v>
      </c>
      <c r="B3259" t="s">
        <v>10119</v>
      </c>
      <c r="C3259" t="s">
        <v>61</v>
      </c>
      <c r="D3259" s="255" t="s">
        <v>13674</v>
      </c>
    </row>
    <row r="3260" spans="1:4" ht="15" x14ac:dyDescent="0.25">
      <c r="A3260">
        <v>40839</v>
      </c>
      <c r="B3260" t="s">
        <v>10120</v>
      </c>
      <c r="C3260" t="s">
        <v>74</v>
      </c>
      <c r="D3260" s="255" t="s">
        <v>20657</v>
      </c>
    </row>
    <row r="3261" spans="1:4" ht="15" x14ac:dyDescent="0.25">
      <c r="A3261">
        <v>40552</v>
      </c>
      <c r="B3261" t="s">
        <v>12082</v>
      </c>
      <c r="C3261" t="s">
        <v>74</v>
      </c>
      <c r="D3261" s="255" t="s">
        <v>20658</v>
      </c>
    </row>
    <row r="3262" spans="1:4" ht="15" x14ac:dyDescent="0.25">
      <c r="A3262">
        <v>40549</v>
      </c>
      <c r="B3262" t="s">
        <v>10121</v>
      </c>
      <c r="C3262" t="s">
        <v>74</v>
      </c>
      <c r="D3262" s="255" t="s">
        <v>20659</v>
      </c>
    </row>
    <row r="3263" spans="1:4" ht="15" x14ac:dyDescent="0.25">
      <c r="A3263">
        <v>4385</v>
      </c>
      <c r="B3263" t="s">
        <v>10122</v>
      </c>
      <c r="C3263" t="s">
        <v>79</v>
      </c>
      <c r="D3263" s="255" t="s">
        <v>20660</v>
      </c>
    </row>
    <row r="3264" spans="1:4" ht="15" x14ac:dyDescent="0.25">
      <c r="A3264">
        <v>20078</v>
      </c>
      <c r="B3264" t="s">
        <v>10123</v>
      </c>
      <c r="C3264" t="s">
        <v>61</v>
      </c>
      <c r="D3264" s="255" t="s">
        <v>16169</v>
      </c>
    </row>
    <row r="3265" spans="1:4" ht="15" x14ac:dyDescent="0.25">
      <c r="A3265">
        <v>39897</v>
      </c>
      <c r="B3265" t="s">
        <v>10124</v>
      </c>
      <c r="C3265" t="s">
        <v>61</v>
      </c>
      <c r="D3265" s="255" t="s">
        <v>20661</v>
      </c>
    </row>
    <row r="3266" spans="1:4" ht="15" x14ac:dyDescent="0.25">
      <c r="A3266">
        <v>118</v>
      </c>
      <c r="B3266" t="s">
        <v>10125</v>
      </c>
      <c r="C3266" t="s">
        <v>61</v>
      </c>
      <c r="D3266" s="255" t="s">
        <v>20662</v>
      </c>
    </row>
    <row r="3267" spans="1:4" ht="15" x14ac:dyDescent="0.25">
      <c r="A3267">
        <v>4396</v>
      </c>
      <c r="B3267" t="s">
        <v>10126</v>
      </c>
      <c r="C3267" t="s">
        <v>67</v>
      </c>
      <c r="D3267" s="255" t="s">
        <v>20663</v>
      </c>
    </row>
    <row r="3268" spans="1:4" ht="15" x14ac:dyDescent="0.25">
      <c r="A3268">
        <v>36881</v>
      </c>
      <c r="B3268" t="s">
        <v>10127</v>
      </c>
      <c r="C3268" t="s">
        <v>67</v>
      </c>
      <c r="D3268" s="255" t="s">
        <v>20664</v>
      </c>
    </row>
    <row r="3269" spans="1:4" ht="15" x14ac:dyDescent="0.25">
      <c r="A3269">
        <v>4397</v>
      </c>
      <c r="B3269" t="s">
        <v>10128</v>
      </c>
      <c r="C3269" t="s">
        <v>67</v>
      </c>
      <c r="D3269" s="255" t="s">
        <v>20665</v>
      </c>
    </row>
    <row r="3270" spans="1:4" ht="15" x14ac:dyDescent="0.25">
      <c r="A3270">
        <v>36882</v>
      </c>
      <c r="B3270" t="s">
        <v>10129</v>
      </c>
      <c r="C3270" t="s">
        <v>67</v>
      </c>
      <c r="D3270" s="255" t="s">
        <v>20666</v>
      </c>
    </row>
    <row r="3271" spans="1:4" ht="15" x14ac:dyDescent="0.25">
      <c r="A3271">
        <v>4751</v>
      </c>
      <c r="B3271" t="s">
        <v>10130</v>
      </c>
      <c r="C3271" t="s">
        <v>66</v>
      </c>
      <c r="D3271" s="255" t="s">
        <v>18866</v>
      </c>
    </row>
    <row r="3272" spans="1:4" ht="15" x14ac:dyDescent="0.25">
      <c r="A3272">
        <v>41066</v>
      </c>
      <c r="B3272" t="s">
        <v>10131</v>
      </c>
      <c r="C3272" t="s">
        <v>53</v>
      </c>
      <c r="D3272" s="255" t="s">
        <v>18867</v>
      </c>
    </row>
    <row r="3273" spans="1:4" ht="15" x14ac:dyDescent="0.25">
      <c r="A3273">
        <v>39604</v>
      </c>
      <c r="B3273" t="s">
        <v>10132</v>
      </c>
      <c r="C3273" t="s">
        <v>61</v>
      </c>
      <c r="D3273" s="255" t="s">
        <v>20667</v>
      </c>
    </row>
    <row r="3274" spans="1:4" ht="15" x14ac:dyDescent="0.25">
      <c r="A3274">
        <v>39605</v>
      </c>
      <c r="B3274" t="s">
        <v>10133</v>
      </c>
      <c r="C3274" t="s">
        <v>61</v>
      </c>
      <c r="D3274" s="255" t="s">
        <v>13518</v>
      </c>
    </row>
    <row r="3275" spans="1:4" ht="15" x14ac:dyDescent="0.25">
      <c r="A3275">
        <v>39606</v>
      </c>
      <c r="B3275" t="s">
        <v>10134</v>
      </c>
      <c r="C3275" t="s">
        <v>61</v>
      </c>
      <c r="D3275" s="255" t="s">
        <v>20668</v>
      </c>
    </row>
    <row r="3276" spans="1:4" ht="15" x14ac:dyDescent="0.25">
      <c r="A3276">
        <v>39607</v>
      </c>
      <c r="B3276" t="s">
        <v>10135</v>
      </c>
      <c r="C3276" t="s">
        <v>61</v>
      </c>
      <c r="D3276" s="255" t="s">
        <v>16184</v>
      </c>
    </row>
    <row r="3277" spans="1:4" ht="15" x14ac:dyDescent="0.25">
      <c r="A3277">
        <v>39594</v>
      </c>
      <c r="B3277" t="s">
        <v>10136</v>
      </c>
      <c r="C3277" t="s">
        <v>61</v>
      </c>
      <c r="D3277" s="255" t="s">
        <v>20669</v>
      </c>
    </row>
    <row r="3278" spans="1:4" ht="15" x14ac:dyDescent="0.25">
      <c r="A3278">
        <v>39596</v>
      </c>
      <c r="B3278" t="s">
        <v>10137</v>
      </c>
      <c r="C3278" t="s">
        <v>61</v>
      </c>
      <c r="D3278" s="255" t="s">
        <v>20670</v>
      </c>
    </row>
    <row r="3279" spans="1:4" ht="15" x14ac:dyDescent="0.25">
      <c r="A3279">
        <v>39595</v>
      </c>
      <c r="B3279" t="s">
        <v>10138</v>
      </c>
      <c r="C3279" t="s">
        <v>61</v>
      </c>
      <c r="D3279" s="255" t="s">
        <v>20671</v>
      </c>
    </row>
    <row r="3280" spans="1:4" ht="15" x14ac:dyDescent="0.25">
      <c r="A3280">
        <v>39597</v>
      </c>
      <c r="B3280" t="s">
        <v>10139</v>
      </c>
      <c r="C3280" t="s">
        <v>61</v>
      </c>
      <c r="D3280" s="255" t="s">
        <v>20672</v>
      </c>
    </row>
    <row r="3281" spans="1:4" ht="15" x14ac:dyDescent="0.25">
      <c r="A3281">
        <v>10731</v>
      </c>
      <c r="B3281" t="s">
        <v>10140</v>
      </c>
      <c r="C3281" t="s">
        <v>67</v>
      </c>
      <c r="D3281" s="255" t="s">
        <v>20673</v>
      </c>
    </row>
    <row r="3282" spans="1:4" ht="15" x14ac:dyDescent="0.25">
      <c r="A3282">
        <v>4704</v>
      </c>
      <c r="B3282" t="s">
        <v>10141</v>
      </c>
      <c r="C3282" t="s">
        <v>67</v>
      </c>
      <c r="D3282" s="255" t="s">
        <v>20674</v>
      </c>
    </row>
    <row r="3283" spans="1:4" ht="15" x14ac:dyDescent="0.25">
      <c r="A3283">
        <v>10730</v>
      </c>
      <c r="B3283" t="s">
        <v>10142</v>
      </c>
      <c r="C3283" t="s">
        <v>67</v>
      </c>
      <c r="D3283" s="255" t="s">
        <v>20675</v>
      </c>
    </row>
    <row r="3284" spans="1:4" ht="15" x14ac:dyDescent="0.25">
      <c r="A3284">
        <v>4729</v>
      </c>
      <c r="B3284" t="s">
        <v>10143</v>
      </c>
      <c r="C3284" t="s">
        <v>65</v>
      </c>
      <c r="D3284" s="255" t="s">
        <v>20676</v>
      </c>
    </row>
    <row r="3285" spans="1:4" ht="15" x14ac:dyDescent="0.25">
      <c r="A3285">
        <v>4720</v>
      </c>
      <c r="B3285" t="s">
        <v>10144</v>
      </c>
      <c r="C3285" t="s">
        <v>65</v>
      </c>
      <c r="D3285" s="255" t="s">
        <v>18184</v>
      </c>
    </row>
    <row r="3286" spans="1:4" ht="15" x14ac:dyDescent="0.25">
      <c r="A3286">
        <v>4721</v>
      </c>
      <c r="B3286" t="s">
        <v>10145</v>
      </c>
      <c r="C3286" t="s">
        <v>65</v>
      </c>
      <c r="D3286" s="255" t="s">
        <v>17985</v>
      </c>
    </row>
    <row r="3287" spans="1:4" ht="15" x14ac:dyDescent="0.25">
      <c r="A3287">
        <v>4718</v>
      </c>
      <c r="B3287" t="s">
        <v>10146</v>
      </c>
      <c r="C3287" t="s">
        <v>65</v>
      </c>
      <c r="D3287" s="255" t="s">
        <v>20677</v>
      </c>
    </row>
    <row r="3288" spans="1:4" ht="15" x14ac:dyDescent="0.25">
      <c r="A3288">
        <v>4722</v>
      </c>
      <c r="B3288" t="s">
        <v>10147</v>
      </c>
      <c r="C3288" t="s">
        <v>65</v>
      </c>
      <c r="D3288" s="255" t="s">
        <v>20678</v>
      </c>
    </row>
    <row r="3289" spans="1:4" ht="15" x14ac:dyDescent="0.25">
      <c r="A3289">
        <v>4723</v>
      </c>
      <c r="B3289" t="s">
        <v>10148</v>
      </c>
      <c r="C3289" t="s">
        <v>65</v>
      </c>
      <c r="D3289" s="255" t="s">
        <v>20679</v>
      </c>
    </row>
    <row r="3290" spans="1:4" ht="15" x14ac:dyDescent="0.25">
      <c r="A3290">
        <v>4727</v>
      </c>
      <c r="B3290" t="s">
        <v>10149</v>
      </c>
      <c r="C3290" t="s">
        <v>65</v>
      </c>
      <c r="D3290" s="255" t="s">
        <v>20680</v>
      </c>
    </row>
    <row r="3291" spans="1:4" ht="15" x14ac:dyDescent="0.25">
      <c r="A3291">
        <v>4748</v>
      </c>
      <c r="B3291" t="s">
        <v>10150</v>
      </c>
      <c r="C3291" t="s">
        <v>65</v>
      </c>
      <c r="D3291" s="255" t="s">
        <v>20681</v>
      </c>
    </row>
    <row r="3292" spans="1:4" ht="15" x14ac:dyDescent="0.25">
      <c r="A3292">
        <v>4730</v>
      </c>
      <c r="B3292" t="s">
        <v>10151</v>
      </c>
      <c r="C3292" t="s">
        <v>65</v>
      </c>
      <c r="D3292" s="255" t="s">
        <v>20682</v>
      </c>
    </row>
    <row r="3293" spans="1:4" ht="15" x14ac:dyDescent="0.25">
      <c r="A3293">
        <v>13186</v>
      </c>
      <c r="B3293" t="s">
        <v>10152</v>
      </c>
      <c r="C3293" t="s">
        <v>65</v>
      </c>
      <c r="D3293" s="255" t="s">
        <v>20683</v>
      </c>
    </row>
    <row r="3294" spans="1:4" ht="15" x14ac:dyDescent="0.25">
      <c r="A3294">
        <v>10737</v>
      </c>
      <c r="B3294" t="s">
        <v>10153</v>
      </c>
      <c r="C3294" t="s">
        <v>67</v>
      </c>
      <c r="D3294" s="255" t="s">
        <v>20684</v>
      </c>
    </row>
    <row r="3295" spans="1:4" ht="15" x14ac:dyDescent="0.25">
      <c r="A3295">
        <v>10734</v>
      </c>
      <c r="B3295" t="s">
        <v>10154</v>
      </c>
      <c r="C3295" t="s">
        <v>67</v>
      </c>
      <c r="D3295" s="255" t="s">
        <v>20685</v>
      </c>
    </row>
    <row r="3296" spans="1:4" ht="15" x14ac:dyDescent="0.25">
      <c r="A3296">
        <v>4708</v>
      </c>
      <c r="B3296" t="s">
        <v>10155</v>
      </c>
      <c r="C3296" t="s">
        <v>67</v>
      </c>
      <c r="D3296" s="255" t="s">
        <v>13100</v>
      </c>
    </row>
    <row r="3297" spans="1:4" ht="15" x14ac:dyDescent="0.25">
      <c r="A3297">
        <v>4712</v>
      </c>
      <c r="B3297" t="s">
        <v>10156</v>
      </c>
      <c r="C3297" t="s">
        <v>67</v>
      </c>
      <c r="D3297" s="255" t="s">
        <v>20686</v>
      </c>
    </row>
    <row r="3298" spans="1:4" ht="15" x14ac:dyDescent="0.25">
      <c r="A3298">
        <v>4710</v>
      </c>
      <c r="B3298" t="s">
        <v>10157</v>
      </c>
      <c r="C3298" t="s">
        <v>67</v>
      </c>
      <c r="D3298" s="255" t="s">
        <v>20687</v>
      </c>
    </row>
    <row r="3299" spans="1:4" ht="15" x14ac:dyDescent="0.25">
      <c r="A3299">
        <v>4746</v>
      </c>
      <c r="B3299" t="s">
        <v>10158</v>
      </c>
      <c r="C3299" t="s">
        <v>65</v>
      </c>
      <c r="D3299" s="255" t="s">
        <v>20688</v>
      </c>
    </row>
    <row r="3300" spans="1:4" ht="15" x14ac:dyDescent="0.25">
      <c r="A3300">
        <v>4750</v>
      </c>
      <c r="B3300" t="s">
        <v>10159</v>
      </c>
      <c r="C3300" t="s">
        <v>66</v>
      </c>
      <c r="D3300" s="255" t="s">
        <v>18866</v>
      </c>
    </row>
    <row r="3301" spans="1:4" ht="15" x14ac:dyDescent="0.25">
      <c r="A3301">
        <v>41065</v>
      </c>
      <c r="B3301" t="s">
        <v>10160</v>
      </c>
      <c r="C3301" t="s">
        <v>53</v>
      </c>
      <c r="D3301" s="255" t="s">
        <v>18867</v>
      </c>
    </row>
    <row r="3302" spans="1:4" ht="15" x14ac:dyDescent="0.25">
      <c r="A3302">
        <v>34747</v>
      </c>
      <c r="B3302" t="s">
        <v>10161</v>
      </c>
      <c r="C3302" t="s">
        <v>62</v>
      </c>
      <c r="D3302" s="255" t="s">
        <v>20689</v>
      </c>
    </row>
    <row r="3303" spans="1:4" ht="15" x14ac:dyDescent="0.25">
      <c r="A3303">
        <v>4826</v>
      </c>
      <c r="B3303" t="s">
        <v>10162</v>
      </c>
      <c r="C3303" t="s">
        <v>62</v>
      </c>
      <c r="D3303" s="255" t="s">
        <v>20690</v>
      </c>
    </row>
    <row r="3304" spans="1:4" ht="15" x14ac:dyDescent="0.25">
      <c r="A3304">
        <v>41975</v>
      </c>
      <c r="B3304" t="s">
        <v>10163</v>
      </c>
      <c r="C3304" t="s">
        <v>67</v>
      </c>
      <c r="D3304" s="255" t="s">
        <v>20691</v>
      </c>
    </row>
    <row r="3305" spans="1:4" ht="15" x14ac:dyDescent="0.25">
      <c r="A3305">
        <v>4825</v>
      </c>
      <c r="B3305" t="s">
        <v>10164</v>
      </c>
      <c r="C3305" t="s">
        <v>62</v>
      </c>
      <c r="D3305" s="255" t="s">
        <v>20692</v>
      </c>
    </row>
    <row r="3306" spans="1:4" ht="15" x14ac:dyDescent="0.25">
      <c r="A3306">
        <v>34744</v>
      </c>
      <c r="B3306" t="s">
        <v>10165</v>
      </c>
      <c r="C3306" t="s">
        <v>67</v>
      </c>
      <c r="D3306" s="255" t="s">
        <v>20693</v>
      </c>
    </row>
    <row r="3307" spans="1:4" ht="15" x14ac:dyDescent="0.25">
      <c r="A3307">
        <v>39430</v>
      </c>
      <c r="B3307" t="s">
        <v>10166</v>
      </c>
      <c r="C3307" t="s">
        <v>61</v>
      </c>
      <c r="D3307" s="255" t="s">
        <v>18879</v>
      </c>
    </row>
    <row r="3308" spans="1:4" ht="15" x14ac:dyDescent="0.25">
      <c r="A3308">
        <v>39573</v>
      </c>
      <c r="B3308" t="s">
        <v>10167</v>
      </c>
      <c r="C3308" t="s">
        <v>61</v>
      </c>
      <c r="D3308" s="255" t="s">
        <v>13627</v>
      </c>
    </row>
    <row r="3309" spans="1:4" ht="15" x14ac:dyDescent="0.25">
      <c r="A3309">
        <v>38410</v>
      </c>
      <c r="B3309" t="s">
        <v>10168</v>
      </c>
      <c r="C3309" t="s">
        <v>61</v>
      </c>
      <c r="D3309" s="255" t="s">
        <v>20694</v>
      </c>
    </row>
    <row r="3310" spans="1:4" ht="15" x14ac:dyDescent="0.25">
      <c r="A3310">
        <v>41596</v>
      </c>
      <c r="B3310" t="s">
        <v>10169</v>
      </c>
      <c r="C3310" t="s">
        <v>63</v>
      </c>
      <c r="D3310" s="255" t="s">
        <v>16108</v>
      </c>
    </row>
    <row r="3311" spans="1:4" ht="15" x14ac:dyDescent="0.25">
      <c r="A3311">
        <v>41598</v>
      </c>
      <c r="B3311" t="s">
        <v>10170</v>
      </c>
      <c r="C3311" t="s">
        <v>63</v>
      </c>
      <c r="D3311" s="255" t="s">
        <v>16108</v>
      </c>
    </row>
    <row r="3312" spans="1:4" ht="15" x14ac:dyDescent="0.25">
      <c r="A3312">
        <v>41594</v>
      </c>
      <c r="B3312" t="s">
        <v>10171</v>
      </c>
      <c r="C3312" t="s">
        <v>63</v>
      </c>
      <c r="D3312" s="255" t="s">
        <v>13685</v>
      </c>
    </row>
    <row r="3313" spans="1:4" ht="15" x14ac:dyDescent="0.25">
      <c r="A3313">
        <v>43663</v>
      </c>
      <c r="B3313" t="s">
        <v>10172</v>
      </c>
      <c r="C3313" t="s">
        <v>63</v>
      </c>
      <c r="D3313" s="255" t="s">
        <v>19013</v>
      </c>
    </row>
    <row r="3314" spans="1:4" ht="15" x14ac:dyDescent="0.25">
      <c r="A3314">
        <v>4766</v>
      </c>
      <c r="B3314" t="s">
        <v>10173</v>
      </c>
      <c r="C3314" t="s">
        <v>63</v>
      </c>
      <c r="D3314" s="255" t="s">
        <v>14994</v>
      </c>
    </row>
    <row r="3315" spans="1:4" ht="15" x14ac:dyDescent="0.25">
      <c r="A3315">
        <v>43664</v>
      </c>
      <c r="B3315" t="s">
        <v>10174</v>
      </c>
      <c r="C3315" t="s">
        <v>63</v>
      </c>
      <c r="D3315" s="255" t="s">
        <v>14969</v>
      </c>
    </row>
    <row r="3316" spans="1:4" ht="15" x14ac:dyDescent="0.25">
      <c r="A3316">
        <v>43082</v>
      </c>
      <c r="B3316" t="s">
        <v>10175</v>
      </c>
      <c r="C3316" t="s">
        <v>63</v>
      </c>
      <c r="D3316" s="255" t="s">
        <v>14966</v>
      </c>
    </row>
    <row r="3317" spans="1:4" ht="15" x14ac:dyDescent="0.25">
      <c r="A3317">
        <v>43665</v>
      </c>
      <c r="B3317" t="s">
        <v>10176</v>
      </c>
      <c r="C3317" t="s">
        <v>63</v>
      </c>
      <c r="D3317" s="255" t="s">
        <v>14994</v>
      </c>
    </row>
    <row r="3318" spans="1:4" ht="15" x14ac:dyDescent="0.25">
      <c r="A3318">
        <v>10966</v>
      </c>
      <c r="B3318" t="s">
        <v>10177</v>
      </c>
      <c r="C3318" t="s">
        <v>63</v>
      </c>
      <c r="D3318" s="255" t="s">
        <v>19013</v>
      </c>
    </row>
    <row r="3319" spans="1:4" ht="15" x14ac:dyDescent="0.25">
      <c r="A3319">
        <v>43692</v>
      </c>
      <c r="B3319" t="s">
        <v>10178</v>
      </c>
      <c r="C3319" t="s">
        <v>63</v>
      </c>
      <c r="D3319" s="255" t="s">
        <v>19013</v>
      </c>
    </row>
    <row r="3320" spans="1:4" ht="15" x14ac:dyDescent="0.25">
      <c r="A3320">
        <v>43083</v>
      </c>
      <c r="B3320" t="s">
        <v>10179</v>
      </c>
      <c r="C3320" t="s">
        <v>63</v>
      </c>
      <c r="D3320" s="255" t="s">
        <v>20695</v>
      </c>
    </row>
    <row r="3321" spans="1:4" ht="15" x14ac:dyDescent="0.25">
      <c r="A3321">
        <v>40535</v>
      </c>
      <c r="B3321" t="s">
        <v>10180</v>
      </c>
      <c r="C3321" t="s">
        <v>63</v>
      </c>
      <c r="D3321" s="255" t="s">
        <v>20695</v>
      </c>
    </row>
    <row r="3322" spans="1:4" ht="15" x14ac:dyDescent="0.25">
      <c r="A3322">
        <v>39427</v>
      </c>
      <c r="B3322" t="s">
        <v>10181</v>
      </c>
      <c r="C3322" t="s">
        <v>62</v>
      </c>
      <c r="D3322" s="255" t="s">
        <v>16118</v>
      </c>
    </row>
    <row r="3323" spans="1:4" ht="15" x14ac:dyDescent="0.25">
      <c r="A3323">
        <v>39424</v>
      </c>
      <c r="B3323" t="s">
        <v>10182</v>
      </c>
      <c r="C3323" t="s">
        <v>62</v>
      </c>
      <c r="D3323" s="255" t="s">
        <v>12826</v>
      </c>
    </row>
    <row r="3324" spans="1:4" ht="15" x14ac:dyDescent="0.25">
      <c r="A3324">
        <v>39425</v>
      </c>
      <c r="B3324" t="s">
        <v>10183</v>
      </c>
      <c r="C3324" t="s">
        <v>62</v>
      </c>
      <c r="D3324" s="255" t="s">
        <v>19168</v>
      </c>
    </row>
    <row r="3325" spans="1:4" ht="15" x14ac:dyDescent="0.25">
      <c r="A3325">
        <v>40664</v>
      </c>
      <c r="B3325" t="s">
        <v>10184</v>
      </c>
      <c r="C3325" t="s">
        <v>63</v>
      </c>
      <c r="D3325" s="255" t="s">
        <v>20696</v>
      </c>
    </row>
    <row r="3326" spans="1:4" ht="15" x14ac:dyDescent="0.25">
      <c r="A3326">
        <v>34360</v>
      </c>
      <c r="B3326" t="s">
        <v>10185</v>
      </c>
      <c r="C3326" t="s">
        <v>63</v>
      </c>
      <c r="D3326" s="255" t="s">
        <v>13733</v>
      </c>
    </row>
    <row r="3327" spans="1:4" ht="15" x14ac:dyDescent="0.25">
      <c r="A3327">
        <v>20259</v>
      </c>
      <c r="B3327" t="s">
        <v>10186</v>
      </c>
      <c r="C3327" t="s">
        <v>62</v>
      </c>
      <c r="D3327" s="255" t="s">
        <v>16680</v>
      </c>
    </row>
    <row r="3328" spans="1:4" ht="15" x14ac:dyDescent="0.25">
      <c r="A3328">
        <v>14077</v>
      </c>
      <c r="B3328" t="s">
        <v>10187</v>
      </c>
      <c r="C3328" t="s">
        <v>62</v>
      </c>
      <c r="D3328" s="255" t="s">
        <v>20697</v>
      </c>
    </row>
    <row r="3329" spans="1:4" ht="15" x14ac:dyDescent="0.25">
      <c r="A3329">
        <v>3678</v>
      </c>
      <c r="B3329" t="s">
        <v>10188</v>
      </c>
      <c r="C3329" t="s">
        <v>62</v>
      </c>
      <c r="D3329" s="255" t="s">
        <v>20698</v>
      </c>
    </row>
    <row r="3330" spans="1:4" ht="15" x14ac:dyDescent="0.25">
      <c r="A3330">
        <v>585</v>
      </c>
      <c r="B3330" t="s">
        <v>12083</v>
      </c>
      <c r="C3330" t="s">
        <v>63</v>
      </c>
      <c r="D3330" s="255" t="s">
        <v>18980</v>
      </c>
    </row>
    <row r="3331" spans="1:4" ht="15" x14ac:dyDescent="0.25">
      <c r="A3331">
        <v>39418</v>
      </c>
      <c r="B3331" t="s">
        <v>10189</v>
      </c>
      <c r="C3331" t="s">
        <v>62</v>
      </c>
      <c r="D3331" s="255" t="s">
        <v>19083</v>
      </c>
    </row>
    <row r="3332" spans="1:4" ht="15" x14ac:dyDescent="0.25">
      <c r="A3332">
        <v>39419</v>
      </c>
      <c r="B3332" t="s">
        <v>10190</v>
      </c>
      <c r="C3332" t="s">
        <v>62</v>
      </c>
      <c r="D3332" s="255" t="s">
        <v>17530</v>
      </c>
    </row>
    <row r="3333" spans="1:4" ht="15" x14ac:dyDescent="0.25">
      <c r="A3333">
        <v>39420</v>
      </c>
      <c r="B3333" t="s">
        <v>10191</v>
      </c>
      <c r="C3333" t="s">
        <v>62</v>
      </c>
      <c r="D3333" s="255" t="s">
        <v>13649</v>
      </c>
    </row>
    <row r="3334" spans="1:4" ht="15" x14ac:dyDescent="0.25">
      <c r="A3334">
        <v>39571</v>
      </c>
      <c r="B3334" t="s">
        <v>10192</v>
      </c>
      <c r="C3334" t="s">
        <v>62</v>
      </c>
      <c r="D3334" s="255" t="s">
        <v>19592</v>
      </c>
    </row>
    <row r="3335" spans="1:4" ht="15" x14ac:dyDescent="0.25">
      <c r="A3335">
        <v>39421</v>
      </c>
      <c r="B3335" t="s">
        <v>10193</v>
      </c>
      <c r="C3335" t="s">
        <v>62</v>
      </c>
      <c r="D3335" s="255" t="s">
        <v>20699</v>
      </c>
    </row>
    <row r="3336" spans="1:4" ht="15" x14ac:dyDescent="0.25">
      <c r="A3336">
        <v>39422</v>
      </c>
      <c r="B3336" t="s">
        <v>10194</v>
      </c>
      <c r="C3336" t="s">
        <v>62</v>
      </c>
      <c r="D3336" s="255" t="s">
        <v>14983</v>
      </c>
    </row>
    <row r="3337" spans="1:4" ht="15" x14ac:dyDescent="0.25">
      <c r="A3337">
        <v>39423</v>
      </c>
      <c r="B3337" t="s">
        <v>10195</v>
      </c>
      <c r="C3337" t="s">
        <v>62</v>
      </c>
      <c r="D3337" s="255" t="s">
        <v>12809</v>
      </c>
    </row>
    <row r="3338" spans="1:4" ht="15" x14ac:dyDescent="0.25">
      <c r="A3338">
        <v>39426</v>
      </c>
      <c r="B3338" t="s">
        <v>10196</v>
      </c>
      <c r="C3338" t="s">
        <v>62</v>
      </c>
      <c r="D3338" s="255" t="s">
        <v>16876</v>
      </c>
    </row>
    <row r="3339" spans="1:4" ht="15" x14ac:dyDescent="0.25">
      <c r="A3339">
        <v>39429</v>
      </c>
      <c r="B3339" t="s">
        <v>10197</v>
      </c>
      <c r="C3339" t="s">
        <v>62</v>
      </c>
      <c r="D3339" s="255" t="s">
        <v>15589</v>
      </c>
    </row>
    <row r="3340" spans="1:4" ht="15" x14ac:dyDescent="0.25">
      <c r="A3340">
        <v>39428</v>
      </c>
      <c r="B3340" t="s">
        <v>10198</v>
      </c>
      <c r="C3340" t="s">
        <v>62</v>
      </c>
      <c r="D3340" s="255" t="s">
        <v>12801</v>
      </c>
    </row>
    <row r="3341" spans="1:4" ht="15" x14ac:dyDescent="0.25">
      <c r="A3341">
        <v>39572</v>
      </c>
      <c r="B3341" t="s">
        <v>10199</v>
      </c>
      <c r="C3341" t="s">
        <v>62</v>
      </c>
      <c r="D3341" s="255" t="s">
        <v>12805</v>
      </c>
    </row>
    <row r="3342" spans="1:4" ht="15" x14ac:dyDescent="0.25">
      <c r="A3342">
        <v>39570</v>
      </c>
      <c r="B3342" t="s">
        <v>10200</v>
      </c>
      <c r="C3342" t="s">
        <v>62</v>
      </c>
      <c r="D3342" s="255" t="s">
        <v>17799</v>
      </c>
    </row>
    <row r="3343" spans="1:4" ht="15" x14ac:dyDescent="0.25">
      <c r="A3343">
        <v>39569</v>
      </c>
      <c r="B3343" t="s">
        <v>10201</v>
      </c>
      <c r="C3343" t="s">
        <v>62</v>
      </c>
      <c r="D3343" s="255" t="s">
        <v>13571</v>
      </c>
    </row>
    <row r="3344" spans="1:4" ht="15" x14ac:dyDescent="0.25">
      <c r="A3344">
        <v>11552</v>
      </c>
      <c r="B3344" t="s">
        <v>10202</v>
      </c>
      <c r="C3344" t="s">
        <v>62</v>
      </c>
      <c r="D3344" s="255" t="s">
        <v>16701</v>
      </c>
    </row>
    <row r="3345" spans="1:4" ht="15" x14ac:dyDescent="0.25">
      <c r="A3345">
        <v>40598</v>
      </c>
      <c r="B3345" t="s">
        <v>10203</v>
      </c>
      <c r="C3345" t="s">
        <v>63</v>
      </c>
      <c r="D3345" s="255" t="s">
        <v>20700</v>
      </c>
    </row>
    <row r="3346" spans="1:4" ht="15" x14ac:dyDescent="0.25">
      <c r="A3346">
        <v>39029</v>
      </c>
      <c r="B3346" t="s">
        <v>10204</v>
      </c>
      <c r="C3346" t="s">
        <v>62</v>
      </c>
      <c r="D3346" s="255" t="s">
        <v>17420</v>
      </c>
    </row>
    <row r="3347" spans="1:4" ht="15" x14ac:dyDescent="0.25">
      <c r="A3347">
        <v>39028</v>
      </c>
      <c r="B3347" t="s">
        <v>10205</v>
      </c>
      <c r="C3347" t="s">
        <v>62</v>
      </c>
      <c r="D3347" s="255" t="s">
        <v>14378</v>
      </c>
    </row>
    <row r="3348" spans="1:4" ht="15" x14ac:dyDescent="0.25">
      <c r="A3348">
        <v>39328</v>
      </c>
      <c r="B3348" t="s">
        <v>10206</v>
      </c>
      <c r="C3348" t="s">
        <v>62</v>
      </c>
      <c r="D3348" s="255" t="s">
        <v>17417</v>
      </c>
    </row>
    <row r="3349" spans="1:4" ht="15" x14ac:dyDescent="0.25">
      <c r="A3349">
        <v>38541</v>
      </c>
      <c r="B3349" t="s">
        <v>10207</v>
      </c>
      <c r="C3349" t="s">
        <v>61</v>
      </c>
      <c r="D3349" s="255" t="s">
        <v>20701</v>
      </c>
    </row>
    <row r="3350" spans="1:4" ht="15" x14ac:dyDescent="0.25">
      <c r="A3350">
        <v>38542</v>
      </c>
      <c r="B3350" t="s">
        <v>10208</v>
      </c>
      <c r="C3350" t="s">
        <v>61</v>
      </c>
      <c r="D3350" s="255" t="s">
        <v>20702</v>
      </c>
    </row>
    <row r="3351" spans="1:4" ht="15" x14ac:dyDescent="0.25">
      <c r="A3351">
        <v>38543</v>
      </c>
      <c r="B3351" t="s">
        <v>10209</v>
      </c>
      <c r="C3351" t="s">
        <v>61</v>
      </c>
      <c r="D3351" s="255" t="s">
        <v>20703</v>
      </c>
    </row>
    <row r="3352" spans="1:4" ht="15" x14ac:dyDescent="0.25">
      <c r="A3352">
        <v>40406</v>
      </c>
      <c r="B3352" t="s">
        <v>10210</v>
      </c>
      <c r="C3352" t="s">
        <v>61</v>
      </c>
      <c r="D3352" s="255" t="s">
        <v>20704</v>
      </c>
    </row>
    <row r="3353" spans="1:4" ht="15" x14ac:dyDescent="0.25">
      <c r="A3353">
        <v>40789</v>
      </c>
      <c r="B3353" t="s">
        <v>10211</v>
      </c>
      <c r="C3353" t="s">
        <v>61</v>
      </c>
      <c r="D3353" s="255" t="s">
        <v>20705</v>
      </c>
    </row>
    <row r="3354" spans="1:4" ht="15" x14ac:dyDescent="0.25">
      <c r="A3354">
        <v>40791</v>
      </c>
      <c r="B3354" t="s">
        <v>10212</v>
      </c>
      <c r="C3354" t="s">
        <v>61</v>
      </c>
      <c r="D3354" s="255" t="s">
        <v>20706</v>
      </c>
    </row>
    <row r="3355" spans="1:4" ht="15" x14ac:dyDescent="0.25">
      <c r="A3355">
        <v>11651</v>
      </c>
      <c r="B3355" t="s">
        <v>10213</v>
      </c>
      <c r="C3355" t="s">
        <v>61</v>
      </c>
      <c r="D3355" s="255" t="s">
        <v>20707</v>
      </c>
    </row>
    <row r="3356" spans="1:4" ht="15" x14ac:dyDescent="0.25">
      <c r="A3356">
        <v>40435</v>
      </c>
      <c r="B3356" t="s">
        <v>10214</v>
      </c>
      <c r="C3356" t="s">
        <v>61</v>
      </c>
      <c r="D3356" s="255" t="s">
        <v>20708</v>
      </c>
    </row>
    <row r="3357" spans="1:4" ht="15" x14ac:dyDescent="0.25">
      <c r="A3357">
        <v>39012</v>
      </c>
      <c r="B3357" t="s">
        <v>10215</v>
      </c>
      <c r="C3357" t="s">
        <v>61</v>
      </c>
      <c r="D3357" s="255" t="s">
        <v>20709</v>
      </c>
    </row>
    <row r="3358" spans="1:4" ht="15" x14ac:dyDescent="0.25">
      <c r="A3358">
        <v>13617</v>
      </c>
      <c r="B3358" t="s">
        <v>10216</v>
      </c>
      <c r="C3358" t="s">
        <v>61</v>
      </c>
      <c r="D3358" s="255" t="s">
        <v>20710</v>
      </c>
    </row>
    <row r="3359" spans="1:4" ht="15" x14ac:dyDescent="0.25">
      <c r="A3359">
        <v>35274</v>
      </c>
      <c r="B3359" t="s">
        <v>12084</v>
      </c>
      <c r="C3359" t="s">
        <v>62</v>
      </c>
      <c r="D3359" s="255" t="s">
        <v>15580</v>
      </c>
    </row>
    <row r="3360" spans="1:4" ht="15" x14ac:dyDescent="0.25">
      <c r="A3360">
        <v>35275</v>
      </c>
      <c r="B3360" t="s">
        <v>12085</v>
      </c>
      <c r="C3360" t="s">
        <v>62</v>
      </c>
      <c r="D3360" s="255" t="s">
        <v>20711</v>
      </c>
    </row>
    <row r="3361" spans="1:4" ht="15" x14ac:dyDescent="0.25">
      <c r="A3361">
        <v>35276</v>
      </c>
      <c r="B3361" t="s">
        <v>12086</v>
      </c>
      <c r="C3361" t="s">
        <v>62</v>
      </c>
      <c r="D3361" s="255" t="s">
        <v>20712</v>
      </c>
    </row>
    <row r="3362" spans="1:4" ht="15" x14ac:dyDescent="0.25">
      <c r="A3362">
        <v>38386</v>
      </c>
      <c r="B3362" t="s">
        <v>10217</v>
      </c>
      <c r="C3362" t="s">
        <v>61</v>
      </c>
      <c r="D3362" s="255" t="s">
        <v>13594</v>
      </c>
    </row>
    <row r="3363" spans="1:4" ht="15" x14ac:dyDescent="0.25">
      <c r="A3363">
        <v>11091</v>
      </c>
      <c r="B3363" t="s">
        <v>10218</v>
      </c>
      <c r="C3363" t="s">
        <v>61</v>
      </c>
      <c r="D3363" s="255" t="s">
        <v>18799</v>
      </c>
    </row>
    <row r="3364" spans="1:4" ht="15" x14ac:dyDescent="0.25">
      <c r="A3364">
        <v>37586</v>
      </c>
      <c r="B3364" t="s">
        <v>10219</v>
      </c>
      <c r="C3364" t="s">
        <v>74</v>
      </c>
      <c r="D3364" s="255" t="s">
        <v>20713</v>
      </c>
    </row>
    <row r="3365" spans="1:4" ht="15" x14ac:dyDescent="0.25">
      <c r="A3365">
        <v>37395</v>
      </c>
      <c r="B3365" t="s">
        <v>10220</v>
      </c>
      <c r="C3365" t="s">
        <v>74</v>
      </c>
      <c r="D3365" s="255" t="s">
        <v>16387</v>
      </c>
    </row>
    <row r="3366" spans="1:4" ht="15" x14ac:dyDescent="0.25">
      <c r="A3366">
        <v>14147</v>
      </c>
      <c r="B3366" t="s">
        <v>10221</v>
      </c>
      <c r="C3366" t="s">
        <v>74</v>
      </c>
      <c r="D3366" s="255" t="s">
        <v>20714</v>
      </c>
    </row>
    <row r="3367" spans="1:4" ht="15" x14ac:dyDescent="0.25">
      <c r="A3367">
        <v>37396</v>
      </c>
      <c r="B3367" t="s">
        <v>10222</v>
      </c>
      <c r="C3367" t="s">
        <v>74</v>
      </c>
      <c r="D3367" s="255" t="s">
        <v>13038</v>
      </c>
    </row>
    <row r="3368" spans="1:4" ht="15" x14ac:dyDescent="0.25">
      <c r="A3368">
        <v>37397</v>
      </c>
      <c r="B3368" t="s">
        <v>10223</v>
      </c>
      <c r="C3368" t="s">
        <v>74</v>
      </c>
      <c r="D3368" s="255" t="s">
        <v>17988</v>
      </c>
    </row>
    <row r="3369" spans="1:4" ht="15" x14ac:dyDescent="0.25">
      <c r="A3369">
        <v>43606</v>
      </c>
      <c r="B3369" t="s">
        <v>10224</v>
      </c>
      <c r="C3369" t="s">
        <v>61</v>
      </c>
      <c r="D3369" s="255" t="s">
        <v>20715</v>
      </c>
    </row>
    <row r="3370" spans="1:4" ht="15" x14ac:dyDescent="0.25">
      <c r="A3370">
        <v>444</v>
      </c>
      <c r="B3370" t="s">
        <v>10225</v>
      </c>
      <c r="C3370" t="s">
        <v>61</v>
      </c>
      <c r="D3370" s="255" t="s">
        <v>20716</v>
      </c>
    </row>
    <row r="3371" spans="1:4" ht="15" x14ac:dyDescent="0.25">
      <c r="A3371">
        <v>445</v>
      </c>
      <c r="B3371" t="s">
        <v>10226</v>
      </c>
      <c r="C3371" t="s">
        <v>61</v>
      </c>
      <c r="D3371" s="255" t="s">
        <v>20717</v>
      </c>
    </row>
    <row r="3372" spans="1:4" ht="15" x14ac:dyDescent="0.25">
      <c r="A3372">
        <v>4783</v>
      </c>
      <c r="B3372" t="s">
        <v>10227</v>
      </c>
      <c r="C3372" t="s">
        <v>66</v>
      </c>
      <c r="D3372" s="255" t="s">
        <v>18866</v>
      </c>
    </row>
    <row r="3373" spans="1:4" ht="15" x14ac:dyDescent="0.25">
      <c r="A3373">
        <v>41079</v>
      </c>
      <c r="B3373" t="s">
        <v>10228</v>
      </c>
      <c r="C3373" t="s">
        <v>53</v>
      </c>
      <c r="D3373" s="255" t="s">
        <v>18867</v>
      </c>
    </row>
    <row r="3374" spans="1:4" ht="15" x14ac:dyDescent="0.25">
      <c r="A3374">
        <v>12874</v>
      </c>
      <c r="B3374" t="s">
        <v>10229</v>
      </c>
      <c r="C3374" t="s">
        <v>66</v>
      </c>
      <c r="D3374" s="255" t="s">
        <v>20718</v>
      </c>
    </row>
    <row r="3375" spans="1:4" ht="15" x14ac:dyDescent="0.25">
      <c r="A3375">
        <v>41082</v>
      </c>
      <c r="B3375" t="s">
        <v>10230</v>
      </c>
      <c r="C3375" t="s">
        <v>53</v>
      </c>
      <c r="D3375" s="255" t="s">
        <v>20719</v>
      </c>
    </row>
    <row r="3376" spans="1:4" ht="15" x14ac:dyDescent="0.25">
      <c r="A3376">
        <v>4785</v>
      </c>
      <c r="B3376" t="s">
        <v>10231</v>
      </c>
      <c r="C3376" t="s">
        <v>66</v>
      </c>
      <c r="D3376" s="255" t="s">
        <v>18866</v>
      </c>
    </row>
    <row r="3377" spans="1:4" ht="15" x14ac:dyDescent="0.25">
      <c r="A3377">
        <v>41081</v>
      </c>
      <c r="B3377" t="s">
        <v>10232</v>
      </c>
      <c r="C3377" t="s">
        <v>53</v>
      </c>
      <c r="D3377" s="255" t="s">
        <v>18867</v>
      </c>
    </row>
    <row r="3378" spans="1:4" ht="15" x14ac:dyDescent="0.25">
      <c r="A3378">
        <v>4801</v>
      </c>
      <c r="B3378" t="s">
        <v>10233</v>
      </c>
      <c r="C3378" t="s">
        <v>67</v>
      </c>
      <c r="D3378" s="255" t="s">
        <v>14357</v>
      </c>
    </row>
    <row r="3379" spans="1:4" ht="15" x14ac:dyDescent="0.25">
      <c r="A3379">
        <v>4794</v>
      </c>
      <c r="B3379" t="s">
        <v>10234</v>
      </c>
      <c r="C3379" t="s">
        <v>67</v>
      </c>
      <c r="D3379" s="255" t="s">
        <v>20720</v>
      </c>
    </row>
    <row r="3380" spans="1:4" ht="15" x14ac:dyDescent="0.25">
      <c r="A3380">
        <v>4796</v>
      </c>
      <c r="B3380" t="s">
        <v>10235</v>
      </c>
      <c r="C3380" t="s">
        <v>67</v>
      </c>
      <c r="D3380" s="255" t="s">
        <v>20721</v>
      </c>
    </row>
    <row r="3381" spans="1:4" ht="15" x14ac:dyDescent="0.25">
      <c r="A3381">
        <v>4800</v>
      </c>
      <c r="B3381" t="s">
        <v>10236</v>
      </c>
      <c r="C3381" t="s">
        <v>67</v>
      </c>
      <c r="D3381" s="255" t="s">
        <v>20722</v>
      </c>
    </row>
    <row r="3382" spans="1:4" ht="15" x14ac:dyDescent="0.25">
      <c r="A3382">
        <v>4795</v>
      </c>
      <c r="B3382" t="s">
        <v>10237</v>
      </c>
      <c r="C3382" t="s">
        <v>67</v>
      </c>
      <c r="D3382" s="255" t="s">
        <v>20723</v>
      </c>
    </row>
    <row r="3383" spans="1:4" ht="15" x14ac:dyDescent="0.25">
      <c r="A3383">
        <v>39694</v>
      </c>
      <c r="B3383" t="s">
        <v>10238</v>
      </c>
      <c r="C3383" t="s">
        <v>67</v>
      </c>
      <c r="D3383" s="255" t="s">
        <v>20724</v>
      </c>
    </row>
    <row r="3384" spans="1:4" ht="15" x14ac:dyDescent="0.25">
      <c r="A3384">
        <v>1292</v>
      </c>
      <c r="B3384" t="s">
        <v>20725</v>
      </c>
      <c r="C3384" t="s">
        <v>67</v>
      </c>
      <c r="D3384" s="255" t="s">
        <v>20582</v>
      </c>
    </row>
    <row r="3385" spans="1:4" ht="15" x14ac:dyDescent="0.25">
      <c r="A3385">
        <v>1287</v>
      </c>
      <c r="B3385" t="s">
        <v>20726</v>
      </c>
      <c r="C3385" t="s">
        <v>67</v>
      </c>
      <c r="D3385" s="255" t="s">
        <v>20727</v>
      </c>
    </row>
    <row r="3386" spans="1:4" ht="15" x14ac:dyDescent="0.25">
      <c r="A3386">
        <v>1297</v>
      </c>
      <c r="B3386" t="s">
        <v>20728</v>
      </c>
      <c r="C3386" t="s">
        <v>67</v>
      </c>
      <c r="D3386" s="255" t="s">
        <v>20729</v>
      </c>
    </row>
    <row r="3387" spans="1:4" ht="15" x14ac:dyDescent="0.25">
      <c r="A3387">
        <v>4786</v>
      </c>
      <c r="B3387" t="s">
        <v>10239</v>
      </c>
      <c r="C3387" t="s">
        <v>67</v>
      </c>
      <c r="D3387" s="255" t="s">
        <v>18065</v>
      </c>
    </row>
    <row r="3388" spans="1:4" ht="15" x14ac:dyDescent="0.25">
      <c r="A3388">
        <v>10840</v>
      </c>
      <c r="B3388" t="s">
        <v>10240</v>
      </c>
      <c r="C3388" t="s">
        <v>67</v>
      </c>
      <c r="D3388" s="255" t="s">
        <v>20730</v>
      </c>
    </row>
    <row r="3389" spans="1:4" ht="15" x14ac:dyDescent="0.25">
      <c r="A3389">
        <v>10841</v>
      </c>
      <c r="B3389" t="s">
        <v>10241</v>
      </c>
      <c r="C3389" t="s">
        <v>67</v>
      </c>
      <c r="D3389" s="255" t="s">
        <v>20731</v>
      </c>
    </row>
    <row r="3390" spans="1:4" ht="15" x14ac:dyDescent="0.25">
      <c r="A3390">
        <v>44540</v>
      </c>
      <c r="B3390" t="s">
        <v>10242</v>
      </c>
      <c r="C3390" t="s">
        <v>67</v>
      </c>
      <c r="D3390" s="255" t="s">
        <v>20732</v>
      </c>
    </row>
    <row r="3391" spans="1:4" ht="15" x14ac:dyDescent="0.25">
      <c r="A3391">
        <v>10842</v>
      </c>
      <c r="B3391" t="s">
        <v>10243</v>
      </c>
      <c r="C3391" t="s">
        <v>67</v>
      </c>
      <c r="D3391" s="255" t="s">
        <v>20733</v>
      </c>
    </row>
    <row r="3392" spans="1:4" ht="15" x14ac:dyDescent="0.25">
      <c r="A3392">
        <v>21108</v>
      </c>
      <c r="B3392" t="s">
        <v>20734</v>
      </c>
      <c r="C3392" t="s">
        <v>67</v>
      </c>
      <c r="D3392" s="255" t="s">
        <v>14811</v>
      </c>
    </row>
    <row r="3393" spans="1:4" ht="15" x14ac:dyDescent="0.25">
      <c r="A3393">
        <v>38195</v>
      </c>
      <c r="B3393" t="s">
        <v>20735</v>
      </c>
      <c r="C3393" t="s">
        <v>67</v>
      </c>
      <c r="D3393" s="255" t="s">
        <v>20736</v>
      </c>
    </row>
    <row r="3394" spans="1:4" ht="15" x14ac:dyDescent="0.25">
      <c r="A3394">
        <v>38180</v>
      </c>
      <c r="B3394" t="s">
        <v>10244</v>
      </c>
      <c r="C3394" t="s">
        <v>67</v>
      </c>
      <c r="D3394" s="255" t="s">
        <v>20737</v>
      </c>
    </row>
    <row r="3395" spans="1:4" ht="15" x14ac:dyDescent="0.25">
      <c r="A3395">
        <v>40648</v>
      </c>
      <c r="B3395" t="s">
        <v>10245</v>
      </c>
      <c r="C3395" t="s">
        <v>67</v>
      </c>
      <c r="D3395" s="255" t="s">
        <v>20738</v>
      </c>
    </row>
    <row r="3396" spans="1:4" ht="15" x14ac:dyDescent="0.25">
      <c r="A3396">
        <v>40649</v>
      </c>
      <c r="B3396" t="s">
        <v>10246</v>
      </c>
      <c r="C3396" t="s">
        <v>67</v>
      </c>
      <c r="D3396" s="255" t="s">
        <v>20739</v>
      </c>
    </row>
    <row r="3397" spans="1:4" ht="15" x14ac:dyDescent="0.25">
      <c r="A3397">
        <v>40650</v>
      </c>
      <c r="B3397" t="s">
        <v>10247</v>
      </c>
      <c r="C3397" t="s">
        <v>67</v>
      </c>
      <c r="D3397" s="255" t="s">
        <v>16173</v>
      </c>
    </row>
    <row r="3398" spans="1:4" ht="15" x14ac:dyDescent="0.25">
      <c r="A3398">
        <v>40651</v>
      </c>
      <c r="B3398" t="s">
        <v>10248</v>
      </c>
      <c r="C3398" t="s">
        <v>67</v>
      </c>
      <c r="D3398" s="255" t="s">
        <v>18579</v>
      </c>
    </row>
    <row r="3399" spans="1:4" ht="15" x14ac:dyDescent="0.25">
      <c r="A3399">
        <v>40652</v>
      </c>
      <c r="B3399" t="s">
        <v>10249</v>
      </c>
      <c r="C3399" t="s">
        <v>67</v>
      </c>
      <c r="D3399" s="255" t="s">
        <v>20740</v>
      </c>
    </row>
    <row r="3400" spans="1:4" ht="15" x14ac:dyDescent="0.25">
      <c r="A3400">
        <v>40647</v>
      </c>
      <c r="B3400" t="s">
        <v>10250</v>
      </c>
      <c r="C3400" t="s">
        <v>67</v>
      </c>
      <c r="D3400" s="255" t="s">
        <v>20741</v>
      </c>
    </row>
    <row r="3401" spans="1:4" ht="15" x14ac:dyDescent="0.25">
      <c r="A3401">
        <v>40653</v>
      </c>
      <c r="B3401" t="s">
        <v>10251</v>
      </c>
      <c r="C3401" t="s">
        <v>67</v>
      </c>
      <c r="D3401" s="255" t="s">
        <v>20742</v>
      </c>
    </row>
    <row r="3402" spans="1:4" ht="15" x14ac:dyDescent="0.25">
      <c r="A3402">
        <v>36178</v>
      </c>
      <c r="B3402" t="s">
        <v>10252</v>
      </c>
      <c r="C3402" t="s">
        <v>61</v>
      </c>
      <c r="D3402" s="255" t="s">
        <v>20743</v>
      </c>
    </row>
    <row r="3403" spans="1:4" ht="15" x14ac:dyDescent="0.25">
      <c r="A3403">
        <v>38181</v>
      </c>
      <c r="B3403" t="s">
        <v>10253</v>
      </c>
      <c r="C3403" t="s">
        <v>67</v>
      </c>
      <c r="D3403" s="255" t="s">
        <v>20744</v>
      </c>
    </row>
    <row r="3404" spans="1:4" ht="15" x14ac:dyDescent="0.25">
      <c r="A3404">
        <v>38182</v>
      </c>
      <c r="B3404" t="s">
        <v>10254</v>
      </c>
      <c r="C3404" t="s">
        <v>67</v>
      </c>
      <c r="D3404" s="255" t="s">
        <v>20745</v>
      </c>
    </row>
    <row r="3405" spans="1:4" ht="15" x14ac:dyDescent="0.25">
      <c r="A3405">
        <v>38186</v>
      </c>
      <c r="B3405" t="s">
        <v>10255</v>
      </c>
      <c r="C3405" t="s">
        <v>67</v>
      </c>
      <c r="D3405" s="255" t="s">
        <v>20746</v>
      </c>
    </row>
    <row r="3406" spans="1:4" ht="15" x14ac:dyDescent="0.25">
      <c r="A3406">
        <v>38185</v>
      </c>
      <c r="B3406" t="s">
        <v>10256</v>
      </c>
      <c r="C3406" t="s">
        <v>67</v>
      </c>
      <c r="D3406" s="255" t="s">
        <v>20747</v>
      </c>
    </row>
    <row r="3407" spans="1:4" ht="15" x14ac:dyDescent="0.25">
      <c r="A3407">
        <v>40654</v>
      </c>
      <c r="B3407" t="s">
        <v>10257</v>
      </c>
      <c r="C3407" t="s">
        <v>67</v>
      </c>
      <c r="D3407" s="255" t="s">
        <v>20748</v>
      </c>
    </row>
    <row r="3408" spans="1:4" ht="15" x14ac:dyDescent="0.25">
      <c r="A3408">
        <v>44541</v>
      </c>
      <c r="B3408" t="s">
        <v>10258</v>
      </c>
      <c r="C3408" t="s">
        <v>67</v>
      </c>
      <c r="D3408" s="255" t="s">
        <v>20749</v>
      </c>
    </row>
    <row r="3409" spans="1:4" ht="15" x14ac:dyDescent="0.25">
      <c r="A3409">
        <v>4822</v>
      </c>
      <c r="B3409" t="s">
        <v>10259</v>
      </c>
      <c r="C3409" t="s">
        <v>67</v>
      </c>
      <c r="D3409" s="255" t="s">
        <v>20750</v>
      </c>
    </row>
    <row r="3410" spans="1:4" ht="15" x14ac:dyDescent="0.25">
      <c r="A3410">
        <v>4818</v>
      </c>
      <c r="B3410" t="s">
        <v>10260</v>
      </c>
      <c r="C3410" t="s">
        <v>67</v>
      </c>
      <c r="D3410" s="255" t="s">
        <v>20751</v>
      </c>
    </row>
    <row r="3411" spans="1:4" ht="15" x14ac:dyDescent="0.25">
      <c r="A3411">
        <v>39567</v>
      </c>
      <c r="B3411" t="s">
        <v>10261</v>
      </c>
      <c r="C3411" t="s">
        <v>67</v>
      </c>
      <c r="D3411" s="255" t="s">
        <v>20752</v>
      </c>
    </row>
    <row r="3412" spans="1:4" ht="15" x14ac:dyDescent="0.25">
      <c r="A3412">
        <v>39566</v>
      </c>
      <c r="B3412" t="s">
        <v>10262</v>
      </c>
      <c r="C3412" t="s">
        <v>67</v>
      </c>
      <c r="D3412" s="255" t="s">
        <v>20753</v>
      </c>
    </row>
    <row r="3413" spans="1:4" ht="15" x14ac:dyDescent="0.25">
      <c r="A3413">
        <v>39416</v>
      </c>
      <c r="B3413" t="s">
        <v>10263</v>
      </c>
      <c r="C3413" t="s">
        <v>67</v>
      </c>
      <c r="D3413" s="255" t="s">
        <v>20754</v>
      </c>
    </row>
    <row r="3414" spans="1:4" ht="15" x14ac:dyDescent="0.25">
      <c r="A3414">
        <v>39417</v>
      </c>
      <c r="B3414" t="s">
        <v>10264</v>
      </c>
      <c r="C3414" t="s">
        <v>67</v>
      </c>
      <c r="D3414" s="255" t="s">
        <v>16748</v>
      </c>
    </row>
    <row r="3415" spans="1:4" ht="15" x14ac:dyDescent="0.25">
      <c r="A3415">
        <v>43742</v>
      </c>
      <c r="B3415" t="s">
        <v>10265</v>
      </c>
      <c r="C3415" t="s">
        <v>67</v>
      </c>
      <c r="D3415" s="255" t="s">
        <v>20755</v>
      </c>
    </row>
    <row r="3416" spans="1:4" ht="15" x14ac:dyDescent="0.25">
      <c r="A3416">
        <v>39414</v>
      </c>
      <c r="B3416" t="s">
        <v>10266</v>
      </c>
      <c r="C3416" t="s">
        <v>67</v>
      </c>
      <c r="D3416" s="255" t="s">
        <v>17842</v>
      </c>
    </row>
    <row r="3417" spans="1:4" ht="15" x14ac:dyDescent="0.25">
      <c r="A3417">
        <v>39415</v>
      </c>
      <c r="B3417" t="s">
        <v>10267</v>
      </c>
      <c r="C3417" t="s">
        <v>67</v>
      </c>
      <c r="D3417" s="255" t="s">
        <v>18981</v>
      </c>
    </row>
    <row r="3418" spans="1:4" ht="15" x14ac:dyDescent="0.25">
      <c r="A3418">
        <v>43740</v>
      </c>
      <c r="B3418" t="s">
        <v>10268</v>
      </c>
      <c r="C3418" t="s">
        <v>67</v>
      </c>
      <c r="D3418" s="255" t="s">
        <v>20756</v>
      </c>
    </row>
    <row r="3419" spans="1:4" ht="15" x14ac:dyDescent="0.25">
      <c r="A3419">
        <v>39412</v>
      </c>
      <c r="B3419" t="s">
        <v>10269</v>
      </c>
      <c r="C3419" t="s">
        <v>67</v>
      </c>
      <c r="D3419" s="255" t="s">
        <v>20757</v>
      </c>
    </row>
    <row r="3420" spans="1:4" ht="15" x14ac:dyDescent="0.25">
      <c r="A3420">
        <v>39413</v>
      </c>
      <c r="B3420" t="s">
        <v>10270</v>
      </c>
      <c r="C3420" t="s">
        <v>67</v>
      </c>
      <c r="D3420" s="255" t="s">
        <v>12930</v>
      </c>
    </row>
    <row r="3421" spans="1:4" ht="15" x14ac:dyDescent="0.25">
      <c r="A3421">
        <v>43741</v>
      </c>
      <c r="B3421" t="s">
        <v>10271</v>
      </c>
      <c r="C3421" t="s">
        <v>67</v>
      </c>
      <c r="D3421" s="255" t="s">
        <v>17822</v>
      </c>
    </row>
    <row r="3422" spans="1:4" ht="15" x14ac:dyDescent="0.25">
      <c r="A3422">
        <v>11062</v>
      </c>
      <c r="B3422" t="s">
        <v>10272</v>
      </c>
      <c r="C3422" t="s">
        <v>67</v>
      </c>
      <c r="D3422" s="255" t="s">
        <v>14341</v>
      </c>
    </row>
    <row r="3423" spans="1:4" ht="15" x14ac:dyDescent="0.25">
      <c r="A3423">
        <v>11063</v>
      </c>
      <c r="B3423" t="s">
        <v>10273</v>
      </c>
      <c r="C3423" t="s">
        <v>67</v>
      </c>
      <c r="D3423" s="255" t="s">
        <v>14672</v>
      </c>
    </row>
    <row r="3424" spans="1:4" ht="15" x14ac:dyDescent="0.25">
      <c r="A3424">
        <v>13521</v>
      </c>
      <c r="B3424" t="s">
        <v>10274</v>
      </c>
      <c r="C3424" t="s">
        <v>61</v>
      </c>
      <c r="D3424" s="255" t="s">
        <v>20758</v>
      </c>
    </row>
    <row r="3425" spans="1:4" ht="15" x14ac:dyDescent="0.25">
      <c r="A3425">
        <v>10851</v>
      </c>
      <c r="B3425" t="s">
        <v>10275</v>
      </c>
      <c r="C3425" t="s">
        <v>61</v>
      </c>
      <c r="D3425" s="255" t="s">
        <v>16380</v>
      </c>
    </row>
    <row r="3426" spans="1:4" ht="15" x14ac:dyDescent="0.25">
      <c r="A3426">
        <v>39515</v>
      </c>
      <c r="B3426" t="s">
        <v>10276</v>
      </c>
      <c r="C3426" t="s">
        <v>61</v>
      </c>
      <c r="D3426" s="255" t="s">
        <v>13504</v>
      </c>
    </row>
    <row r="3427" spans="1:4" ht="15" x14ac:dyDescent="0.25">
      <c r="A3427">
        <v>39516</v>
      </c>
      <c r="B3427" t="s">
        <v>10277</v>
      </c>
      <c r="C3427" t="s">
        <v>61</v>
      </c>
      <c r="D3427" s="255" t="s">
        <v>20759</v>
      </c>
    </row>
    <row r="3428" spans="1:4" ht="15" x14ac:dyDescent="0.25">
      <c r="A3428">
        <v>39514</v>
      </c>
      <c r="B3428" t="s">
        <v>10278</v>
      </c>
      <c r="C3428" t="s">
        <v>61</v>
      </c>
      <c r="D3428" s="255" t="s">
        <v>20760</v>
      </c>
    </row>
    <row r="3429" spans="1:4" ht="15" x14ac:dyDescent="0.25">
      <c r="A3429">
        <v>4812</v>
      </c>
      <c r="B3429" t="s">
        <v>10279</v>
      </c>
      <c r="C3429" t="s">
        <v>67</v>
      </c>
      <c r="D3429" s="255" t="s">
        <v>14690</v>
      </c>
    </row>
    <row r="3430" spans="1:4" ht="15" x14ac:dyDescent="0.25">
      <c r="A3430">
        <v>10849</v>
      </c>
      <c r="B3430" t="s">
        <v>10280</v>
      </c>
      <c r="C3430" t="s">
        <v>61</v>
      </c>
      <c r="D3430" s="255" t="s">
        <v>20761</v>
      </c>
    </row>
    <row r="3431" spans="1:4" ht="15" x14ac:dyDescent="0.25">
      <c r="A3431">
        <v>10848</v>
      </c>
      <c r="B3431" t="s">
        <v>10281</v>
      </c>
      <c r="C3431" t="s">
        <v>61</v>
      </c>
      <c r="D3431" s="255" t="s">
        <v>20762</v>
      </c>
    </row>
    <row r="3432" spans="1:4" ht="15" x14ac:dyDescent="0.25">
      <c r="A3432">
        <v>4813</v>
      </c>
      <c r="B3432" t="s">
        <v>10282</v>
      </c>
      <c r="C3432" t="s">
        <v>67</v>
      </c>
      <c r="D3432" s="255" t="s">
        <v>20763</v>
      </c>
    </row>
    <row r="3433" spans="1:4" ht="15" x14ac:dyDescent="0.25">
      <c r="A3433">
        <v>37560</v>
      </c>
      <c r="B3433" t="s">
        <v>10283</v>
      </c>
      <c r="C3433" t="s">
        <v>61</v>
      </c>
      <c r="D3433" s="255" t="s">
        <v>19541</v>
      </c>
    </row>
    <row r="3434" spans="1:4" ht="15" x14ac:dyDescent="0.25">
      <c r="A3434">
        <v>37557</v>
      </c>
      <c r="B3434" t="s">
        <v>10284</v>
      </c>
      <c r="C3434" t="s">
        <v>61</v>
      </c>
      <c r="D3434" s="255" t="s">
        <v>19897</v>
      </c>
    </row>
    <row r="3435" spans="1:4" ht="15" x14ac:dyDescent="0.25">
      <c r="A3435">
        <v>37556</v>
      </c>
      <c r="B3435" t="s">
        <v>10285</v>
      </c>
      <c r="C3435" t="s">
        <v>61</v>
      </c>
      <c r="D3435" s="255" t="s">
        <v>16121</v>
      </c>
    </row>
    <row r="3436" spans="1:4" ht="15" x14ac:dyDescent="0.25">
      <c r="A3436">
        <v>37559</v>
      </c>
      <c r="B3436" t="s">
        <v>10286</v>
      </c>
      <c r="C3436" t="s">
        <v>61</v>
      </c>
      <c r="D3436" s="255" t="s">
        <v>14445</v>
      </c>
    </row>
    <row r="3437" spans="1:4" ht="15" x14ac:dyDescent="0.25">
      <c r="A3437">
        <v>37539</v>
      </c>
      <c r="B3437" t="s">
        <v>10287</v>
      </c>
      <c r="C3437" t="s">
        <v>61</v>
      </c>
      <c r="D3437" s="255" t="s">
        <v>15231</v>
      </c>
    </row>
    <row r="3438" spans="1:4" ht="15" x14ac:dyDescent="0.25">
      <c r="A3438">
        <v>37558</v>
      </c>
      <c r="B3438" t="s">
        <v>10288</v>
      </c>
      <c r="C3438" t="s">
        <v>61</v>
      </c>
      <c r="D3438" s="255" t="s">
        <v>16203</v>
      </c>
    </row>
    <row r="3439" spans="1:4" ht="15" x14ac:dyDescent="0.25">
      <c r="A3439">
        <v>34723</v>
      </c>
      <c r="B3439" t="s">
        <v>10289</v>
      </c>
      <c r="C3439" t="s">
        <v>67</v>
      </c>
      <c r="D3439" s="255" t="s">
        <v>20764</v>
      </c>
    </row>
    <row r="3440" spans="1:4" ht="15" x14ac:dyDescent="0.25">
      <c r="A3440">
        <v>34721</v>
      </c>
      <c r="B3440" t="s">
        <v>10290</v>
      </c>
      <c r="C3440" t="s">
        <v>67</v>
      </c>
      <c r="D3440" s="255" t="s">
        <v>20765</v>
      </c>
    </row>
    <row r="3441" spans="1:4" ht="15" x14ac:dyDescent="0.25">
      <c r="A3441">
        <v>4309</v>
      </c>
      <c r="B3441" t="s">
        <v>10291</v>
      </c>
      <c r="C3441" t="s">
        <v>61</v>
      </c>
      <c r="D3441" s="255" t="s">
        <v>12922</v>
      </c>
    </row>
    <row r="3442" spans="1:4" ht="15" x14ac:dyDescent="0.25">
      <c r="A3442">
        <v>4307</v>
      </c>
      <c r="B3442" t="s">
        <v>10292</v>
      </c>
      <c r="C3442" t="s">
        <v>61</v>
      </c>
      <c r="D3442" s="255" t="s">
        <v>12803</v>
      </c>
    </row>
    <row r="3443" spans="1:4" ht="15" x14ac:dyDescent="0.25">
      <c r="A3443">
        <v>10850</v>
      </c>
      <c r="B3443" t="s">
        <v>10293</v>
      </c>
      <c r="C3443" t="s">
        <v>61</v>
      </c>
      <c r="D3443" s="255" t="s">
        <v>20766</v>
      </c>
    </row>
    <row r="3444" spans="1:4" ht="15" x14ac:dyDescent="0.25">
      <c r="A3444">
        <v>42438</v>
      </c>
      <c r="B3444" t="s">
        <v>12087</v>
      </c>
      <c r="C3444" t="s">
        <v>61</v>
      </c>
      <c r="D3444" s="255" t="s">
        <v>20767</v>
      </c>
    </row>
    <row r="3445" spans="1:4" ht="15" x14ac:dyDescent="0.25">
      <c r="A3445">
        <v>4792</v>
      </c>
      <c r="B3445" t="s">
        <v>10294</v>
      </c>
      <c r="C3445" t="s">
        <v>67</v>
      </c>
      <c r="D3445" s="255" t="s">
        <v>18094</v>
      </c>
    </row>
    <row r="3446" spans="1:4" ht="15" x14ac:dyDescent="0.25">
      <c r="A3446">
        <v>4790</v>
      </c>
      <c r="B3446" t="s">
        <v>10295</v>
      </c>
      <c r="C3446" t="s">
        <v>67</v>
      </c>
      <c r="D3446" s="255" t="s">
        <v>20768</v>
      </c>
    </row>
    <row r="3447" spans="1:4" ht="15" x14ac:dyDescent="0.25">
      <c r="A3447">
        <v>40671</v>
      </c>
      <c r="B3447" t="s">
        <v>10296</v>
      </c>
      <c r="C3447" t="s">
        <v>67</v>
      </c>
      <c r="D3447" s="255" t="s">
        <v>15731</v>
      </c>
    </row>
    <row r="3448" spans="1:4" ht="15" x14ac:dyDescent="0.25">
      <c r="A3448">
        <v>7552</v>
      </c>
      <c r="B3448" t="s">
        <v>10297</v>
      </c>
      <c r="C3448" t="s">
        <v>61</v>
      </c>
      <c r="D3448" s="255" t="s">
        <v>15726</v>
      </c>
    </row>
    <row r="3449" spans="1:4" ht="15" x14ac:dyDescent="0.25">
      <c r="A3449">
        <v>4893</v>
      </c>
      <c r="B3449" t="s">
        <v>10298</v>
      </c>
      <c r="C3449" t="s">
        <v>61</v>
      </c>
      <c r="D3449" s="255" t="s">
        <v>20769</v>
      </c>
    </row>
    <row r="3450" spans="1:4" ht="15" x14ac:dyDescent="0.25">
      <c r="A3450">
        <v>4894</v>
      </c>
      <c r="B3450" t="s">
        <v>10299</v>
      </c>
      <c r="C3450" t="s">
        <v>61</v>
      </c>
      <c r="D3450" s="255" t="s">
        <v>17801</v>
      </c>
    </row>
    <row r="3451" spans="1:4" ht="15" x14ac:dyDescent="0.25">
      <c r="A3451">
        <v>4888</v>
      </c>
      <c r="B3451" t="s">
        <v>10300</v>
      </c>
      <c r="C3451" t="s">
        <v>61</v>
      </c>
      <c r="D3451" s="255" t="s">
        <v>13135</v>
      </c>
    </row>
    <row r="3452" spans="1:4" ht="15" x14ac:dyDescent="0.25">
      <c r="A3452">
        <v>4890</v>
      </c>
      <c r="B3452" t="s">
        <v>10301</v>
      </c>
      <c r="C3452" t="s">
        <v>61</v>
      </c>
      <c r="D3452" s="255" t="s">
        <v>13292</v>
      </c>
    </row>
    <row r="3453" spans="1:4" ht="15" x14ac:dyDescent="0.25">
      <c r="A3453">
        <v>12411</v>
      </c>
      <c r="B3453" t="s">
        <v>10302</v>
      </c>
      <c r="C3453" t="s">
        <v>61</v>
      </c>
      <c r="D3453" s="255" t="s">
        <v>13905</v>
      </c>
    </row>
    <row r="3454" spans="1:4" ht="15" x14ac:dyDescent="0.25">
      <c r="A3454">
        <v>4891</v>
      </c>
      <c r="B3454" t="s">
        <v>10303</v>
      </c>
      <c r="C3454" t="s">
        <v>61</v>
      </c>
      <c r="D3454" s="255" t="s">
        <v>20770</v>
      </c>
    </row>
    <row r="3455" spans="1:4" ht="15" x14ac:dyDescent="0.25">
      <c r="A3455">
        <v>4889</v>
      </c>
      <c r="B3455" t="s">
        <v>10304</v>
      </c>
      <c r="C3455" t="s">
        <v>61</v>
      </c>
      <c r="D3455" s="255" t="s">
        <v>18807</v>
      </c>
    </row>
    <row r="3456" spans="1:4" ht="15" x14ac:dyDescent="0.25">
      <c r="A3456">
        <v>4892</v>
      </c>
      <c r="B3456" t="s">
        <v>10305</v>
      </c>
      <c r="C3456" t="s">
        <v>61</v>
      </c>
      <c r="D3456" s="255" t="s">
        <v>20771</v>
      </c>
    </row>
    <row r="3457" spans="1:4" ht="15" x14ac:dyDescent="0.25">
      <c r="A3457">
        <v>12412</v>
      </c>
      <c r="B3457" t="s">
        <v>10306</v>
      </c>
      <c r="C3457" t="s">
        <v>61</v>
      </c>
      <c r="D3457" s="255" t="s">
        <v>17756</v>
      </c>
    </row>
    <row r="3458" spans="1:4" ht="15" x14ac:dyDescent="0.25">
      <c r="A3458">
        <v>4907</v>
      </c>
      <c r="B3458" t="s">
        <v>10307</v>
      </c>
      <c r="C3458" t="s">
        <v>61</v>
      </c>
      <c r="D3458" s="255" t="s">
        <v>14845</v>
      </c>
    </row>
    <row r="3459" spans="1:4" ht="15" x14ac:dyDescent="0.25">
      <c r="A3459">
        <v>4902</v>
      </c>
      <c r="B3459" t="s">
        <v>10308</v>
      </c>
      <c r="C3459" t="s">
        <v>61</v>
      </c>
      <c r="D3459" s="255" t="s">
        <v>20772</v>
      </c>
    </row>
    <row r="3460" spans="1:4" ht="15" x14ac:dyDescent="0.25">
      <c r="A3460">
        <v>11096</v>
      </c>
      <c r="B3460" t="s">
        <v>10309</v>
      </c>
      <c r="C3460" t="s">
        <v>63</v>
      </c>
      <c r="D3460" s="255" t="s">
        <v>13669</v>
      </c>
    </row>
    <row r="3461" spans="1:4" ht="15" x14ac:dyDescent="0.25">
      <c r="A3461">
        <v>4741</v>
      </c>
      <c r="B3461" t="s">
        <v>10310</v>
      </c>
      <c r="C3461" t="s">
        <v>65</v>
      </c>
      <c r="D3461" s="255" t="s">
        <v>20678</v>
      </c>
    </row>
    <row r="3462" spans="1:4" ht="15" x14ac:dyDescent="0.25">
      <c r="A3462">
        <v>4752</v>
      </c>
      <c r="B3462" t="s">
        <v>12088</v>
      </c>
      <c r="C3462" t="s">
        <v>66</v>
      </c>
      <c r="D3462" s="255" t="s">
        <v>12811</v>
      </c>
    </row>
    <row r="3463" spans="1:4" ht="15" x14ac:dyDescent="0.25">
      <c r="A3463">
        <v>41091</v>
      </c>
      <c r="B3463" t="s">
        <v>10311</v>
      </c>
      <c r="C3463" t="s">
        <v>53</v>
      </c>
      <c r="D3463" s="255" t="s">
        <v>20773</v>
      </c>
    </row>
    <row r="3464" spans="1:4" ht="15" x14ac:dyDescent="0.25">
      <c r="A3464">
        <v>13954</v>
      </c>
      <c r="B3464" t="s">
        <v>10312</v>
      </c>
      <c r="C3464" t="s">
        <v>61</v>
      </c>
      <c r="D3464" s="255" t="s">
        <v>20774</v>
      </c>
    </row>
    <row r="3465" spans="1:4" ht="15" x14ac:dyDescent="0.25">
      <c r="A3465">
        <v>3411</v>
      </c>
      <c r="B3465" t="s">
        <v>10313</v>
      </c>
      <c r="C3465" t="s">
        <v>63</v>
      </c>
      <c r="D3465" s="255" t="s">
        <v>13542</v>
      </c>
    </row>
    <row r="3466" spans="1:4" ht="15" x14ac:dyDescent="0.25">
      <c r="A3466">
        <v>39995</v>
      </c>
      <c r="B3466" t="s">
        <v>10314</v>
      </c>
      <c r="C3466" t="s">
        <v>65</v>
      </c>
      <c r="D3466" s="255" t="s">
        <v>20775</v>
      </c>
    </row>
    <row r="3467" spans="1:4" ht="15" x14ac:dyDescent="0.25">
      <c r="A3467">
        <v>11615</v>
      </c>
      <c r="B3467" t="s">
        <v>10315</v>
      </c>
      <c r="C3467" t="s">
        <v>67</v>
      </c>
      <c r="D3467" s="255" t="s">
        <v>20776</v>
      </c>
    </row>
    <row r="3468" spans="1:4" ht="15" x14ac:dyDescent="0.25">
      <c r="A3468">
        <v>3408</v>
      </c>
      <c r="B3468" t="s">
        <v>10316</v>
      </c>
      <c r="C3468" t="s">
        <v>67</v>
      </c>
      <c r="D3468" s="255" t="s">
        <v>13151</v>
      </c>
    </row>
    <row r="3469" spans="1:4" ht="15" x14ac:dyDescent="0.25">
      <c r="A3469">
        <v>3409</v>
      </c>
      <c r="B3469" t="s">
        <v>10317</v>
      </c>
      <c r="C3469" t="s">
        <v>67</v>
      </c>
      <c r="D3469" s="255" t="s">
        <v>20777</v>
      </c>
    </row>
    <row r="3470" spans="1:4" ht="15" x14ac:dyDescent="0.25">
      <c r="A3470">
        <v>11427</v>
      </c>
      <c r="B3470" t="s">
        <v>10318</v>
      </c>
      <c r="C3470" t="s">
        <v>63</v>
      </c>
      <c r="D3470" s="255" t="s">
        <v>20778</v>
      </c>
    </row>
    <row r="3471" spans="1:4" ht="15" x14ac:dyDescent="0.25">
      <c r="A3471">
        <v>4491</v>
      </c>
      <c r="B3471" t="s">
        <v>10319</v>
      </c>
      <c r="C3471" t="s">
        <v>62</v>
      </c>
      <c r="D3471" s="255" t="s">
        <v>20433</v>
      </c>
    </row>
    <row r="3472" spans="1:4" ht="15" x14ac:dyDescent="0.25">
      <c r="A3472">
        <v>2745</v>
      </c>
      <c r="B3472" t="s">
        <v>10320</v>
      </c>
      <c r="C3472" t="s">
        <v>62</v>
      </c>
      <c r="D3472" s="255" t="s">
        <v>13585</v>
      </c>
    </row>
    <row r="3473" spans="1:4" ht="15" x14ac:dyDescent="0.25">
      <c r="A3473">
        <v>14439</v>
      </c>
      <c r="B3473" t="s">
        <v>10321</v>
      </c>
      <c r="C3473" t="s">
        <v>62</v>
      </c>
      <c r="D3473" s="255" t="s">
        <v>20776</v>
      </c>
    </row>
    <row r="3474" spans="1:4" ht="15" x14ac:dyDescent="0.25">
      <c r="A3474">
        <v>44496</v>
      </c>
      <c r="B3474" t="s">
        <v>10322</v>
      </c>
      <c r="C3474" t="s">
        <v>61</v>
      </c>
      <c r="D3474" s="255" t="s">
        <v>20779</v>
      </c>
    </row>
    <row r="3475" spans="1:4" ht="15" x14ac:dyDescent="0.25">
      <c r="A3475">
        <v>12362</v>
      </c>
      <c r="B3475" t="s">
        <v>10323</v>
      </c>
      <c r="C3475" t="s">
        <v>61</v>
      </c>
      <c r="D3475" s="255" t="s">
        <v>18793</v>
      </c>
    </row>
    <row r="3476" spans="1:4" ht="15" x14ac:dyDescent="0.25">
      <c r="A3476">
        <v>421</v>
      </c>
      <c r="B3476" t="s">
        <v>10324</v>
      </c>
      <c r="C3476" t="s">
        <v>61</v>
      </c>
      <c r="D3476" s="255" t="s">
        <v>20780</v>
      </c>
    </row>
    <row r="3477" spans="1:4" ht="15" x14ac:dyDescent="0.25">
      <c r="A3477">
        <v>14148</v>
      </c>
      <c r="B3477" t="s">
        <v>10325</v>
      </c>
      <c r="C3477" t="s">
        <v>61</v>
      </c>
      <c r="D3477" s="255" t="s">
        <v>13222</v>
      </c>
    </row>
    <row r="3478" spans="1:4" ht="15" x14ac:dyDescent="0.25">
      <c r="A3478">
        <v>4341</v>
      </c>
      <c r="B3478" t="s">
        <v>10326</v>
      </c>
      <c r="C3478" t="s">
        <v>61</v>
      </c>
      <c r="D3478" s="255" t="s">
        <v>13593</v>
      </c>
    </row>
    <row r="3479" spans="1:4" ht="15" x14ac:dyDescent="0.25">
      <c r="A3479">
        <v>4337</v>
      </c>
      <c r="B3479" t="s">
        <v>10327</v>
      </c>
      <c r="C3479" t="s">
        <v>61</v>
      </c>
      <c r="D3479" s="255" t="s">
        <v>19880</v>
      </c>
    </row>
    <row r="3480" spans="1:4" ht="15" x14ac:dyDescent="0.25">
      <c r="A3480">
        <v>4339</v>
      </c>
      <c r="B3480" t="s">
        <v>10328</v>
      </c>
      <c r="C3480" t="s">
        <v>61</v>
      </c>
      <c r="D3480" s="255" t="s">
        <v>13322</v>
      </c>
    </row>
    <row r="3481" spans="1:4" ht="15" x14ac:dyDescent="0.25">
      <c r="A3481">
        <v>39997</v>
      </c>
      <c r="B3481" t="s">
        <v>10329</v>
      </c>
      <c r="C3481" t="s">
        <v>61</v>
      </c>
      <c r="D3481" s="255" t="s">
        <v>13374</v>
      </c>
    </row>
    <row r="3482" spans="1:4" ht="15" x14ac:dyDescent="0.25">
      <c r="A3482">
        <v>11971</v>
      </c>
      <c r="B3482" t="s">
        <v>10330</v>
      </c>
      <c r="C3482" t="s">
        <v>61</v>
      </c>
      <c r="D3482" s="255" t="s">
        <v>15768</v>
      </c>
    </row>
    <row r="3483" spans="1:4" ht="15" x14ac:dyDescent="0.25">
      <c r="A3483">
        <v>4342</v>
      </c>
      <c r="B3483" t="s">
        <v>10331</v>
      </c>
      <c r="C3483" t="s">
        <v>61</v>
      </c>
      <c r="D3483" s="255" t="s">
        <v>18656</v>
      </c>
    </row>
    <row r="3484" spans="1:4" ht="15" x14ac:dyDescent="0.25">
      <c r="A3484">
        <v>4330</v>
      </c>
      <c r="B3484" t="s">
        <v>10332</v>
      </c>
      <c r="C3484" t="s">
        <v>61</v>
      </c>
      <c r="D3484" s="255" t="s">
        <v>18658</v>
      </c>
    </row>
    <row r="3485" spans="1:4" ht="15" x14ac:dyDescent="0.25">
      <c r="A3485">
        <v>4340</v>
      </c>
      <c r="B3485" t="s">
        <v>10333</v>
      </c>
      <c r="C3485" t="s">
        <v>61</v>
      </c>
      <c r="D3485" s="255" t="s">
        <v>13483</v>
      </c>
    </row>
    <row r="3486" spans="1:4" ht="15" x14ac:dyDescent="0.25">
      <c r="A3486">
        <v>5088</v>
      </c>
      <c r="B3486" t="s">
        <v>10334</v>
      </c>
      <c r="C3486" t="s">
        <v>61</v>
      </c>
      <c r="D3486" s="255" t="s">
        <v>16982</v>
      </c>
    </row>
    <row r="3487" spans="1:4" ht="15" x14ac:dyDescent="0.25">
      <c r="A3487">
        <v>11154</v>
      </c>
      <c r="B3487" t="s">
        <v>20781</v>
      </c>
      <c r="C3487" t="s">
        <v>61</v>
      </c>
      <c r="D3487" s="255" t="s">
        <v>20782</v>
      </c>
    </row>
    <row r="3488" spans="1:4" ht="15" x14ac:dyDescent="0.25">
      <c r="A3488">
        <v>4989</v>
      </c>
      <c r="B3488" t="s">
        <v>10335</v>
      </c>
      <c r="C3488" t="s">
        <v>61</v>
      </c>
      <c r="D3488" s="255" t="s">
        <v>20783</v>
      </c>
    </row>
    <row r="3489" spans="1:4" ht="15" x14ac:dyDescent="0.25">
      <c r="A3489">
        <v>4982</v>
      </c>
      <c r="B3489" t="s">
        <v>10336</v>
      </c>
      <c r="C3489" t="s">
        <v>61</v>
      </c>
      <c r="D3489" s="255" t="s">
        <v>20784</v>
      </c>
    </row>
    <row r="3490" spans="1:4" ht="15" x14ac:dyDescent="0.25">
      <c r="A3490">
        <v>4962</v>
      </c>
      <c r="B3490" t="s">
        <v>10337</v>
      </c>
      <c r="C3490" t="s">
        <v>61</v>
      </c>
      <c r="D3490" s="255" t="s">
        <v>20785</v>
      </c>
    </row>
    <row r="3491" spans="1:4" ht="15" x14ac:dyDescent="0.25">
      <c r="A3491">
        <v>4981</v>
      </c>
      <c r="B3491" t="s">
        <v>10338</v>
      </c>
      <c r="C3491" t="s">
        <v>61</v>
      </c>
      <c r="D3491" s="255" t="s">
        <v>20786</v>
      </c>
    </row>
    <row r="3492" spans="1:4" ht="15" x14ac:dyDescent="0.25">
      <c r="A3492">
        <v>4964</v>
      </c>
      <c r="B3492" t="s">
        <v>10339</v>
      </c>
      <c r="C3492" t="s">
        <v>61</v>
      </c>
      <c r="D3492" s="255" t="s">
        <v>20787</v>
      </c>
    </row>
    <row r="3493" spans="1:4" ht="15" x14ac:dyDescent="0.25">
      <c r="A3493">
        <v>4992</v>
      </c>
      <c r="B3493" t="s">
        <v>10340</v>
      </c>
      <c r="C3493" t="s">
        <v>61</v>
      </c>
      <c r="D3493" s="255" t="s">
        <v>20788</v>
      </c>
    </row>
    <row r="3494" spans="1:4" ht="15" x14ac:dyDescent="0.25">
      <c r="A3494">
        <v>4987</v>
      </c>
      <c r="B3494" t="s">
        <v>10341</v>
      </c>
      <c r="C3494" t="s">
        <v>61</v>
      </c>
      <c r="D3494" s="255" t="s">
        <v>20789</v>
      </c>
    </row>
    <row r="3495" spans="1:4" ht="15" x14ac:dyDescent="0.25">
      <c r="A3495">
        <v>4930</v>
      </c>
      <c r="B3495" t="s">
        <v>10342</v>
      </c>
      <c r="C3495" t="s">
        <v>67</v>
      </c>
      <c r="D3495" s="255" t="s">
        <v>20790</v>
      </c>
    </row>
    <row r="3496" spans="1:4" ht="15" x14ac:dyDescent="0.25">
      <c r="A3496">
        <v>39021</v>
      </c>
      <c r="B3496" t="s">
        <v>10343</v>
      </c>
      <c r="C3496" t="s">
        <v>61</v>
      </c>
      <c r="D3496" s="255" t="s">
        <v>20791</v>
      </c>
    </row>
    <row r="3497" spans="1:4" ht="15" x14ac:dyDescent="0.25">
      <c r="A3497">
        <v>39022</v>
      </c>
      <c r="B3497" t="s">
        <v>10344</v>
      </c>
      <c r="C3497" t="s">
        <v>61</v>
      </c>
      <c r="D3497" s="255" t="s">
        <v>20792</v>
      </c>
    </row>
    <row r="3498" spans="1:4" ht="15" x14ac:dyDescent="0.25">
      <c r="A3498">
        <v>39024</v>
      </c>
      <c r="B3498" t="s">
        <v>10345</v>
      </c>
      <c r="C3498" t="s">
        <v>61</v>
      </c>
      <c r="D3498" s="255" t="s">
        <v>20793</v>
      </c>
    </row>
    <row r="3499" spans="1:4" ht="15" x14ac:dyDescent="0.25">
      <c r="A3499">
        <v>4914</v>
      </c>
      <c r="B3499" t="s">
        <v>10346</v>
      </c>
      <c r="C3499" t="s">
        <v>67</v>
      </c>
      <c r="D3499" s="255" t="s">
        <v>20794</v>
      </c>
    </row>
    <row r="3500" spans="1:4" ht="15" x14ac:dyDescent="0.25">
      <c r="A3500">
        <v>4917</v>
      </c>
      <c r="B3500" t="s">
        <v>10347</v>
      </c>
      <c r="C3500" t="s">
        <v>67</v>
      </c>
      <c r="D3500" s="255" t="s">
        <v>20795</v>
      </c>
    </row>
    <row r="3501" spans="1:4" ht="15" x14ac:dyDescent="0.25">
      <c r="A3501">
        <v>39025</v>
      </c>
      <c r="B3501" t="s">
        <v>10348</v>
      </c>
      <c r="C3501" t="s">
        <v>61</v>
      </c>
      <c r="D3501" s="255" t="s">
        <v>20796</v>
      </c>
    </row>
    <row r="3502" spans="1:4" ht="15" x14ac:dyDescent="0.25">
      <c r="A3502">
        <v>4922</v>
      </c>
      <c r="B3502" t="s">
        <v>10349</v>
      </c>
      <c r="C3502" t="s">
        <v>67</v>
      </c>
      <c r="D3502" s="255" t="s">
        <v>20797</v>
      </c>
    </row>
    <row r="3503" spans="1:4" ht="15" x14ac:dyDescent="0.25">
      <c r="A3503">
        <v>4911</v>
      </c>
      <c r="B3503" t="s">
        <v>10350</v>
      </c>
      <c r="C3503" t="s">
        <v>67</v>
      </c>
      <c r="D3503" s="255" t="s">
        <v>20798</v>
      </c>
    </row>
    <row r="3504" spans="1:4" ht="15" x14ac:dyDescent="0.25">
      <c r="A3504">
        <v>37518</v>
      </c>
      <c r="B3504" t="s">
        <v>10351</v>
      </c>
      <c r="C3504" t="s">
        <v>67</v>
      </c>
      <c r="D3504" s="255" t="s">
        <v>20799</v>
      </c>
    </row>
    <row r="3505" spans="1:4" ht="15" x14ac:dyDescent="0.25">
      <c r="A3505">
        <v>4910</v>
      </c>
      <c r="B3505" t="s">
        <v>10352</v>
      </c>
      <c r="C3505" t="s">
        <v>67</v>
      </c>
      <c r="D3505" s="255" t="s">
        <v>20800</v>
      </c>
    </row>
    <row r="3506" spans="1:4" ht="15" x14ac:dyDescent="0.25">
      <c r="A3506">
        <v>4943</v>
      </c>
      <c r="B3506" t="s">
        <v>10353</v>
      </c>
      <c r="C3506" t="s">
        <v>67</v>
      </c>
      <c r="D3506" s="255" t="s">
        <v>20801</v>
      </c>
    </row>
    <row r="3507" spans="1:4" ht="15" x14ac:dyDescent="0.25">
      <c r="A3507">
        <v>5002</v>
      </c>
      <c r="B3507" t="s">
        <v>10354</v>
      </c>
      <c r="C3507" t="s">
        <v>67</v>
      </c>
      <c r="D3507" s="255" t="s">
        <v>20802</v>
      </c>
    </row>
    <row r="3508" spans="1:4" ht="15" x14ac:dyDescent="0.25">
      <c r="A3508">
        <v>4977</v>
      </c>
      <c r="B3508" t="s">
        <v>10355</v>
      </c>
      <c r="C3508" t="s">
        <v>67</v>
      </c>
      <c r="D3508" s="255" t="s">
        <v>20803</v>
      </c>
    </row>
    <row r="3509" spans="1:4" ht="15" x14ac:dyDescent="0.25">
      <c r="A3509">
        <v>5028</v>
      </c>
      <c r="B3509" t="s">
        <v>10356</v>
      </c>
      <c r="C3509" t="s">
        <v>67</v>
      </c>
      <c r="D3509" s="255" t="s">
        <v>20804</v>
      </c>
    </row>
    <row r="3510" spans="1:4" ht="15" x14ac:dyDescent="0.25">
      <c r="A3510">
        <v>4998</v>
      </c>
      <c r="B3510" t="s">
        <v>10357</v>
      </c>
      <c r="C3510" t="s">
        <v>67</v>
      </c>
      <c r="D3510" s="255" t="s">
        <v>20805</v>
      </c>
    </row>
    <row r="3511" spans="1:4" ht="15" x14ac:dyDescent="0.25">
      <c r="A3511">
        <v>4969</v>
      </c>
      <c r="B3511" t="s">
        <v>10358</v>
      </c>
      <c r="C3511" t="s">
        <v>67</v>
      </c>
      <c r="D3511" s="255" t="s">
        <v>20806</v>
      </c>
    </row>
    <row r="3512" spans="1:4" ht="15" x14ac:dyDescent="0.25">
      <c r="A3512">
        <v>11364</v>
      </c>
      <c r="B3512" t="s">
        <v>10359</v>
      </c>
      <c r="C3512" t="s">
        <v>61</v>
      </c>
      <c r="D3512" s="255" t="s">
        <v>20807</v>
      </c>
    </row>
    <row r="3513" spans="1:4" ht="15" x14ac:dyDescent="0.25">
      <c r="A3513">
        <v>11365</v>
      </c>
      <c r="B3513" t="s">
        <v>10360</v>
      </c>
      <c r="C3513" t="s">
        <v>61</v>
      </c>
      <c r="D3513" s="255" t="s">
        <v>20808</v>
      </c>
    </row>
    <row r="3514" spans="1:4" ht="15" x14ac:dyDescent="0.25">
      <c r="A3514">
        <v>11366</v>
      </c>
      <c r="B3514" t="s">
        <v>10361</v>
      </c>
      <c r="C3514" t="s">
        <v>61</v>
      </c>
      <c r="D3514" s="255" t="s">
        <v>20809</v>
      </c>
    </row>
    <row r="3515" spans="1:4" ht="15" x14ac:dyDescent="0.25">
      <c r="A3515">
        <v>43777</v>
      </c>
      <c r="B3515" t="s">
        <v>10362</v>
      </c>
      <c r="C3515" t="s">
        <v>61</v>
      </c>
      <c r="D3515" s="255" t="s">
        <v>20810</v>
      </c>
    </row>
    <row r="3516" spans="1:4" ht="15" x14ac:dyDescent="0.25">
      <c r="A3516">
        <v>20322</v>
      </c>
      <c r="B3516" t="s">
        <v>10363</v>
      </c>
      <c r="C3516" t="s">
        <v>61</v>
      </c>
      <c r="D3516" s="255" t="s">
        <v>20811</v>
      </c>
    </row>
    <row r="3517" spans="1:4" ht="15" x14ac:dyDescent="0.25">
      <c r="A3517">
        <v>10553</v>
      </c>
      <c r="B3517" t="s">
        <v>10364</v>
      </c>
      <c r="C3517" t="s">
        <v>61</v>
      </c>
      <c r="D3517" s="255" t="s">
        <v>20812</v>
      </c>
    </row>
    <row r="3518" spans="1:4" ht="15" x14ac:dyDescent="0.25">
      <c r="A3518">
        <v>5020</v>
      </c>
      <c r="B3518" t="s">
        <v>10365</v>
      </c>
      <c r="C3518" t="s">
        <v>61</v>
      </c>
      <c r="D3518" s="255" t="s">
        <v>20813</v>
      </c>
    </row>
    <row r="3519" spans="1:4" ht="15" x14ac:dyDescent="0.25">
      <c r="A3519">
        <v>10554</v>
      </c>
      <c r="B3519" t="s">
        <v>10366</v>
      </c>
      <c r="C3519" t="s">
        <v>61</v>
      </c>
      <c r="D3519" s="255" t="s">
        <v>20814</v>
      </c>
    </row>
    <row r="3520" spans="1:4" ht="15" x14ac:dyDescent="0.25">
      <c r="A3520">
        <v>10555</v>
      </c>
      <c r="B3520" t="s">
        <v>10367</v>
      </c>
      <c r="C3520" t="s">
        <v>61</v>
      </c>
      <c r="D3520" s="255" t="s">
        <v>20815</v>
      </c>
    </row>
    <row r="3521" spans="1:4" ht="15" x14ac:dyDescent="0.25">
      <c r="A3521">
        <v>10556</v>
      </c>
      <c r="B3521" t="s">
        <v>10368</v>
      </c>
      <c r="C3521" t="s">
        <v>61</v>
      </c>
      <c r="D3521" s="255" t="s">
        <v>20816</v>
      </c>
    </row>
    <row r="3522" spans="1:4" ht="15" x14ac:dyDescent="0.25">
      <c r="A3522">
        <v>39502</v>
      </c>
      <c r="B3522" t="s">
        <v>10369</v>
      </c>
      <c r="C3522" t="s">
        <v>61</v>
      </c>
      <c r="D3522" s="255" t="s">
        <v>20817</v>
      </c>
    </row>
    <row r="3523" spans="1:4" ht="15" x14ac:dyDescent="0.25">
      <c r="A3523">
        <v>39504</v>
      </c>
      <c r="B3523" t="s">
        <v>10370</v>
      </c>
      <c r="C3523" t="s">
        <v>61</v>
      </c>
      <c r="D3523" s="255" t="s">
        <v>20818</v>
      </c>
    </row>
    <row r="3524" spans="1:4" ht="15" x14ac:dyDescent="0.25">
      <c r="A3524">
        <v>39503</v>
      </c>
      <c r="B3524" t="s">
        <v>10371</v>
      </c>
      <c r="C3524" t="s">
        <v>61</v>
      </c>
      <c r="D3524" s="255" t="s">
        <v>20819</v>
      </c>
    </row>
    <row r="3525" spans="1:4" ht="15" x14ac:dyDescent="0.25">
      <c r="A3525">
        <v>39505</v>
      </c>
      <c r="B3525" t="s">
        <v>10372</v>
      </c>
      <c r="C3525" t="s">
        <v>61</v>
      </c>
      <c r="D3525" s="255" t="s">
        <v>20820</v>
      </c>
    </row>
    <row r="3526" spans="1:4" ht="15" x14ac:dyDescent="0.25">
      <c r="A3526">
        <v>44471</v>
      </c>
      <c r="B3526" t="s">
        <v>10373</v>
      </c>
      <c r="C3526" t="s">
        <v>61</v>
      </c>
      <c r="D3526" s="255" t="s">
        <v>20821</v>
      </c>
    </row>
    <row r="3527" spans="1:4" ht="15" x14ac:dyDescent="0.25">
      <c r="A3527">
        <v>4944</v>
      </c>
      <c r="B3527" t="s">
        <v>10374</v>
      </c>
      <c r="C3527" t="s">
        <v>67</v>
      </c>
      <c r="D3527" s="255" t="s">
        <v>20822</v>
      </c>
    </row>
    <row r="3528" spans="1:4" ht="15" x14ac:dyDescent="0.25">
      <c r="A3528">
        <v>21102</v>
      </c>
      <c r="B3528" t="s">
        <v>10375</v>
      </c>
      <c r="C3528" t="s">
        <v>61</v>
      </c>
      <c r="D3528" s="255" t="s">
        <v>20823</v>
      </c>
    </row>
    <row r="3529" spans="1:4" ht="15" x14ac:dyDescent="0.25">
      <c r="A3529">
        <v>21101</v>
      </c>
      <c r="B3529" t="s">
        <v>10376</v>
      </c>
      <c r="C3529" t="s">
        <v>61</v>
      </c>
      <c r="D3529" s="255" t="s">
        <v>20824</v>
      </c>
    </row>
    <row r="3530" spans="1:4" ht="15" x14ac:dyDescent="0.25">
      <c r="A3530">
        <v>34713</v>
      </c>
      <c r="B3530" t="s">
        <v>10377</v>
      </c>
      <c r="C3530" t="s">
        <v>67</v>
      </c>
      <c r="D3530" s="255" t="s">
        <v>20825</v>
      </c>
    </row>
    <row r="3531" spans="1:4" ht="15" x14ac:dyDescent="0.25">
      <c r="A3531">
        <v>37563</v>
      </c>
      <c r="B3531" t="s">
        <v>10378</v>
      </c>
      <c r="C3531" t="s">
        <v>67</v>
      </c>
      <c r="D3531" s="255" t="s">
        <v>20826</v>
      </c>
    </row>
    <row r="3532" spans="1:4" ht="15" x14ac:dyDescent="0.25">
      <c r="A3532">
        <v>4948</v>
      </c>
      <c r="B3532" t="s">
        <v>10379</v>
      </c>
      <c r="C3532" t="s">
        <v>67</v>
      </c>
      <c r="D3532" s="255" t="s">
        <v>20827</v>
      </c>
    </row>
    <row r="3533" spans="1:4" ht="15" x14ac:dyDescent="0.25">
      <c r="A3533">
        <v>37561</v>
      </c>
      <c r="B3533" t="s">
        <v>10380</v>
      </c>
      <c r="C3533" t="s">
        <v>67</v>
      </c>
      <c r="D3533" s="255" t="s">
        <v>20828</v>
      </c>
    </row>
    <row r="3534" spans="1:4" ht="15" x14ac:dyDescent="0.25">
      <c r="A3534">
        <v>37562</v>
      </c>
      <c r="B3534" t="s">
        <v>10381</v>
      </c>
      <c r="C3534" t="s">
        <v>67</v>
      </c>
      <c r="D3534" s="255" t="s">
        <v>20829</v>
      </c>
    </row>
    <row r="3535" spans="1:4" ht="15" x14ac:dyDescent="0.25">
      <c r="A3535">
        <v>14164</v>
      </c>
      <c r="B3535" t="s">
        <v>10382</v>
      </c>
      <c r="C3535" t="s">
        <v>61</v>
      </c>
      <c r="D3535" s="255" t="s">
        <v>20830</v>
      </c>
    </row>
    <row r="3536" spans="1:4" ht="15" x14ac:dyDescent="0.25">
      <c r="A3536">
        <v>14163</v>
      </c>
      <c r="B3536" t="s">
        <v>10383</v>
      </c>
      <c r="C3536" t="s">
        <v>61</v>
      </c>
      <c r="D3536" s="255" t="s">
        <v>20831</v>
      </c>
    </row>
    <row r="3537" spans="1:4" ht="15" x14ac:dyDescent="0.25">
      <c r="A3537">
        <v>5051</v>
      </c>
      <c r="B3537" t="s">
        <v>10384</v>
      </c>
      <c r="C3537" t="s">
        <v>61</v>
      </c>
      <c r="D3537" s="255" t="s">
        <v>20832</v>
      </c>
    </row>
    <row r="3538" spans="1:4" ht="15" x14ac:dyDescent="0.25">
      <c r="A3538">
        <v>14162</v>
      </c>
      <c r="B3538" t="s">
        <v>10385</v>
      </c>
      <c r="C3538" t="s">
        <v>61</v>
      </c>
      <c r="D3538" s="255" t="s">
        <v>20833</v>
      </c>
    </row>
    <row r="3539" spans="1:4" ht="15" x14ac:dyDescent="0.25">
      <c r="A3539">
        <v>5052</v>
      </c>
      <c r="B3539" t="s">
        <v>10386</v>
      </c>
      <c r="C3539" t="s">
        <v>61</v>
      </c>
      <c r="D3539" s="255" t="s">
        <v>20834</v>
      </c>
    </row>
    <row r="3540" spans="1:4" ht="15" x14ac:dyDescent="0.25">
      <c r="A3540">
        <v>14166</v>
      </c>
      <c r="B3540" t="s">
        <v>10387</v>
      </c>
      <c r="C3540" t="s">
        <v>61</v>
      </c>
      <c r="D3540" s="255" t="s">
        <v>15527</v>
      </c>
    </row>
    <row r="3541" spans="1:4" ht="15" x14ac:dyDescent="0.25">
      <c r="A3541">
        <v>14165</v>
      </c>
      <c r="B3541" t="s">
        <v>10388</v>
      </c>
      <c r="C3541" t="s">
        <v>61</v>
      </c>
      <c r="D3541" s="255" t="s">
        <v>20835</v>
      </c>
    </row>
    <row r="3542" spans="1:4" ht="15" x14ac:dyDescent="0.25">
      <c r="A3542">
        <v>5050</v>
      </c>
      <c r="B3542" t="s">
        <v>10389</v>
      </c>
      <c r="C3542" t="s">
        <v>61</v>
      </c>
      <c r="D3542" s="255" t="s">
        <v>20836</v>
      </c>
    </row>
    <row r="3543" spans="1:4" ht="15" x14ac:dyDescent="0.25">
      <c r="A3543">
        <v>12366</v>
      </c>
      <c r="B3543" t="s">
        <v>10390</v>
      </c>
      <c r="C3543" t="s">
        <v>61</v>
      </c>
      <c r="D3543" s="255" t="s">
        <v>20837</v>
      </c>
    </row>
    <row r="3544" spans="1:4" ht="15" x14ac:dyDescent="0.25">
      <c r="A3544">
        <v>5045</v>
      </c>
      <c r="B3544" t="s">
        <v>10391</v>
      </c>
      <c r="C3544" t="s">
        <v>61</v>
      </c>
      <c r="D3544" s="255" t="s">
        <v>20838</v>
      </c>
    </row>
    <row r="3545" spans="1:4" ht="15" x14ac:dyDescent="0.25">
      <c r="A3545">
        <v>5035</v>
      </c>
      <c r="B3545" t="s">
        <v>10392</v>
      </c>
      <c r="C3545" t="s">
        <v>61</v>
      </c>
      <c r="D3545" s="255" t="s">
        <v>20839</v>
      </c>
    </row>
    <row r="3546" spans="1:4" ht="15" x14ac:dyDescent="0.25">
      <c r="A3546">
        <v>41180</v>
      </c>
      <c r="B3546" t="s">
        <v>10393</v>
      </c>
      <c r="C3546" t="s">
        <v>61</v>
      </c>
      <c r="D3546" s="255" t="s">
        <v>20840</v>
      </c>
    </row>
    <row r="3547" spans="1:4" ht="15" x14ac:dyDescent="0.25">
      <c r="A3547">
        <v>41181</v>
      </c>
      <c r="B3547" t="s">
        <v>10394</v>
      </c>
      <c r="C3547" t="s">
        <v>61</v>
      </c>
      <c r="D3547" s="255" t="s">
        <v>20841</v>
      </c>
    </row>
    <row r="3548" spans="1:4" ht="15" x14ac:dyDescent="0.25">
      <c r="A3548">
        <v>41182</v>
      </c>
      <c r="B3548" t="s">
        <v>10395</v>
      </c>
      <c r="C3548" t="s">
        <v>61</v>
      </c>
      <c r="D3548" s="255" t="s">
        <v>20842</v>
      </c>
    </row>
    <row r="3549" spans="1:4" ht="15" x14ac:dyDescent="0.25">
      <c r="A3549">
        <v>41183</v>
      </c>
      <c r="B3549" t="s">
        <v>10396</v>
      </c>
      <c r="C3549" t="s">
        <v>61</v>
      </c>
      <c r="D3549" s="255" t="s">
        <v>20843</v>
      </c>
    </row>
    <row r="3550" spans="1:4" ht="15" x14ac:dyDescent="0.25">
      <c r="A3550">
        <v>41184</v>
      </c>
      <c r="B3550" t="s">
        <v>10397</v>
      </c>
      <c r="C3550" t="s">
        <v>61</v>
      </c>
      <c r="D3550" s="255" t="s">
        <v>20844</v>
      </c>
    </row>
    <row r="3551" spans="1:4" ht="15" x14ac:dyDescent="0.25">
      <c r="A3551">
        <v>41185</v>
      </c>
      <c r="B3551" t="s">
        <v>10398</v>
      </c>
      <c r="C3551" t="s">
        <v>61</v>
      </c>
      <c r="D3551" s="255" t="s">
        <v>20845</v>
      </c>
    </row>
    <row r="3552" spans="1:4" ht="15" x14ac:dyDescent="0.25">
      <c r="A3552">
        <v>41186</v>
      </c>
      <c r="B3552" t="s">
        <v>10399</v>
      </c>
      <c r="C3552" t="s">
        <v>61</v>
      </c>
      <c r="D3552" s="255" t="s">
        <v>20846</v>
      </c>
    </row>
    <row r="3553" spans="1:4" ht="15" x14ac:dyDescent="0.25">
      <c r="A3553">
        <v>41187</v>
      </c>
      <c r="B3553" t="s">
        <v>10400</v>
      </c>
      <c r="C3553" t="s">
        <v>61</v>
      </c>
      <c r="D3553" s="255" t="s">
        <v>20847</v>
      </c>
    </row>
    <row r="3554" spans="1:4" ht="15" x14ac:dyDescent="0.25">
      <c r="A3554">
        <v>41188</v>
      </c>
      <c r="B3554" t="s">
        <v>10401</v>
      </c>
      <c r="C3554" t="s">
        <v>61</v>
      </c>
      <c r="D3554" s="255" t="s">
        <v>20848</v>
      </c>
    </row>
    <row r="3555" spans="1:4" ht="15" x14ac:dyDescent="0.25">
      <c r="A3555">
        <v>5036</v>
      </c>
      <c r="B3555" t="s">
        <v>10402</v>
      </c>
      <c r="C3555" t="s">
        <v>61</v>
      </c>
      <c r="D3555" s="255" t="s">
        <v>20849</v>
      </c>
    </row>
    <row r="3556" spans="1:4" ht="15" x14ac:dyDescent="0.25">
      <c r="A3556">
        <v>41189</v>
      </c>
      <c r="B3556" t="s">
        <v>10403</v>
      </c>
      <c r="C3556" t="s">
        <v>61</v>
      </c>
      <c r="D3556" s="255" t="s">
        <v>20850</v>
      </c>
    </row>
    <row r="3557" spans="1:4" ht="15" x14ac:dyDescent="0.25">
      <c r="A3557">
        <v>41190</v>
      </c>
      <c r="B3557" t="s">
        <v>10404</v>
      </c>
      <c r="C3557" t="s">
        <v>61</v>
      </c>
      <c r="D3557" s="255" t="s">
        <v>20851</v>
      </c>
    </row>
    <row r="3558" spans="1:4" ht="15" x14ac:dyDescent="0.25">
      <c r="A3558">
        <v>41191</v>
      </c>
      <c r="B3558" t="s">
        <v>10405</v>
      </c>
      <c r="C3558" t="s">
        <v>61</v>
      </c>
      <c r="D3558" s="255" t="s">
        <v>20852</v>
      </c>
    </row>
    <row r="3559" spans="1:4" ht="15" x14ac:dyDescent="0.25">
      <c r="A3559">
        <v>41192</v>
      </c>
      <c r="B3559" t="s">
        <v>10406</v>
      </c>
      <c r="C3559" t="s">
        <v>61</v>
      </c>
      <c r="D3559" s="255" t="s">
        <v>20853</v>
      </c>
    </row>
    <row r="3560" spans="1:4" ht="15" x14ac:dyDescent="0.25">
      <c r="A3560">
        <v>41193</v>
      </c>
      <c r="B3560" t="s">
        <v>10407</v>
      </c>
      <c r="C3560" t="s">
        <v>61</v>
      </c>
      <c r="D3560" s="255" t="s">
        <v>20854</v>
      </c>
    </row>
    <row r="3561" spans="1:4" ht="15" x14ac:dyDescent="0.25">
      <c r="A3561">
        <v>41194</v>
      </c>
      <c r="B3561" t="s">
        <v>10408</v>
      </c>
      <c r="C3561" t="s">
        <v>61</v>
      </c>
      <c r="D3561" s="255" t="s">
        <v>20855</v>
      </c>
    </row>
    <row r="3562" spans="1:4" ht="15" x14ac:dyDescent="0.25">
      <c r="A3562">
        <v>5044</v>
      </c>
      <c r="B3562" t="s">
        <v>10409</v>
      </c>
      <c r="C3562" t="s">
        <v>61</v>
      </c>
      <c r="D3562" s="255" t="s">
        <v>20856</v>
      </c>
    </row>
    <row r="3563" spans="1:4" ht="15" x14ac:dyDescent="0.25">
      <c r="A3563">
        <v>5059</v>
      </c>
      <c r="B3563" t="s">
        <v>10410</v>
      </c>
      <c r="C3563" t="s">
        <v>61</v>
      </c>
      <c r="D3563" s="255" t="s">
        <v>20857</v>
      </c>
    </row>
    <row r="3564" spans="1:4" ht="15" x14ac:dyDescent="0.25">
      <c r="A3564">
        <v>41201</v>
      </c>
      <c r="B3564" t="s">
        <v>10411</v>
      </c>
      <c r="C3564" t="s">
        <v>61</v>
      </c>
      <c r="D3564" s="255" t="s">
        <v>20858</v>
      </c>
    </row>
    <row r="3565" spans="1:4" ht="15" x14ac:dyDescent="0.25">
      <c r="A3565">
        <v>41199</v>
      </c>
      <c r="B3565" t="s">
        <v>10412</v>
      </c>
      <c r="C3565" t="s">
        <v>61</v>
      </c>
      <c r="D3565" s="255" t="s">
        <v>20859</v>
      </c>
    </row>
    <row r="3566" spans="1:4" ht="15" x14ac:dyDescent="0.25">
      <c r="A3566">
        <v>5057</v>
      </c>
      <c r="B3566" t="s">
        <v>10413</v>
      </c>
      <c r="C3566" t="s">
        <v>61</v>
      </c>
      <c r="D3566" s="255" t="s">
        <v>20860</v>
      </c>
    </row>
    <row r="3567" spans="1:4" ht="15" x14ac:dyDescent="0.25">
      <c r="A3567">
        <v>41200</v>
      </c>
      <c r="B3567" t="s">
        <v>10414</v>
      </c>
      <c r="C3567" t="s">
        <v>61</v>
      </c>
      <c r="D3567" s="255" t="s">
        <v>20861</v>
      </c>
    </row>
    <row r="3568" spans="1:4" ht="15" x14ac:dyDescent="0.25">
      <c r="A3568">
        <v>41205</v>
      </c>
      <c r="B3568" t="s">
        <v>10415</v>
      </c>
      <c r="C3568" t="s">
        <v>61</v>
      </c>
      <c r="D3568" s="255" t="s">
        <v>20862</v>
      </c>
    </row>
    <row r="3569" spans="1:4" ht="15" x14ac:dyDescent="0.25">
      <c r="A3569">
        <v>41202</v>
      </c>
      <c r="B3569" t="s">
        <v>10416</v>
      </c>
      <c r="C3569" t="s">
        <v>61</v>
      </c>
      <c r="D3569" s="255" t="s">
        <v>20863</v>
      </c>
    </row>
    <row r="3570" spans="1:4" ht="15" x14ac:dyDescent="0.25">
      <c r="A3570">
        <v>41206</v>
      </c>
      <c r="B3570" t="s">
        <v>10417</v>
      </c>
      <c r="C3570" t="s">
        <v>61</v>
      </c>
      <c r="D3570" s="255" t="s">
        <v>20864</v>
      </c>
    </row>
    <row r="3571" spans="1:4" ht="15" x14ac:dyDescent="0.25">
      <c r="A3571">
        <v>12372</v>
      </c>
      <c r="B3571" t="s">
        <v>10418</v>
      </c>
      <c r="C3571" t="s">
        <v>61</v>
      </c>
      <c r="D3571" s="255" t="s">
        <v>20865</v>
      </c>
    </row>
    <row r="3572" spans="1:4" ht="15" x14ac:dyDescent="0.25">
      <c r="A3572">
        <v>41207</v>
      </c>
      <c r="B3572" t="s">
        <v>10419</v>
      </c>
      <c r="C3572" t="s">
        <v>61</v>
      </c>
      <c r="D3572" s="255" t="s">
        <v>20866</v>
      </c>
    </row>
    <row r="3573" spans="1:4" ht="15" x14ac:dyDescent="0.25">
      <c r="A3573">
        <v>41203</v>
      </c>
      <c r="B3573" t="s">
        <v>10420</v>
      </c>
      <c r="C3573" t="s">
        <v>61</v>
      </c>
      <c r="D3573" s="255" t="s">
        <v>20867</v>
      </c>
    </row>
    <row r="3574" spans="1:4" ht="15" x14ac:dyDescent="0.25">
      <c r="A3574">
        <v>41204</v>
      </c>
      <c r="B3574" t="s">
        <v>10421</v>
      </c>
      <c r="C3574" t="s">
        <v>61</v>
      </c>
      <c r="D3574" s="255" t="s">
        <v>20868</v>
      </c>
    </row>
    <row r="3575" spans="1:4" ht="15" x14ac:dyDescent="0.25">
      <c r="A3575">
        <v>41210</v>
      </c>
      <c r="B3575" t="s">
        <v>10422</v>
      </c>
      <c r="C3575" t="s">
        <v>61</v>
      </c>
      <c r="D3575" s="255" t="s">
        <v>20869</v>
      </c>
    </row>
    <row r="3576" spans="1:4" ht="15" x14ac:dyDescent="0.25">
      <c r="A3576">
        <v>41208</v>
      </c>
      <c r="B3576" t="s">
        <v>10423</v>
      </c>
      <c r="C3576" t="s">
        <v>61</v>
      </c>
      <c r="D3576" s="255" t="s">
        <v>20870</v>
      </c>
    </row>
    <row r="3577" spans="1:4" ht="15" x14ac:dyDescent="0.25">
      <c r="A3577">
        <v>41211</v>
      </c>
      <c r="B3577" t="s">
        <v>10424</v>
      </c>
      <c r="C3577" t="s">
        <v>61</v>
      </c>
      <c r="D3577" s="255" t="s">
        <v>20871</v>
      </c>
    </row>
    <row r="3578" spans="1:4" ht="15" x14ac:dyDescent="0.25">
      <c r="A3578">
        <v>13339</v>
      </c>
      <c r="B3578" t="s">
        <v>10425</v>
      </c>
      <c r="C3578" t="s">
        <v>61</v>
      </c>
      <c r="D3578" s="255" t="s">
        <v>20872</v>
      </c>
    </row>
    <row r="3579" spans="1:4" ht="15" x14ac:dyDescent="0.25">
      <c r="A3579">
        <v>41213</v>
      </c>
      <c r="B3579" t="s">
        <v>10426</v>
      </c>
      <c r="C3579" t="s">
        <v>61</v>
      </c>
      <c r="D3579" s="255" t="s">
        <v>20873</v>
      </c>
    </row>
    <row r="3580" spans="1:4" ht="15" x14ac:dyDescent="0.25">
      <c r="A3580">
        <v>41209</v>
      </c>
      <c r="B3580" t="s">
        <v>10427</v>
      </c>
      <c r="C3580" t="s">
        <v>61</v>
      </c>
      <c r="D3580" s="255" t="s">
        <v>20874</v>
      </c>
    </row>
    <row r="3581" spans="1:4" ht="15" x14ac:dyDescent="0.25">
      <c r="A3581">
        <v>41216</v>
      </c>
      <c r="B3581" t="s">
        <v>10428</v>
      </c>
      <c r="C3581" t="s">
        <v>61</v>
      </c>
      <c r="D3581" s="255" t="s">
        <v>20875</v>
      </c>
    </row>
    <row r="3582" spans="1:4" ht="15" x14ac:dyDescent="0.25">
      <c r="A3582">
        <v>41217</v>
      </c>
      <c r="B3582" t="s">
        <v>10429</v>
      </c>
      <c r="C3582" t="s">
        <v>61</v>
      </c>
      <c r="D3582" s="255" t="s">
        <v>20876</v>
      </c>
    </row>
    <row r="3583" spans="1:4" ht="15" x14ac:dyDescent="0.25">
      <c r="A3583">
        <v>41218</v>
      </c>
      <c r="B3583" t="s">
        <v>10430</v>
      </c>
      <c r="C3583" t="s">
        <v>61</v>
      </c>
      <c r="D3583" s="255" t="s">
        <v>20877</v>
      </c>
    </row>
    <row r="3584" spans="1:4" ht="15" x14ac:dyDescent="0.25">
      <c r="A3584">
        <v>41214</v>
      </c>
      <c r="B3584" t="s">
        <v>10431</v>
      </c>
      <c r="C3584" t="s">
        <v>61</v>
      </c>
      <c r="D3584" s="255" t="s">
        <v>20878</v>
      </c>
    </row>
    <row r="3585" spans="1:4" ht="15" x14ac:dyDescent="0.25">
      <c r="A3585">
        <v>41215</v>
      </c>
      <c r="B3585" t="s">
        <v>10432</v>
      </c>
      <c r="C3585" t="s">
        <v>61</v>
      </c>
      <c r="D3585" s="255" t="s">
        <v>20879</v>
      </c>
    </row>
    <row r="3586" spans="1:4" ht="15" x14ac:dyDescent="0.25">
      <c r="A3586">
        <v>41221</v>
      </c>
      <c r="B3586" t="s">
        <v>10433</v>
      </c>
      <c r="C3586" t="s">
        <v>61</v>
      </c>
      <c r="D3586" s="255" t="s">
        <v>20880</v>
      </c>
    </row>
    <row r="3587" spans="1:4" ht="15" x14ac:dyDescent="0.25">
      <c r="A3587">
        <v>41222</v>
      </c>
      <c r="B3587" t="s">
        <v>10434</v>
      </c>
      <c r="C3587" t="s">
        <v>61</v>
      </c>
      <c r="D3587" s="255" t="s">
        <v>20881</v>
      </c>
    </row>
    <row r="3588" spans="1:4" ht="15" x14ac:dyDescent="0.25">
      <c r="A3588">
        <v>41195</v>
      </c>
      <c r="B3588" t="s">
        <v>10435</v>
      </c>
      <c r="C3588" t="s">
        <v>61</v>
      </c>
      <c r="D3588" s="255" t="s">
        <v>20882</v>
      </c>
    </row>
    <row r="3589" spans="1:4" ht="15" x14ac:dyDescent="0.25">
      <c r="A3589">
        <v>41198</v>
      </c>
      <c r="B3589" t="s">
        <v>10436</v>
      </c>
      <c r="C3589" t="s">
        <v>61</v>
      </c>
      <c r="D3589" s="255" t="s">
        <v>20883</v>
      </c>
    </row>
    <row r="3590" spans="1:4" ht="15" x14ac:dyDescent="0.25">
      <c r="A3590">
        <v>41196</v>
      </c>
      <c r="B3590" t="s">
        <v>10437</v>
      </c>
      <c r="C3590" t="s">
        <v>61</v>
      </c>
      <c r="D3590" s="255" t="s">
        <v>20884</v>
      </c>
    </row>
    <row r="3591" spans="1:4" ht="15" x14ac:dyDescent="0.25">
      <c r="A3591">
        <v>5033</v>
      </c>
      <c r="B3591" t="s">
        <v>10438</v>
      </c>
      <c r="C3591" t="s">
        <v>61</v>
      </c>
      <c r="D3591" s="255" t="s">
        <v>20885</v>
      </c>
    </row>
    <row r="3592" spans="1:4" ht="15" x14ac:dyDescent="0.25">
      <c r="A3592">
        <v>41197</v>
      </c>
      <c r="B3592" t="s">
        <v>10439</v>
      </c>
      <c r="C3592" t="s">
        <v>61</v>
      </c>
      <c r="D3592" s="255" t="s">
        <v>20886</v>
      </c>
    </row>
    <row r="3593" spans="1:4" ht="15" x14ac:dyDescent="0.25">
      <c r="A3593">
        <v>12388</v>
      </c>
      <c r="B3593" t="s">
        <v>10440</v>
      </c>
      <c r="C3593" t="s">
        <v>61</v>
      </c>
      <c r="D3593" s="255" t="s">
        <v>20887</v>
      </c>
    </row>
    <row r="3594" spans="1:4" ht="15" x14ac:dyDescent="0.25">
      <c r="A3594">
        <v>2731</v>
      </c>
      <c r="B3594" t="s">
        <v>10441</v>
      </c>
      <c r="C3594" t="s">
        <v>62</v>
      </c>
      <c r="D3594" s="255" t="s">
        <v>20888</v>
      </c>
    </row>
    <row r="3595" spans="1:4" ht="15" x14ac:dyDescent="0.25">
      <c r="A3595">
        <v>41457</v>
      </c>
      <c r="B3595" t="s">
        <v>10442</v>
      </c>
      <c r="C3595" t="s">
        <v>61</v>
      </c>
      <c r="D3595" s="255" t="s">
        <v>20889</v>
      </c>
    </row>
    <row r="3596" spans="1:4" ht="15" x14ac:dyDescent="0.25">
      <c r="A3596">
        <v>41458</v>
      </c>
      <c r="B3596" t="s">
        <v>10443</v>
      </c>
      <c r="C3596" t="s">
        <v>61</v>
      </c>
      <c r="D3596" s="255" t="s">
        <v>20890</v>
      </c>
    </row>
    <row r="3597" spans="1:4" ht="15" x14ac:dyDescent="0.25">
      <c r="A3597">
        <v>41459</v>
      </c>
      <c r="B3597" t="s">
        <v>10444</v>
      </c>
      <c r="C3597" t="s">
        <v>61</v>
      </c>
      <c r="D3597" s="255" t="s">
        <v>20891</v>
      </c>
    </row>
    <row r="3598" spans="1:4" ht="15" x14ac:dyDescent="0.25">
      <c r="A3598">
        <v>41461</v>
      </c>
      <c r="B3598" t="s">
        <v>10445</v>
      </c>
      <c r="C3598" t="s">
        <v>61</v>
      </c>
      <c r="D3598" s="255" t="s">
        <v>20892</v>
      </c>
    </row>
    <row r="3599" spans="1:4" ht="15" x14ac:dyDescent="0.25">
      <c r="A3599">
        <v>44537</v>
      </c>
      <c r="B3599" t="s">
        <v>10446</v>
      </c>
      <c r="C3599" t="s">
        <v>70</v>
      </c>
      <c r="D3599" s="255" t="s">
        <v>20893</v>
      </c>
    </row>
    <row r="3600" spans="1:4" ht="15" x14ac:dyDescent="0.25">
      <c r="A3600">
        <v>11844</v>
      </c>
      <c r="B3600" t="s">
        <v>12089</v>
      </c>
      <c r="C3600" t="s">
        <v>62</v>
      </c>
      <c r="D3600" s="255" t="s">
        <v>20894</v>
      </c>
    </row>
    <row r="3601" spans="1:4" ht="15" x14ac:dyDescent="0.25">
      <c r="A3601">
        <v>4465</v>
      </c>
      <c r="B3601" t="s">
        <v>12090</v>
      </c>
      <c r="C3601" t="s">
        <v>62</v>
      </c>
      <c r="D3601" s="255" t="s">
        <v>20895</v>
      </c>
    </row>
    <row r="3602" spans="1:4" ht="15" x14ac:dyDescent="0.25">
      <c r="A3602">
        <v>35273</v>
      </c>
      <c r="B3602" t="s">
        <v>12091</v>
      </c>
      <c r="C3602" t="s">
        <v>62</v>
      </c>
      <c r="D3602" s="255" t="s">
        <v>20896</v>
      </c>
    </row>
    <row r="3603" spans="1:4" ht="15" x14ac:dyDescent="0.25">
      <c r="A3603">
        <v>4470</v>
      </c>
      <c r="B3603" t="s">
        <v>12092</v>
      </c>
      <c r="C3603" t="s">
        <v>62</v>
      </c>
      <c r="D3603" s="255" t="s">
        <v>20897</v>
      </c>
    </row>
    <row r="3604" spans="1:4" ht="15" x14ac:dyDescent="0.25">
      <c r="A3604">
        <v>20204</v>
      </c>
      <c r="B3604" t="s">
        <v>12093</v>
      </c>
      <c r="C3604" t="s">
        <v>62</v>
      </c>
      <c r="D3604" s="255" t="s">
        <v>17637</v>
      </c>
    </row>
    <row r="3605" spans="1:4" ht="15" x14ac:dyDescent="0.25">
      <c r="A3605">
        <v>20208</v>
      </c>
      <c r="B3605" t="s">
        <v>12094</v>
      </c>
      <c r="C3605" t="s">
        <v>62</v>
      </c>
      <c r="D3605" s="255" t="s">
        <v>13078</v>
      </c>
    </row>
    <row r="3606" spans="1:4" ht="15" x14ac:dyDescent="0.25">
      <c r="A3606">
        <v>4437</v>
      </c>
      <c r="B3606" t="s">
        <v>12095</v>
      </c>
      <c r="C3606" t="s">
        <v>62</v>
      </c>
      <c r="D3606" s="255" t="s">
        <v>20898</v>
      </c>
    </row>
    <row r="3607" spans="1:4" ht="15" x14ac:dyDescent="0.25">
      <c r="A3607">
        <v>14580</v>
      </c>
      <c r="B3607" t="s">
        <v>12096</v>
      </c>
      <c r="C3607" t="s">
        <v>62</v>
      </c>
      <c r="D3607" s="255" t="s">
        <v>20898</v>
      </c>
    </row>
    <row r="3608" spans="1:4" ht="15" x14ac:dyDescent="0.25">
      <c r="A3608">
        <v>40304</v>
      </c>
      <c r="B3608" t="s">
        <v>10447</v>
      </c>
      <c r="C3608" t="s">
        <v>63</v>
      </c>
      <c r="D3608" s="255" t="s">
        <v>20899</v>
      </c>
    </row>
    <row r="3609" spans="1:4" ht="15" x14ac:dyDescent="0.25">
      <c r="A3609">
        <v>5065</v>
      </c>
      <c r="B3609" t="s">
        <v>10448</v>
      </c>
      <c r="C3609" t="s">
        <v>63</v>
      </c>
      <c r="D3609" s="255" t="s">
        <v>20900</v>
      </c>
    </row>
    <row r="3610" spans="1:4" ht="15" x14ac:dyDescent="0.25">
      <c r="A3610">
        <v>5072</v>
      </c>
      <c r="B3610" t="s">
        <v>10449</v>
      </c>
      <c r="C3610" t="s">
        <v>63</v>
      </c>
      <c r="D3610" s="255" t="s">
        <v>12730</v>
      </c>
    </row>
    <row r="3611" spans="1:4" ht="15" x14ac:dyDescent="0.25">
      <c r="A3611">
        <v>5066</v>
      </c>
      <c r="B3611" t="s">
        <v>10450</v>
      </c>
      <c r="C3611" t="s">
        <v>63</v>
      </c>
      <c r="D3611" s="255" t="s">
        <v>20901</v>
      </c>
    </row>
    <row r="3612" spans="1:4" ht="15" x14ac:dyDescent="0.25">
      <c r="A3612">
        <v>5063</v>
      </c>
      <c r="B3612" t="s">
        <v>10451</v>
      </c>
      <c r="C3612" t="s">
        <v>63</v>
      </c>
      <c r="D3612" s="255" t="s">
        <v>17487</v>
      </c>
    </row>
    <row r="3613" spans="1:4" ht="15" x14ac:dyDescent="0.25">
      <c r="A3613">
        <v>20247</v>
      </c>
      <c r="B3613" t="s">
        <v>10452</v>
      </c>
      <c r="C3613" t="s">
        <v>63</v>
      </c>
      <c r="D3613" s="255" t="s">
        <v>20902</v>
      </c>
    </row>
    <row r="3614" spans="1:4" ht="15" x14ac:dyDescent="0.25">
      <c r="A3614">
        <v>5074</v>
      </c>
      <c r="B3614" t="s">
        <v>10453</v>
      </c>
      <c r="C3614" t="s">
        <v>63</v>
      </c>
      <c r="D3614" s="255" t="s">
        <v>20903</v>
      </c>
    </row>
    <row r="3615" spans="1:4" ht="15" x14ac:dyDescent="0.25">
      <c r="A3615">
        <v>5067</v>
      </c>
      <c r="B3615" t="s">
        <v>10454</v>
      </c>
      <c r="C3615" t="s">
        <v>63</v>
      </c>
      <c r="D3615" s="255" t="s">
        <v>16274</v>
      </c>
    </row>
    <row r="3616" spans="1:4" ht="15" x14ac:dyDescent="0.25">
      <c r="A3616">
        <v>5078</v>
      </c>
      <c r="B3616" t="s">
        <v>10455</v>
      </c>
      <c r="C3616" t="s">
        <v>63</v>
      </c>
      <c r="D3616" s="255" t="s">
        <v>16077</v>
      </c>
    </row>
    <row r="3617" spans="1:4" ht="15" x14ac:dyDescent="0.25">
      <c r="A3617">
        <v>5068</v>
      </c>
      <c r="B3617" t="s">
        <v>10456</v>
      </c>
      <c r="C3617" t="s">
        <v>63</v>
      </c>
      <c r="D3617" s="255" t="s">
        <v>16944</v>
      </c>
    </row>
    <row r="3618" spans="1:4" ht="15" x14ac:dyDescent="0.25">
      <c r="A3618">
        <v>5073</v>
      </c>
      <c r="B3618" t="s">
        <v>10457</v>
      </c>
      <c r="C3618" t="s">
        <v>63</v>
      </c>
      <c r="D3618" s="255" t="s">
        <v>20298</v>
      </c>
    </row>
    <row r="3619" spans="1:4" ht="15" x14ac:dyDescent="0.25">
      <c r="A3619">
        <v>5069</v>
      </c>
      <c r="B3619" t="s">
        <v>10458</v>
      </c>
      <c r="C3619" t="s">
        <v>63</v>
      </c>
      <c r="D3619" s="255" t="s">
        <v>20298</v>
      </c>
    </row>
    <row r="3620" spans="1:4" ht="15" x14ac:dyDescent="0.25">
      <c r="A3620">
        <v>5070</v>
      </c>
      <c r="B3620" t="s">
        <v>10459</v>
      </c>
      <c r="C3620" t="s">
        <v>63</v>
      </c>
      <c r="D3620" s="255" t="s">
        <v>17480</v>
      </c>
    </row>
    <row r="3621" spans="1:4" ht="15" x14ac:dyDescent="0.25">
      <c r="A3621">
        <v>5071</v>
      </c>
      <c r="B3621" t="s">
        <v>10460</v>
      </c>
      <c r="C3621" t="s">
        <v>63</v>
      </c>
      <c r="D3621" s="255" t="s">
        <v>16944</v>
      </c>
    </row>
    <row r="3622" spans="1:4" ht="15" x14ac:dyDescent="0.25">
      <c r="A3622">
        <v>5061</v>
      </c>
      <c r="B3622" t="s">
        <v>10461</v>
      </c>
      <c r="C3622" t="s">
        <v>63</v>
      </c>
      <c r="D3622" s="255" t="s">
        <v>20904</v>
      </c>
    </row>
    <row r="3623" spans="1:4" ht="15" x14ac:dyDescent="0.25">
      <c r="A3623">
        <v>5075</v>
      </c>
      <c r="B3623" t="s">
        <v>10462</v>
      </c>
      <c r="C3623" t="s">
        <v>63</v>
      </c>
      <c r="D3623" s="255" t="s">
        <v>16944</v>
      </c>
    </row>
    <row r="3624" spans="1:4" ht="15" x14ac:dyDescent="0.25">
      <c r="A3624">
        <v>39027</v>
      </c>
      <c r="B3624" t="s">
        <v>10463</v>
      </c>
      <c r="C3624" t="s">
        <v>63</v>
      </c>
      <c r="D3624" s="255" t="s">
        <v>16669</v>
      </c>
    </row>
    <row r="3625" spans="1:4" ht="15" x14ac:dyDescent="0.25">
      <c r="A3625">
        <v>5062</v>
      </c>
      <c r="B3625" t="s">
        <v>10464</v>
      </c>
      <c r="C3625" t="s">
        <v>63</v>
      </c>
      <c r="D3625" s="255" t="s">
        <v>14959</v>
      </c>
    </row>
    <row r="3626" spans="1:4" ht="15" x14ac:dyDescent="0.25">
      <c r="A3626">
        <v>40568</v>
      </c>
      <c r="B3626" t="s">
        <v>10465</v>
      </c>
      <c r="C3626" t="s">
        <v>63</v>
      </c>
      <c r="D3626" s="255" t="s">
        <v>13488</v>
      </c>
    </row>
    <row r="3627" spans="1:4" ht="15" x14ac:dyDescent="0.25">
      <c r="A3627">
        <v>39026</v>
      </c>
      <c r="B3627" t="s">
        <v>10466</v>
      </c>
      <c r="C3627" t="s">
        <v>63</v>
      </c>
      <c r="D3627" s="255" t="s">
        <v>18430</v>
      </c>
    </row>
    <row r="3628" spans="1:4" ht="15" x14ac:dyDescent="0.25">
      <c r="A3628">
        <v>42431</v>
      </c>
      <c r="B3628" t="s">
        <v>10467</v>
      </c>
      <c r="C3628" t="s">
        <v>61</v>
      </c>
      <c r="D3628" s="255" t="s">
        <v>20905</v>
      </c>
    </row>
    <row r="3629" spans="1:4" ht="15" x14ac:dyDescent="0.25">
      <c r="A3629">
        <v>44074</v>
      </c>
      <c r="B3629" t="s">
        <v>10468</v>
      </c>
      <c r="C3629" t="s">
        <v>64</v>
      </c>
      <c r="D3629" s="255" t="s">
        <v>20906</v>
      </c>
    </row>
    <row r="3630" spans="1:4" ht="15" x14ac:dyDescent="0.25">
      <c r="A3630">
        <v>44072</v>
      </c>
      <c r="B3630" t="s">
        <v>10469</v>
      </c>
      <c r="C3630" t="s">
        <v>64</v>
      </c>
      <c r="D3630" s="255" t="s">
        <v>20907</v>
      </c>
    </row>
    <row r="3631" spans="1:4" ht="15" x14ac:dyDescent="0.25">
      <c r="A3631">
        <v>511</v>
      </c>
      <c r="B3631" t="s">
        <v>10470</v>
      </c>
      <c r="C3631" t="s">
        <v>64</v>
      </c>
      <c r="D3631" s="255" t="s">
        <v>20908</v>
      </c>
    </row>
    <row r="3632" spans="1:4" ht="15" x14ac:dyDescent="0.25">
      <c r="A3632">
        <v>37540</v>
      </c>
      <c r="B3632" t="s">
        <v>10471</v>
      </c>
      <c r="C3632" t="s">
        <v>61</v>
      </c>
      <c r="D3632" s="255" t="s">
        <v>20909</v>
      </c>
    </row>
    <row r="3633" spans="1:4" ht="15" x14ac:dyDescent="0.25">
      <c r="A3633">
        <v>37548</v>
      </c>
      <c r="B3633" t="s">
        <v>10472</v>
      </c>
      <c r="C3633" t="s">
        <v>61</v>
      </c>
      <c r="D3633" s="255" t="s">
        <v>20910</v>
      </c>
    </row>
    <row r="3634" spans="1:4" ht="15" x14ac:dyDescent="0.25">
      <c r="A3634">
        <v>39828</v>
      </c>
      <c r="B3634" t="s">
        <v>10473</v>
      </c>
      <c r="C3634" t="s">
        <v>61</v>
      </c>
      <c r="D3634" s="255" t="s">
        <v>20911</v>
      </c>
    </row>
    <row r="3635" spans="1:4" ht="15" x14ac:dyDescent="0.25">
      <c r="A3635">
        <v>12273</v>
      </c>
      <c r="B3635" t="s">
        <v>10474</v>
      </c>
      <c r="C3635" t="s">
        <v>61</v>
      </c>
      <c r="D3635" s="255" t="s">
        <v>20912</v>
      </c>
    </row>
    <row r="3636" spans="1:4" ht="15" x14ac:dyDescent="0.25">
      <c r="A3636">
        <v>38392</v>
      </c>
      <c r="B3636" t="s">
        <v>10475</v>
      </c>
      <c r="C3636" t="s">
        <v>61</v>
      </c>
      <c r="D3636" s="255" t="s">
        <v>20913</v>
      </c>
    </row>
    <row r="3637" spans="1:4" ht="15" x14ac:dyDescent="0.25">
      <c r="A3637">
        <v>11735</v>
      </c>
      <c r="B3637" t="s">
        <v>10476</v>
      </c>
      <c r="C3637" t="s">
        <v>61</v>
      </c>
      <c r="D3637" s="255" t="s">
        <v>14965</v>
      </c>
    </row>
    <row r="3638" spans="1:4" ht="15" x14ac:dyDescent="0.25">
      <c r="A3638">
        <v>11737</v>
      </c>
      <c r="B3638" t="s">
        <v>10477</v>
      </c>
      <c r="C3638" t="s">
        <v>61</v>
      </c>
      <c r="D3638" s="255" t="s">
        <v>19573</v>
      </c>
    </row>
    <row r="3639" spans="1:4" ht="15" x14ac:dyDescent="0.25">
      <c r="A3639">
        <v>11738</v>
      </c>
      <c r="B3639" t="s">
        <v>10478</v>
      </c>
      <c r="C3639" t="s">
        <v>61</v>
      </c>
      <c r="D3639" s="255" t="s">
        <v>20914</v>
      </c>
    </row>
    <row r="3640" spans="1:4" ht="15" x14ac:dyDescent="0.25">
      <c r="A3640">
        <v>36143</v>
      </c>
      <c r="B3640" t="s">
        <v>10479</v>
      </c>
      <c r="C3640" t="s">
        <v>61</v>
      </c>
      <c r="D3640" s="255" t="s">
        <v>20915</v>
      </c>
    </row>
    <row r="3641" spans="1:4" ht="15" x14ac:dyDescent="0.25">
      <c r="A3641">
        <v>36142</v>
      </c>
      <c r="B3641" t="s">
        <v>10480</v>
      </c>
      <c r="C3641" t="s">
        <v>61</v>
      </c>
      <c r="D3641" s="255" t="s">
        <v>20916</v>
      </c>
    </row>
    <row r="3642" spans="1:4" ht="15" x14ac:dyDescent="0.25">
      <c r="A3642">
        <v>36146</v>
      </c>
      <c r="B3642" t="s">
        <v>10481</v>
      </c>
      <c r="C3642" t="s">
        <v>61</v>
      </c>
      <c r="D3642" s="255" t="s">
        <v>20917</v>
      </c>
    </row>
    <row r="3643" spans="1:4" ht="15" x14ac:dyDescent="0.25">
      <c r="A3643">
        <v>39015</v>
      </c>
      <c r="B3643" t="s">
        <v>10482</v>
      </c>
      <c r="C3643" t="s">
        <v>61</v>
      </c>
      <c r="D3643" s="255" t="s">
        <v>13834</v>
      </c>
    </row>
    <row r="3644" spans="1:4" ht="15" x14ac:dyDescent="0.25">
      <c r="A3644">
        <v>38377</v>
      </c>
      <c r="B3644" t="s">
        <v>10483</v>
      </c>
      <c r="C3644" t="s">
        <v>61</v>
      </c>
      <c r="D3644" s="255" t="s">
        <v>20918</v>
      </c>
    </row>
    <row r="3645" spans="1:4" ht="15" x14ac:dyDescent="0.25">
      <c r="A3645">
        <v>38376</v>
      </c>
      <c r="B3645" t="s">
        <v>10484</v>
      </c>
      <c r="C3645" t="s">
        <v>61</v>
      </c>
      <c r="D3645" s="255" t="s">
        <v>20919</v>
      </c>
    </row>
    <row r="3646" spans="1:4" ht="15" x14ac:dyDescent="0.25">
      <c r="A3646">
        <v>38116</v>
      </c>
      <c r="B3646" t="s">
        <v>10485</v>
      </c>
      <c r="C3646" t="s">
        <v>61</v>
      </c>
      <c r="D3646" s="255" t="s">
        <v>20920</v>
      </c>
    </row>
    <row r="3647" spans="1:4" ht="15" x14ac:dyDescent="0.25">
      <c r="A3647">
        <v>38066</v>
      </c>
      <c r="B3647" t="s">
        <v>10486</v>
      </c>
      <c r="C3647" t="s">
        <v>61</v>
      </c>
      <c r="D3647" s="255" t="s">
        <v>15006</v>
      </c>
    </row>
    <row r="3648" spans="1:4" ht="15" x14ac:dyDescent="0.25">
      <c r="A3648">
        <v>38117</v>
      </c>
      <c r="B3648" t="s">
        <v>10487</v>
      </c>
      <c r="C3648" t="s">
        <v>61</v>
      </c>
      <c r="D3648" s="255" t="s">
        <v>13751</v>
      </c>
    </row>
    <row r="3649" spans="1:4" ht="15" x14ac:dyDescent="0.25">
      <c r="A3649">
        <v>38067</v>
      </c>
      <c r="B3649" t="s">
        <v>10488</v>
      </c>
      <c r="C3649" t="s">
        <v>61</v>
      </c>
      <c r="D3649" s="255" t="s">
        <v>20921</v>
      </c>
    </row>
    <row r="3650" spans="1:4" ht="15" x14ac:dyDescent="0.25">
      <c r="A3650">
        <v>11522</v>
      </c>
      <c r="B3650" t="s">
        <v>10489</v>
      </c>
      <c r="C3650" t="s">
        <v>61</v>
      </c>
      <c r="D3650" s="255" t="s">
        <v>14973</v>
      </c>
    </row>
    <row r="3651" spans="1:4" ht="15" x14ac:dyDescent="0.25">
      <c r="A3651">
        <v>43600</v>
      </c>
      <c r="B3651" t="s">
        <v>10490</v>
      </c>
      <c r="C3651" t="s">
        <v>61</v>
      </c>
      <c r="D3651" s="255" t="s">
        <v>20922</v>
      </c>
    </row>
    <row r="3652" spans="1:4" ht="15" x14ac:dyDescent="0.25">
      <c r="A3652">
        <v>5080</v>
      </c>
      <c r="B3652" t="s">
        <v>10491</v>
      </c>
      <c r="C3652" t="s">
        <v>61</v>
      </c>
      <c r="D3652" s="255" t="s">
        <v>15287</v>
      </c>
    </row>
    <row r="3653" spans="1:4" ht="15" x14ac:dyDescent="0.25">
      <c r="A3653">
        <v>38168</v>
      </c>
      <c r="B3653" t="s">
        <v>10492</v>
      </c>
      <c r="C3653" t="s">
        <v>61</v>
      </c>
      <c r="D3653" s="255" t="s">
        <v>20923</v>
      </c>
    </row>
    <row r="3654" spans="1:4" ht="15" x14ac:dyDescent="0.25">
      <c r="A3654">
        <v>43601</v>
      </c>
      <c r="B3654" t="s">
        <v>10493</v>
      </c>
      <c r="C3654" t="s">
        <v>61</v>
      </c>
      <c r="D3654" s="255" t="s">
        <v>20924</v>
      </c>
    </row>
    <row r="3655" spans="1:4" ht="15" x14ac:dyDescent="0.25">
      <c r="A3655">
        <v>13393</v>
      </c>
      <c r="B3655" t="s">
        <v>10494</v>
      </c>
      <c r="C3655" t="s">
        <v>61</v>
      </c>
      <c r="D3655" s="255" t="s">
        <v>20925</v>
      </c>
    </row>
    <row r="3656" spans="1:4" ht="15" x14ac:dyDescent="0.25">
      <c r="A3656">
        <v>13395</v>
      </c>
      <c r="B3656" t="s">
        <v>10495</v>
      </c>
      <c r="C3656" t="s">
        <v>61</v>
      </c>
      <c r="D3656" s="255" t="s">
        <v>20926</v>
      </c>
    </row>
    <row r="3657" spans="1:4" ht="15" x14ac:dyDescent="0.25">
      <c r="A3657">
        <v>12039</v>
      </c>
      <c r="B3657" t="s">
        <v>10496</v>
      </c>
      <c r="C3657" t="s">
        <v>61</v>
      </c>
      <c r="D3657" s="255" t="s">
        <v>20927</v>
      </c>
    </row>
    <row r="3658" spans="1:4" ht="15" x14ac:dyDescent="0.25">
      <c r="A3658">
        <v>13396</v>
      </c>
      <c r="B3658" t="s">
        <v>10497</v>
      </c>
      <c r="C3658" t="s">
        <v>61</v>
      </c>
      <c r="D3658" s="255" t="s">
        <v>20928</v>
      </c>
    </row>
    <row r="3659" spans="1:4" ht="15" x14ac:dyDescent="0.25">
      <c r="A3659">
        <v>12041</v>
      </c>
      <c r="B3659" t="s">
        <v>10498</v>
      </c>
      <c r="C3659" t="s">
        <v>61</v>
      </c>
      <c r="D3659" s="255" t="s">
        <v>20929</v>
      </c>
    </row>
    <row r="3660" spans="1:4" ht="15" x14ac:dyDescent="0.25">
      <c r="A3660">
        <v>12043</v>
      </c>
      <c r="B3660" t="s">
        <v>10499</v>
      </c>
      <c r="C3660" t="s">
        <v>61</v>
      </c>
      <c r="D3660" s="255" t="s">
        <v>20930</v>
      </c>
    </row>
    <row r="3661" spans="1:4" ht="15" x14ac:dyDescent="0.25">
      <c r="A3661">
        <v>39762</v>
      </c>
      <c r="B3661" t="s">
        <v>10500</v>
      </c>
      <c r="C3661" t="s">
        <v>61</v>
      </c>
      <c r="D3661" s="255" t="s">
        <v>20931</v>
      </c>
    </row>
    <row r="3662" spans="1:4" ht="15" x14ac:dyDescent="0.25">
      <c r="A3662">
        <v>12042</v>
      </c>
      <c r="B3662" t="s">
        <v>10501</v>
      </c>
      <c r="C3662" t="s">
        <v>61</v>
      </c>
      <c r="D3662" s="255" t="s">
        <v>20932</v>
      </c>
    </row>
    <row r="3663" spans="1:4" ht="15" x14ac:dyDescent="0.25">
      <c r="A3663">
        <v>39763</v>
      </c>
      <c r="B3663" t="s">
        <v>10502</v>
      </c>
      <c r="C3663" t="s">
        <v>61</v>
      </c>
      <c r="D3663" s="255" t="s">
        <v>20933</v>
      </c>
    </row>
    <row r="3664" spans="1:4" ht="15" x14ac:dyDescent="0.25">
      <c r="A3664">
        <v>39760</v>
      </c>
      <c r="B3664" t="s">
        <v>10503</v>
      </c>
      <c r="C3664" t="s">
        <v>61</v>
      </c>
      <c r="D3664" s="255" t="s">
        <v>20934</v>
      </c>
    </row>
    <row r="3665" spans="1:4" ht="15" x14ac:dyDescent="0.25">
      <c r="A3665">
        <v>39756</v>
      </c>
      <c r="B3665" t="s">
        <v>10504</v>
      </c>
      <c r="C3665" t="s">
        <v>61</v>
      </c>
      <c r="D3665" s="255" t="s">
        <v>20935</v>
      </c>
    </row>
    <row r="3666" spans="1:4" ht="15" x14ac:dyDescent="0.25">
      <c r="A3666">
        <v>12038</v>
      </c>
      <c r="B3666" t="s">
        <v>10505</v>
      </c>
      <c r="C3666" t="s">
        <v>61</v>
      </c>
      <c r="D3666" s="255" t="s">
        <v>20936</v>
      </c>
    </row>
    <row r="3667" spans="1:4" ht="15" x14ac:dyDescent="0.25">
      <c r="A3667">
        <v>39757</v>
      </c>
      <c r="B3667" t="s">
        <v>10506</v>
      </c>
      <c r="C3667" t="s">
        <v>61</v>
      </c>
      <c r="D3667" s="255" t="s">
        <v>20937</v>
      </c>
    </row>
    <row r="3668" spans="1:4" ht="15" x14ac:dyDescent="0.25">
      <c r="A3668">
        <v>39758</v>
      </c>
      <c r="B3668" t="s">
        <v>10507</v>
      </c>
      <c r="C3668" t="s">
        <v>61</v>
      </c>
      <c r="D3668" s="255" t="s">
        <v>20938</v>
      </c>
    </row>
    <row r="3669" spans="1:4" ht="15" x14ac:dyDescent="0.25">
      <c r="A3669">
        <v>39759</v>
      </c>
      <c r="B3669" t="s">
        <v>10508</v>
      </c>
      <c r="C3669" t="s">
        <v>61</v>
      </c>
      <c r="D3669" s="255" t="s">
        <v>20939</v>
      </c>
    </row>
    <row r="3670" spans="1:4" ht="15" x14ac:dyDescent="0.25">
      <c r="A3670">
        <v>39761</v>
      </c>
      <c r="B3670" t="s">
        <v>10509</v>
      </c>
      <c r="C3670" t="s">
        <v>61</v>
      </c>
      <c r="D3670" s="255" t="s">
        <v>20940</v>
      </c>
    </row>
    <row r="3671" spans="1:4" ht="15" x14ac:dyDescent="0.25">
      <c r="A3671">
        <v>39805</v>
      </c>
      <c r="B3671" t="s">
        <v>10510</v>
      </c>
      <c r="C3671" t="s">
        <v>61</v>
      </c>
      <c r="D3671" s="255" t="s">
        <v>20941</v>
      </c>
    </row>
    <row r="3672" spans="1:4" ht="15" x14ac:dyDescent="0.25">
      <c r="A3672">
        <v>39806</v>
      </c>
      <c r="B3672" t="s">
        <v>10511</v>
      </c>
      <c r="C3672" t="s">
        <v>61</v>
      </c>
      <c r="D3672" s="255" t="s">
        <v>20942</v>
      </c>
    </row>
    <row r="3673" spans="1:4" ht="15" x14ac:dyDescent="0.25">
      <c r="A3673">
        <v>39807</v>
      </c>
      <c r="B3673" t="s">
        <v>10512</v>
      </c>
      <c r="C3673" t="s">
        <v>61</v>
      </c>
      <c r="D3673" s="255" t="s">
        <v>20943</v>
      </c>
    </row>
    <row r="3674" spans="1:4" ht="15" x14ac:dyDescent="0.25">
      <c r="A3674">
        <v>43100</v>
      </c>
      <c r="B3674" t="s">
        <v>10513</v>
      </c>
      <c r="C3674" t="s">
        <v>61</v>
      </c>
      <c r="D3674" s="255" t="s">
        <v>20944</v>
      </c>
    </row>
    <row r="3675" spans="1:4" ht="15" x14ac:dyDescent="0.25">
      <c r="A3675">
        <v>39804</v>
      </c>
      <c r="B3675" t="s">
        <v>10514</v>
      </c>
      <c r="C3675" t="s">
        <v>61</v>
      </c>
      <c r="D3675" s="255" t="s">
        <v>20945</v>
      </c>
    </row>
    <row r="3676" spans="1:4" ht="15" x14ac:dyDescent="0.25">
      <c r="A3676">
        <v>39796</v>
      </c>
      <c r="B3676" t="s">
        <v>10515</v>
      </c>
      <c r="C3676" t="s">
        <v>61</v>
      </c>
      <c r="D3676" s="255" t="s">
        <v>20946</v>
      </c>
    </row>
    <row r="3677" spans="1:4" ht="15" x14ac:dyDescent="0.25">
      <c r="A3677">
        <v>39797</v>
      </c>
      <c r="B3677" t="s">
        <v>10516</v>
      </c>
      <c r="C3677" t="s">
        <v>61</v>
      </c>
      <c r="D3677" s="255" t="s">
        <v>17793</v>
      </c>
    </row>
    <row r="3678" spans="1:4" ht="15" x14ac:dyDescent="0.25">
      <c r="A3678">
        <v>39798</v>
      </c>
      <c r="B3678" t="s">
        <v>10517</v>
      </c>
      <c r="C3678" t="s">
        <v>61</v>
      </c>
      <c r="D3678" s="255" t="s">
        <v>20947</v>
      </c>
    </row>
    <row r="3679" spans="1:4" ht="15" x14ac:dyDescent="0.25">
      <c r="A3679">
        <v>39794</v>
      </c>
      <c r="B3679" t="s">
        <v>10518</v>
      </c>
      <c r="C3679" t="s">
        <v>61</v>
      </c>
      <c r="D3679" s="255" t="s">
        <v>19038</v>
      </c>
    </row>
    <row r="3680" spans="1:4" ht="15" x14ac:dyDescent="0.25">
      <c r="A3680">
        <v>39795</v>
      </c>
      <c r="B3680" t="s">
        <v>10519</v>
      </c>
      <c r="C3680" t="s">
        <v>61</v>
      </c>
      <c r="D3680" s="255" t="s">
        <v>17750</v>
      </c>
    </row>
    <row r="3681" spans="1:4" ht="15" x14ac:dyDescent="0.25">
      <c r="A3681">
        <v>39799</v>
      </c>
      <c r="B3681" t="s">
        <v>10520</v>
      </c>
      <c r="C3681" t="s">
        <v>61</v>
      </c>
      <c r="D3681" s="255" t="s">
        <v>20948</v>
      </c>
    </row>
    <row r="3682" spans="1:4" ht="15" x14ac:dyDescent="0.25">
      <c r="A3682">
        <v>39801</v>
      </c>
      <c r="B3682" t="s">
        <v>10521</v>
      </c>
      <c r="C3682" t="s">
        <v>61</v>
      </c>
      <c r="D3682" s="255" t="s">
        <v>20949</v>
      </c>
    </row>
    <row r="3683" spans="1:4" ht="15" x14ac:dyDescent="0.25">
      <c r="A3683">
        <v>39802</v>
      </c>
      <c r="B3683" t="s">
        <v>10522</v>
      </c>
      <c r="C3683" t="s">
        <v>61</v>
      </c>
      <c r="D3683" s="255" t="s">
        <v>20950</v>
      </c>
    </row>
    <row r="3684" spans="1:4" ht="15" x14ac:dyDescent="0.25">
      <c r="A3684">
        <v>39803</v>
      </c>
      <c r="B3684" t="s">
        <v>10523</v>
      </c>
      <c r="C3684" t="s">
        <v>61</v>
      </c>
      <c r="D3684" s="255" t="s">
        <v>20951</v>
      </c>
    </row>
    <row r="3685" spans="1:4" ht="15" x14ac:dyDescent="0.25">
      <c r="A3685">
        <v>39800</v>
      </c>
      <c r="B3685" t="s">
        <v>10524</v>
      </c>
      <c r="C3685" t="s">
        <v>61</v>
      </c>
      <c r="D3685" s="255" t="s">
        <v>20952</v>
      </c>
    </row>
    <row r="3686" spans="1:4" ht="15" x14ac:dyDescent="0.25">
      <c r="A3686">
        <v>43837</v>
      </c>
      <c r="B3686" t="s">
        <v>10525</v>
      </c>
      <c r="C3686" t="s">
        <v>61</v>
      </c>
      <c r="D3686" s="255" t="s">
        <v>20953</v>
      </c>
    </row>
    <row r="3687" spans="1:4" ht="15" x14ac:dyDescent="0.25">
      <c r="A3687">
        <v>43836</v>
      </c>
      <c r="B3687" t="s">
        <v>10526</v>
      </c>
      <c r="C3687" t="s">
        <v>61</v>
      </c>
      <c r="D3687" s="255" t="s">
        <v>20954</v>
      </c>
    </row>
    <row r="3688" spans="1:4" ht="15" x14ac:dyDescent="0.25">
      <c r="A3688">
        <v>21059</v>
      </c>
      <c r="B3688" t="s">
        <v>10527</v>
      </c>
      <c r="C3688" t="s">
        <v>61</v>
      </c>
      <c r="D3688" s="255" t="s">
        <v>20955</v>
      </c>
    </row>
    <row r="3689" spans="1:4" ht="15" x14ac:dyDescent="0.25">
      <c r="A3689">
        <v>11234</v>
      </c>
      <c r="B3689" t="s">
        <v>10528</v>
      </c>
      <c r="C3689" t="s">
        <v>61</v>
      </c>
      <c r="D3689" s="255" t="s">
        <v>20956</v>
      </c>
    </row>
    <row r="3690" spans="1:4" ht="15" x14ac:dyDescent="0.25">
      <c r="A3690">
        <v>21060</v>
      </c>
      <c r="B3690" t="s">
        <v>10529</v>
      </c>
      <c r="C3690" t="s">
        <v>61</v>
      </c>
      <c r="D3690" s="255" t="s">
        <v>20957</v>
      </c>
    </row>
    <row r="3691" spans="1:4" ht="15" x14ac:dyDescent="0.25">
      <c r="A3691">
        <v>21061</v>
      </c>
      <c r="B3691" t="s">
        <v>10530</v>
      </c>
      <c r="C3691" t="s">
        <v>61</v>
      </c>
      <c r="D3691" s="255" t="s">
        <v>20958</v>
      </c>
    </row>
    <row r="3692" spans="1:4" ht="15" x14ac:dyDescent="0.25">
      <c r="A3692">
        <v>21062</v>
      </c>
      <c r="B3692" t="s">
        <v>10531</v>
      </c>
      <c r="C3692" t="s">
        <v>61</v>
      </c>
      <c r="D3692" s="255" t="s">
        <v>20959</v>
      </c>
    </row>
    <row r="3693" spans="1:4" ht="15" x14ac:dyDescent="0.25">
      <c r="A3693">
        <v>11708</v>
      </c>
      <c r="B3693" t="s">
        <v>10532</v>
      </c>
      <c r="C3693" t="s">
        <v>61</v>
      </c>
      <c r="D3693" s="255" t="s">
        <v>16895</v>
      </c>
    </row>
    <row r="3694" spans="1:4" ht="15" x14ac:dyDescent="0.25">
      <c r="A3694">
        <v>11709</v>
      </c>
      <c r="B3694" t="s">
        <v>10533</v>
      </c>
      <c r="C3694" t="s">
        <v>61</v>
      </c>
      <c r="D3694" s="255" t="s">
        <v>20960</v>
      </c>
    </row>
    <row r="3695" spans="1:4" ht="15" x14ac:dyDescent="0.25">
      <c r="A3695">
        <v>11710</v>
      </c>
      <c r="B3695" t="s">
        <v>10534</v>
      </c>
      <c r="C3695" t="s">
        <v>61</v>
      </c>
      <c r="D3695" s="255" t="s">
        <v>20961</v>
      </c>
    </row>
    <row r="3696" spans="1:4" ht="15" x14ac:dyDescent="0.25">
      <c r="A3696">
        <v>11707</v>
      </c>
      <c r="B3696" t="s">
        <v>10535</v>
      </c>
      <c r="C3696" t="s">
        <v>61</v>
      </c>
      <c r="D3696" s="255" t="s">
        <v>20962</v>
      </c>
    </row>
    <row r="3697" spans="1:4" ht="15" x14ac:dyDescent="0.25">
      <c r="A3697">
        <v>5102</v>
      </c>
      <c r="B3697" t="s">
        <v>10536</v>
      </c>
      <c r="C3697" t="s">
        <v>61</v>
      </c>
      <c r="D3697" s="255" t="s">
        <v>17576</v>
      </c>
    </row>
    <row r="3698" spans="1:4" ht="15" x14ac:dyDescent="0.25">
      <c r="A3698">
        <v>11739</v>
      </c>
      <c r="B3698" t="s">
        <v>10537</v>
      </c>
      <c r="C3698" t="s">
        <v>61</v>
      </c>
      <c r="D3698" s="255" t="s">
        <v>19856</v>
      </c>
    </row>
    <row r="3699" spans="1:4" ht="15" x14ac:dyDescent="0.25">
      <c r="A3699">
        <v>11711</v>
      </c>
      <c r="B3699" t="s">
        <v>10538</v>
      </c>
      <c r="C3699" t="s">
        <v>61</v>
      </c>
      <c r="D3699" s="255" t="s">
        <v>15226</v>
      </c>
    </row>
    <row r="3700" spans="1:4" ht="15" x14ac:dyDescent="0.25">
      <c r="A3700">
        <v>11741</v>
      </c>
      <c r="B3700" t="s">
        <v>10539</v>
      </c>
      <c r="C3700" t="s">
        <v>61</v>
      </c>
      <c r="D3700" s="255" t="s">
        <v>14954</v>
      </c>
    </row>
    <row r="3701" spans="1:4" ht="15" x14ac:dyDescent="0.25">
      <c r="A3701">
        <v>11745</v>
      </c>
      <c r="B3701" t="s">
        <v>10540</v>
      </c>
      <c r="C3701" t="s">
        <v>61</v>
      </c>
      <c r="D3701" s="255" t="s">
        <v>16273</v>
      </c>
    </row>
    <row r="3702" spans="1:4" ht="15" x14ac:dyDescent="0.25">
      <c r="A3702">
        <v>11743</v>
      </c>
      <c r="B3702" t="s">
        <v>10541</v>
      </c>
      <c r="C3702" t="s">
        <v>61</v>
      </c>
      <c r="D3702" s="255" t="s">
        <v>15001</v>
      </c>
    </row>
    <row r="3703" spans="1:4" ht="15" x14ac:dyDescent="0.25">
      <c r="A3703">
        <v>1088</v>
      </c>
      <c r="B3703" t="s">
        <v>10542</v>
      </c>
      <c r="C3703" t="s">
        <v>61</v>
      </c>
      <c r="D3703" s="255" t="s">
        <v>20963</v>
      </c>
    </row>
    <row r="3704" spans="1:4" ht="15" x14ac:dyDescent="0.25">
      <c r="A3704">
        <v>1087</v>
      </c>
      <c r="B3704" t="s">
        <v>10543</v>
      </c>
      <c r="C3704" t="s">
        <v>61</v>
      </c>
      <c r="D3704" s="255" t="s">
        <v>14163</v>
      </c>
    </row>
    <row r="3705" spans="1:4" ht="15" x14ac:dyDescent="0.25">
      <c r="A3705">
        <v>38777</v>
      </c>
      <c r="B3705" t="s">
        <v>10544</v>
      </c>
      <c r="C3705" t="s">
        <v>61</v>
      </c>
      <c r="D3705" s="255" t="s">
        <v>20964</v>
      </c>
    </row>
    <row r="3706" spans="1:4" ht="15" x14ac:dyDescent="0.25">
      <c r="A3706">
        <v>1086</v>
      </c>
      <c r="B3706" t="s">
        <v>10545</v>
      </c>
      <c r="C3706" t="s">
        <v>61</v>
      </c>
      <c r="D3706" s="255" t="s">
        <v>20965</v>
      </c>
    </row>
    <row r="3707" spans="1:4" ht="15" x14ac:dyDescent="0.25">
      <c r="A3707">
        <v>1079</v>
      </c>
      <c r="B3707" t="s">
        <v>10546</v>
      </c>
      <c r="C3707" t="s">
        <v>61</v>
      </c>
      <c r="D3707" s="255" t="s">
        <v>20966</v>
      </c>
    </row>
    <row r="3708" spans="1:4" ht="15" x14ac:dyDescent="0.25">
      <c r="A3708">
        <v>39374</v>
      </c>
      <c r="B3708" t="s">
        <v>10547</v>
      </c>
      <c r="C3708" t="s">
        <v>61</v>
      </c>
      <c r="D3708" s="255" t="s">
        <v>20967</v>
      </c>
    </row>
    <row r="3709" spans="1:4" ht="15" x14ac:dyDescent="0.25">
      <c r="A3709">
        <v>1082</v>
      </c>
      <c r="B3709" t="s">
        <v>10548</v>
      </c>
      <c r="C3709" t="s">
        <v>61</v>
      </c>
      <c r="D3709" s="255" t="s">
        <v>20968</v>
      </c>
    </row>
    <row r="3710" spans="1:4" ht="15" x14ac:dyDescent="0.25">
      <c r="A3710">
        <v>12316</v>
      </c>
      <c r="B3710" t="s">
        <v>10549</v>
      </c>
      <c r="C3710" t="s">
        <v>61</v>
      </c>
      <c r="D3710" s="255" t="s">
        <v>20969</v>
      </c>
    </row>
    <row r="3711" spans="1:4" ht="15" x14ac:dyDescent="0.25">
      <c r="A3711">
        <v>12317</v>
      </c>
      <c r="B3711" t="s">
        <v>10550</v>
      </c>
      <c r="C3711" t="s">
        <v>61</v>
      </c>
      <c r="D3711" s="255" t="s">
        <v>20970</v>
      </c>
    </row>
    <row r="3712" spans="1:4" ht="15" x14ac:dyDescent="0.25">
      <c r="A3712">
        <v>12318</v>
      </c>
      <c r="B3712" t="s">
        <v>10551</v>
      </c>
      <c r="C3712" t="s">
        <v>61</v>
      </c>
      <c r="D3712" s="255" t="s">
        <v>20971</v>
      </c>
    </row>
    <row r="3713" spans="1:4" ht="15" x14ac:dyDescent="0.25">
      <c r="A3713">
        <v>5104</v>
      </c>
      <c r="B3713" t="s">
        <v>12097</v>
      </c>
      <c r="C3713" t="s">
        <v>63</v>
      </c>
      <c r="D3713" s="255" t="s">
        <v>20972</v>
      </c>
    </row>
    <row r="3714" spans="1:4" ht="15" x14ac:dyDescent="0.25">
      <c r="A3714">
        <v>44530</v>
      </c>
      <c r="B3714" t="s">
        <v>10552</v>
      </c>
      <c r="C3714" t="s">
        <v>61</v>
      </c>
      <c r="D3714" s="255" t="s">
        <v>13937</v>
      </c>
    </row>
    <row r="3715" spans="1:4" ht="15" x14ac:dyDescent="0.25">
      <c r="A3715">
        <v>2710</v>
      </c>
      <c r="B3715" t="s">
        <v>10553</v>
      </c>
      <c r="C3715" t="s">
        <v>61</v>
      </c>
      <c r="D3715" s="255" t="s">
        <v>20973</v>
      </c>
    </row>
    <row r="3716" spans="1:4" ht="15" x14ac:dyDescent="0.25">
      <c r="A3716">
        <v>14575</v>
      </c>
      <c r="B3716" t="s">
        <v>10554</v>
      </c>
      <c r="C3716" t="s">
        <v>61</v>
      </c>
      <c r="D3716" s="255" t="s">
        <v>20974</v>
      </c>
    </row>
    <row r="3717" spans="1:4" ht="15" x14ac:dyDescent="0.25">
      <c r="A3717">
        <v>20043</v>
      </c>
      <c r="B3717" t="s">
        <v>10555</v>
      </c>
      <c r="C3717" t="s">
        <v>61</v>
      </c>
      <c r="D3717" s="255" t="s">
        <v>20975</v>
      </c>
    </row>
    <row r="3718" spans="1:4" ht="15" x14ac:dyDescent="0.25">
      <c r="A3718">
        <v>20044</v>
      </c>
      <c r="B3718" t="s">
        <v>10556</v>
      </c>
      <c r="C3718" t="s">
        <v>61</v>
      </c>
      <c r="D3718" s="255" t="s">
        <v>15226</v>
      </c>
    </row>
    <row r="3719" spans="1:4" ht="15" x14ac:dyDescent="0.25">
      <c r="A3719">
        <v>20042</v>
      </c>
      <c r="B3719" t="s">
        <v>10557</v>
      </c>
      <c r="C3719" t="s">
        <v>61</v>
      </c>
      <c r="D3719" s="255" t="s">
        <v>20976</v>
      </c>
    </row>
    <row r="3720" spans="1:4" ht="15" x14ac:dyDescent="0.25">
      <c r="A3720">
        <v>20046</v>
      </c>
      <c r="B3720" t="s">
        <v>10558</v>
      </c>
      <c r="C3720" t="s">
        <v>61</v>
      </c>
      <c r="D3720" s="255" t="s">
        <v>20977</v>
      </c>
    </row>
    <row r="3721" spans="1:4" ht="15" x14ac:dyDescent="0.25">
      <c r="A3721">
        <v>20047</v>
      </c>
      <c r="B3721" t="s">
        <v>10559</v>
      </c>
      <c r="C3721" t="s">
        <v>61</v>
      </c>
      <c r="D3721" s="255" t="s">
        <v>18170</v>
      </c>
    </row>
    <row r="3722" spans="1:4" ht="15" x14ac:dyDescent="0.25">
      <c r="A3722">
        <v>20045</v>
      </c>
      <c r="B3722" t="s">
        <v>10560</v>
      </c>
      <c r="C3722" t="s">
        <v>61</v>
      </c>
      <c r="D3722" s="255" t="s">
        <v>13436</v>
      </c>
    </row>
    <row r="3723" spans="1:4" ht="15" x14ac:dyDescent="0.25">
      <c r="A3723">
        <v>20972</v>
      </c>
      <c r="B3723" t="s">
        <v>10561</v>
      </c>
      <c r="C3723" t="s">
        <v>61</v>
      </c>
      <c r="D3723" s="255" t="s">
        <v>20978</v>
      </c>
    </row>
    <row r="3724" spans="1:4" ht="15" x14ac:dyDescent="0.25">
      <c r="A3724">
        <v>11321</v>
      </c>
      <c r="B3724" t="s">
        <v>10562</v>
      </c>
      <c r="C3724" t="s">
        <v>61</v>
      </c>
      <c r="D3724" s="255" t="s">
        <v>20979</v>
      </c>
    </row>
    <row r="3725" spans="1:4" ht="15" x14ac:dyDescent="0.25">
      <c r="A3725">
        <v>11323</v>
      </c>
      <c r="B3725" t="s">
        <v>10563</v>
      </c>
      <c r="C3725" t="s">
        <v>61</v>
      </c>
      <c r="D3725" s="255" t="s">
        <v>16281</v>
      </c>
    </row>
    <row r="3726" spans="1:4" ht="15" x14ac:dyDescent="0.25">
      <c r="A3726">
        <v>20327</v>
      </c>
      <c r="B3726" t="s">
        <v>10564</v>
      </c>
      <c r="C3726" t="s">
        <v>61</v>
      </c>
      <c r="D3726" s="255" t="s">
        <v>20980</v>
      </c>
    </row>
    <row r="3727" spans="1:4" ht="15" x14ac:dyDescent="0.25">
      <c r="A3727">
        <v>13390</v>
      </c>
      <c r="B3727" t="s">
        <v>10565</v>
      </c>
      <c r="C3727" t="s">
        <v>61</v>
      </c>
      <c r="D3727" s="255" t="s">
        <v>20981</v>
      </c>
    </row>
    <row r="3728" spans="1:4" ht="15" x14ac:dyDescent="0.25">
      <c r="A3728">
        <v>6034</v>
      </c>
      <c r="B3728" t="s">
        <v>10566</v>
      </c>
      <c r="C3728" t="s">
        <v>61</v>
      </c>
      <c r="D3728" s="255" t="s">
        <v>19573</v>
      </c>
    </row>
    <row r="3729" spans="1:4" ht="15" x14ac:dyDescent="0.25">
      <c r="A3729">
        <v>6036</v>
      </c>
      <c r="B3729" t="s">
        <v>10567</v>
      </c>
      <c r="C3729" t="s">
        <v>61</v>
      </c>
      <c r="D3729" s="255" t="s">
        <v>20982</v>
      </c>
    </row>
    <row r="3730" spans="1:4" ht="15" x14ac:dyDescent="0.25">
      <c r="A3730">
        <v>6031</v>
      </c>
      <c r="B3730" t="s">
        <v>10568</v>
      </c>
      <c r="C3730" t="s">
        <v>61</v>
      </c>
      <c r="D3730" s="255" t="s">
        <v>20983</v>
      </c>
    </row>
    <row r="3731" spans="1:4" ht="15" x14ac:dyDescent="0.25">
      <c r="A3731">
        <v>6029</v>
      </c>
      <c r="B3731" t="s">
        <v>10569</v>
      </c>
      <c r="C3731" t="s">
        <v>61</v>
      </c>
      <c r="D3731" s="255" t="s">
        <v>20487</v>
      </c>
    </row>
    <row r="3732" spans="1:4" ht="15" x14ac:dyDescent="0.25">
      <c r="A3732">
        <v>6033</v>
      </c>
      <c r="B3732" t="s">
        <v>10570</v>
      </c>
      <c r="C3732" t="s">
        <v>61</v>
      </c>
      <c r="D3732" s="255" t="s">
        <v>15346</v>
      </c>
    </row>
    <row r="3733" spans="1:4" ht="15" x14ac:dyDescent="0.25">
      <c r="A3733">
        <v>11672</v>
      </c>
      <c r="B3733" t="s">
        <v>10571</v>
      </c>
      <c r="C3733" t="s">
        <v>61</v>
      </c>
      <c r="D3733" s="255" t="s">
        <v>19696</v>
      </c>
    </row>
    <row r="3734" spans="1:4" ht="15" x14ac:dyDescent="0.25">
      <c r="A3734">
        <v>11669</v>
      </c>
      <c r="B3734" t="s">
        <v>10572</v>
      </c>
      <c r="C3734" t="s">
        <v>61</v>
      </c>
      <c r="D3734" s="255" t="s">
        <v>16262</v>
      </c>
    </row>
    <row r="3735" spans="1:4" ht="15" x14ac:dyDescent="0.25">
      <c r="A3735">
        <v>11670</v>
      </c>
      <c r="B3735" t="s">
        <v>10573</v>
      </c>
      <c r="C3735" t="s">
        <v>61</v>
      </c>
      <c r="D3735" s="255" t="s">
        <v>16323</v>
      </c>
    </row>
    <row r="3736" spans="1:4" ht="15" x14ac:dyDescent="0.25">
      <c r="A3736">
        <v>20055</v>
      </c>
      <c r="B3736" t="s">
        <v>10574</v>
      </c>
      <c r="C3736" t="s">
        <v>61</v>
      </c>
      <c r="D3736" s="255" t="s">
        <v>20984</v>
      </c>
    </row>
    <row r="3737" spans="1:4" ht="15" x14ac:dyDescent="0.25">
      <c r="A3737">
        <v>11671</v>
      </c>
      <c r="B3737" t="s">
        <v>10575</v>
      </c>
      <c r="C3737" t="s">
        <v>61</v>
      </c>
      <c r="D3737" s="255" t="s">
        <v>18139</v>
      </c>
    </row>
    <row r="3738" spans="1:4" ht="15" x14ac:dyDescent="0.25">
      <c r="A3738">
        <v>6032</v>
      </c>
      <c r="B3738" t="s">
        <v>10576</v>
      </c>
      <c r="C3738" t="s">
        <v>61</v>
      </c>
      <c r="D3738" s="255" t="s">
        <v>16276</v>
      </c>
    </row>
    <row r="3739" spans="1:4" ht="15" x14ac:dyDescent="0.25">
      <c r="A3739">
        <v>11673</v>
      </c>
      <c r="B3739" t="s">
        <v>10577</v>
      </c>
      <c r="C3739" t="s">
        <v>61</v>
      </c>
      <c r="D3739" s="255" t="s">
        <v>19564</v>
      </c>
    </row>
    <row r="3740" spans="1:4" ht="15" x14ac:dyDescent="0.25">
      <c r="A3740">
        <v>11674</v>
      </c>
      <c r="B3740" t="s">
        <v>10578</v>
      </c>
      <c r="C3740" t="s">
        <v>61</v>
      </c>
      <c r="D3740" s="255" t="s">
        <v>20985</v>
      </c>
    </row>
    <row r="3741" spans="1:4" ht="15" x14ac:dyDescent="0.25">
      <c r="A3741">
        <v>11675</v>
      </c>
      <c r="B3741" t="s">
        <v>10579</v>
      </c>
      <c r="C3741" t="s">
        <v>61</v>
      </c>
      <c r="D3741" s="255" t="s">
        <v>16683</v>
      </c>
    </row>
    <row r="3742" spans="1:4" ht="15" x14ac:dyDescent="0.25">
      <c r="A3742">
        <v>11676</v>
      </c>
      <c r="B3742" t="s">
        <v>10580</v>
      </c>
      <c r="C3742" t="s">
        <v>61</v>
      </c>
      <c r="D3742" s="255" t="s">
        <v>20986</v>
      </c>
    </row>
    <row r="3743" spans="1:4" ht="15" x14ac:dyDescent="0.25">
      <c r="A3743">
        <v>11677</v>
      </c>
      <c r="B3743" t="s">
        <v>10581</v>
      </c>
      <c r="C3743" t="s">
        <v>61</v>
      </c>
      <c r="D3743" s="255" t="s">
        <v>17077</v>
      </c>
    </row>
    <row r="3744" spans="1:4" ht="15" x14ac:dyDescent="0.25">
      <c r="A3744">
        <v>11678</v>
      </c>
      <c r="B3744" t="s">
        <v>10582</v>
      </c>
      <c r="C3744" t="s">
        <v>61</v>
      </c>
      <c r="D3744" s="255" t="s">
        <v>20987</v>
      </c>
    </row>
    <row r="3745" spans="1:4" ht="15" x14ac:dyDescent="0.25">
      <c r="A3745">
        <v>6038</v>
      </c>
      <c r="B3745" t="s">
        <v>10583</v>
      </c>
      <c r="C3745" t="s">
        <v>61</v>
      </c>
      <c r="D3745" s="255" t="s">
        <v>20988</v>
      </c>
    </row>
    <row r="3746" spans="1:4" ht="15" x14ac:dyDescent="0.25">
      <c r="A3746">
        <v>11718</v>
      </c>
      <c r="B3746" t="s">
        <v>10584</v>
      </c>
      <c r="C3746" t="s">
        <v>61</v>
      </c>
      <c r="D3746" s="255" t="s">
        <v>20989</v>
      </c>
    </row>
    <row r="3747" spans="1:4" ht="15" x14ac:dyDescent="0.25">
      <c r="A3747">
        <v>6037</v>
      </c>
      <c r="B3747" t="s">
        <v>10585</v>
      </c>
      <c r="C3747" t="s">
        <v>61</v>
      </c>
      <c r="D3747" s="255" t="s">
        <v>13813</v>
      </c>
    </row>
    <row r="3748" spans="1:4" ht="15" x14ac:dyDescent="0.25">
      <c r="A3748">
        <v>11719</v>
      </c>
      <c r="B3748" t="s">
        <v>10586</v>
      </c>
      <c r="C3748" t="s">
        <v>61</v>
      </c>
      <c r="D3748" s="255" t="s">
        <v>18835</v>
      </c>
    </row>
    <row r="3749" spans="1:4" ht="15" x14ac:dyDescent="0.25">
      <c r="A3749">
        <v>6019</v>
      </c>
      <c r="B3749" t="s">
        <v>10587</v>
      </c>
      <c r="C3749" t="s">
        <v>61</v>
      </c>
      <c r="D3749" s="255" t="s">
        <v>20990</v>
      </c>
    </row>
    <row r="3750" spans="1:4" ht="15" x14ac:dyDescent="0.25">
      <c r="A3750">
        <v>6010</v>
      </c>
      <c r="B3750" t="s">
        <v>10588</v>
      </c>
      <c r="C3750" t="s">
        <v>61</v>
      </c>
      <c r="D3750" s="255" t="s">
        <v>18111</v>
      </c>
    </row>
    <row r="3751" spans="1:4" ht="15" x14ac:dyDescent="0.25">
      <c r="A3751">
        <v>6017</v>
      </c>
      <c r="B3751" t="s">
        <v>10589</v>
      </c>
      <c r="C3751" t="s">
        <v>61</v>
      </c>
      <c r="D3751" s="255" t="s">
        <v>20991</v>
      </c>
    </row>
    <row r="3752" spans="1:4" ht="15" x14ac:dyDescent="0.25">
      <c r="A3752">
        <v>6020</v>
      </c>
      <c r="B3752" t="s">
        <v>10590</v>
      </c>
      <c r="C3752" t="s">
        <v>61</v>
      </c>
      <c r="D3752" s="255" t="s">
        <v>13764</v>
      </c>
    </row>
    <row r="3753" spans="1:4" ht="15" x14ac:dyDescent="0.25">
      <c r="A3753">
        <v>6028</v>
      </c>
      <c r="B3753" t="s">
        <v>10591</v>
      </c>
      <c r="C3753" t="s">
        <v>61</v>
      </c>
      <c r="D3753" s="255" t="s">
        <v>17256</v>
      </c>
    </row>
    <row r="3754" spans="1:4" ht="15" x14ac:dyDescent="0.25">
      <c r="A3754">
        <v>6011</v>
      </c>
      <c r="B3754" t="s">
        <v>10592</v>
      </c>
      <c r="C3754" t="s">
        <v>61</v>
      </c>
      <c r="D3754" s="255" t="s">
        <v>20992</v>
      </c>
    </row>
    <row r="3755" spans="1:4" ht="15" x14ac:dyDescent="0.25">
      <c r="A3755">
        <v>6012</v>
      </c>
      <c r="B3755" t="s">
        <v>10593</v>
      </c>
      <c r="C3755" t="s">
        <v>61</v>
      </c>
      <c r="D3755" s="255" t="s">
        <v>20993</v>
      </c>
    </row>
    <row r="3756" spans="1:4" ht="15" x14ac:dyDescent="0.25">
      <c r="A3756">
        <v>6016</v>
      </c>
      <c r="B3756" t="s">
        <v>10594</v>
      </c>
      <c r="C3756" t="s">
        <v>61</v>
      </c>
      <c r="D3756" s="255" t="s">
        <v>20994</v>
      </c>
    </row>
    <row r="3757" spans="1:4" ht="15" x14ac:dyDescent="0.25">
      <c r="A3757">
        <v>6027</v>
      </c>
      <c r="B3757" t="s">
        <v>10595</v>
      </c>
      <c r="C3757" t="s">
        <v>61</v>
      </c>
      <c r="D3757" s="255" t="s">
        <v>20995</v>
      </c>
    </row>
    <row r="3758" spans="1:4" ht="15" x14ac:dyDescent="0.25">
      <c r="A3758">
        <v>6013</v>
      </c>
      <c r="B3758" t="s">
        <v>10596</v>
      </c>
      <c r="C3758" t="s">
        <v>61</v>
      </c>
      <c r="D3758" s="255" t="s">
        <v>20996</v>
      </c>
    </row>
    <row r="3759" spans="1:4" ht="15" x14ac:dyDescent="0.25">
      <c r="A3759">
        <v>6015</v>
      </c>
      <c r="B3759" t="s">
        <v>10597</v>
      </c>
      <c r="C3759" t="s">
        <v>61</v>
      </c>
      <c r="D3759" s="255" t="s">
        <v>20997</v>
      </c>
    </row>
    <row r="3760" spans="1:4" ht="15" x14ac:dyDescent="0.25">
      <c r="A3760">
        <v>6014</v>
      </c>
      <c r="B3760" t="s">
        <v>10598</v>
      </c>
      <c r="C3760" t="s">
        <v>61</v>
      </c>
      <c r="D3760" s="255" t="s">
        <v>15132</v>
      </c>
    </row>
    <row r="3761" spans="1:4" ht="15" x14ac:dyDescent="0.25">
      <c r="A3761">
        <v>6006</v>
      </c>
      <c r="B3761" t="s">
        <v>10599</v>
      </c>
      <c r="C3761" t="s">
        <v>61</v>
      </c>
      <c r="D3761" s="255" t="s">
        <v>20998</v>
      </c>
    </row>
    <row r="3762" spans="1:4" ht="15" x14ac:dyDescent="0.25">
      <c r="A3762">
        <v>6005</v>
      </c>
      <c r="B3762" t="s">
        <v>10600</v>
      </c>
      <c r="C3762" t="s">
        <v>61</v>
      </c>
      <c r="D3762" s="255" t="s">
        <v>20999</v>
      </c>
    </row>
    <row r="3763" spans="1:4" ht="15" x14ac:dyDescent="0.25">
      <c r="A3763">
        <v>11756</v>
      </c>
      <c r="B3763" t="s">
        <v>10601</v>
      </c>
      <c r="C3763" t="s">
        <v>61</v>
      </c>
      <c r="D3763" s="255" t="s">
        <v>21000</v>
      </c>
    </row>
    <row r="3764" spans="1:4" ht="15" x14ac:dyDescent="0.25">
      <c r="A3764">
        <v>10904</v>
      </c>
      <c r="B3764" t="s">
        <v>10602</v>
      </c>
      <c r="C3764" t="s">
        <v>61</v>
      </c>
      <c r="D3764" s="255" t="s">
        <v>21001</v>
      </c>
    </row>
    <row r="3765" spans="1:4" ht="15" x14ac:dyDescent="0.25">
      <c r="A3765">
        <v>11752</v>
      </c>
      <c r="B3765" t="s">
        <v>10603</v>
      </c>
      <c r="C3765" t="s">
        <v>61</v>
      </c>
      <c r="D3765" s="255" t="s">
        <v>20335</v>
      </c>
    </row>
    <row r="3766" spans="1:4" ht="15" x14ac:dyDescent="0.25">
      <c r="A3766">
        <v>11753</v>
      </c>
      <c r="B3766" t="s">
        <v>10604</v>
      </c>
      <c r="C3766" t="s">
        <v>61</v>
      </c>
      <c r="D3766" s="255" t="s">
        <v>21002</v>
      </c>
    </row>
    <row r="3767" spans="1:4" ht="15" x14ac:dyDescent="0.25">
      <c r="A3767">
        <v>6021</v>
      </c>
      <c r="B3767" t="s">
        <v>10605</v>
      </c>
      <c r="C3767" t="s">
        <v>61</v>
      </c>
      <c r="D3767" s="255" t="s">
        <v>21003</v>
      </c>
    </row>
    <row r="3768" spans="1:4" ht="15" x14ac:dyDescent="0.25">
      <c r="A3768">
        <v>6024</v>
      </c>
      <c r="B3768" t="s">
        <v>10606</v>
      </c>
      <c r="C3768" t="s">
        <v>61</v>
      </c>
      <c r="D3768" s="255" t="s">
        <v>21004</v>
      </c>
    </row>
    <row r="3769" spans="1:4" ht="15" x14ac:dyDescent="0.25">
      <c r="A3769">
        <v>38379</v>
      </c>
      <c r="B3769" t="s">
        <v>10607</v>
      </c>
      <c r="C3769" t="s">
        <v>62</v>
      </c>
      <c r="D3769" s="255" t="s">
        <v>21005</v>
      </c>
    </row>
    <row r="3770" spans="1:4" ht="15" x14ac:dyDescent="0.25">
      <c r="A3770">
        <v>13897</v>
      </c>
      <c r="B3770" t="s">
        <v>10608</v>
      </c>
      <c r="C3770" t="s">
        <v>61</v>
      </c>
      <c r="D3770" s="255" t="s">
        <v>21006</v>
      </c>
    </row>
    <row r="3771" spans="1:4" ht="15" x14ac:dyDescent="0.25">
      <c r="A3771">
        <v>10640</v>
      </c>
      <c r="B3771" t="s">
        <v>10609</v>
      </c>
      <c r="C3771" t="s">
        <v>61</v>
      </c>
      <c r="D3771" s="255" t="s">
        <v>21007</v>
      </c>
    </row>
    <row r="3772" spans="1:4" ht="15" x14ac:dyDescent="0.25">
      <c r="A3772">
        <v>34357</v>
      </c>
      <c r="B3772" t="s">
        <v>10610</v>
      </c>
      <c r="C3772" t="s">
        <v>63</v>
      </c>
      <c r="D3772" s="255" t="s">
        <v>12804</v>
      </c>
    </row>
    <row r="3773" spans="1:4" ht="15" x14ac:dyDescent="0.25">
      <c r="A3773">
        <v>37329</v>
      </c>
      <c r="B3773" t="s">
        <v>10611</v>
      </c>
      <c r="C3773" t="s">
        <v>63</v>
      </c>
      <c r="D3773" s="255" t="s">
        <v>21008</v>
      </c>
    </row>
    <row r="3774" spans="1:4" ht="15" x14ac:dyDescent="0.25">
      <c r="A3774">
        <v>2510</v>
      </c>
      <c r="B3774" t="s">
        <v>10612</v>
      </c>
      <c r="C3774" t="s">
        <v>61</v>
      </c>
      <c r="D3774" s="255" t="s">
        <v>15347</v>
      </c>
    </row>
    <row r="3775" spans="1:4" ht="15" x14ac:dyDescent="0.25">
      <c r="A3775">
        <v>12359</v>
      </c>
      <c r="B3775" t="s">
        <v>10613</v>
      </c>
      <c r="C3775" t="s">
        <v>61</v>
      </c>
      <c r="D3775" s="255" t="s">
        <v>21009</v>
      </c>
    </row>
    <row r="3776" spans="1:4" ht="15" x14ac:dyDescent="0.25">
      <c r="A3776">
        <v>7353</v>
      </c>
      <c r="B3776" t="s">
        <v>10614</v>
      </c>
      <c r="C3776" t="s">
        <v>64</v>
      </c>
      <c r="D3776" s="255" t="s">
        <v>19317</v>
      </c>
    </row>
    <row r="3777" spans="1:4" ht="15" x14ac:dyDescent="0.25">
      <c r="A3777">
        <v>36144</v>
      </c>
      <c r="B3777" t="s">
        <v>10615</v>
      </c>
      <c r="C3777" t="s">
        <v>61</v>
      </c>
      <c r="D3777" s="255" t="s">
        <v>18361</v>
      </c>
    </row>
    <row r="3778" spans="1:4" ht="15" x14ac:dyDescent="0.25">
      <c r="A3778">
        <v>10518</v>
      </c>
      <c r="B3778" t="s">
        <v>10616</v>
      </c>
      <c r="C3778" t="s">
        <v>61</v>
      </c>
      <c r="D3778" s="255" t="s">
        <v>14021</v>
      </c>
    </row>
    <row r="3779" spans="1:4" ht="15" x14ac:dyDescent="0.25">
      <c r="A3779">
        <v>36530</v>
      </c>
      <c r="B3779" t="s">
        <v>10617</v>
      </c>
      <c r="C3779" t="s">
        <v>61</v>
      </c>
      <c r="D3779" s="255" t="s">
        <v>21010</v>
      </c>
    </row>
    <row r="3780" spans="1:4" ht="15" x14ac:dyDescent="0.25">
      <c r="A3780">
        <v>6046</v>
      </c>
      <c r="B3780" t="s">
        <v>10618</v>
      </c>
      <c r="C3780" t="s">
        <v>61</v>
      </c>
      <c r="D3780" s="255" t="s">
        <v>21011</v>
      </c>
    </row>
    <row r="3781" spans="1:4" ht="15" x14ac:dyDescent="0.25">
      <c r="A3781">
        <v>36531</v>
      </c>
      <c r="B3781" t="s">
        <v>10619</v>
      </c>
      <c r="C3781" t="s">
        <v>61</v>
      </c>
      <c r="D3781" s="255" t="s">
        <v>21012</v>
      </c>
    </row>
    <row r="3782" spans="1:4" ht="15" x14ac:dyDescent="0.25">
      <c r="A3782">
        <v>34684</v>
      </c>
      <c r="B3782" t="s">
        <v>10620</v>
      </c>
      <c r="C3782" t="s">
        <v>67</v>
      </c>
      <c r="D3782" s="255" t="s">
        <v>21013</v>
      </c>
    </row>
    <row r="3783" spans="1:4" ht="15" x14ac:dyDescent="0.25">
      <c r="A3783">
        <v>34683</v>
      </c>
      <c r="B3783" t="s">
        <v>10621</v>
      </c>
      <c r="C3783" t="s">
        <v>67</v>
      </c>
      <c r="D3783" s="255" t="s">
        <v>17234</v>
      </c>
    </row>
    <row r="3784" spans="1:4" ht="15" x14ac:dyDescent="0.25">
      <c r="A3784">
        <v>533</v>
      </c>
      <c r="B3784" t="s">
        <v>10622</v>
      </c>
      <c r="C3784" t="s">
        <v>67</v>
      </c>
      <c r="D3784" s="255" t="s">
        <v>19464</v>
      </c>
    </row>
    <row r="3785" spans="1:4" ht="15" x14ac:dyDescent="0.25">
      <c r="A3785">
        <v>10515</v>
      </c>
      <c r="B3785" t="s">
        <v>10623</v>
      </c>
      <c r="C3785" t="s">
        <v>67</v>
      </c>
      <c r="D3785" s="255" t="s">
        <v>21014</v>
      </c>
    </row>
    <row r="3786" spans="1:4" ht="15" x14ac:dyDescent="0.25">
      <c r="A3786">
        <v>536</v>
      </c>
      <c r="B3786" t="s">
        <v>10624</v>
      </c>
      <c r="C3786" t="s">
        <v>67</v>
      </c>
      <c r="D3786" s="255" t="s">
        <v>21015</v>
      </c>
    </row>
    <row r="3787" spans="1:4" ht="15" x14ac:dyDescent="0.25">
      <c r="A3787">
        <v>153</v>
      </c>
      <c r="B3787" t="s">
        <v>10625</v>
      </c>
      <c r="C3787" t="s">
        <v>64</v>
      </c>
      <c r="D3787" s="255" t="s">
        <v>21016</v>
      </c>
    </row>
    <row r="3788" spans="1:4" ht="15" x14ac:dyDescent="0.25">
      <c r="A3788">
        <v>34682</v>
      </c>
      <c r="B3788" t="s">
        <v>10626</v>
      </c>
      <c r="C3788" t="s">
        <v>67</v>
      </c>
      <c r="D3788" s="255" t="s">
        <v>21017</v>
      </c>
    </row>
    <row r="3789" spans="1:4" ht="15" x14ac:dyDescent="0.25">
      <c r="A3789">
        <v>20205</v>
      </c>
      <c r="B3789" t="s">
        <v>12098</v>
      </c>
      <c r="C3789" t="s">
        <v>62</v>
      </c>
      <c r="D3789" s="255" t="s">
        <v>14714</v>
      </c>
    </row>
    <row r="3790" spans="1:4" ht="15" x14ac:dyDescent="0.25">
      <c r="A3790">
        <v>4412</v>
      </c>
      <c r="B3790" t="s">
        <v>12099</v>
      </c>
      <c r="C3790" t="s">
        <v>62</v>
      </c>
      <c r="D3790" s="255" t="s">
        <v>18211</v>
      </c>
    </row>
    <row r="3791" spans="1:4" ht="15" x14ac:dyDescent="0.25">
      <c r="A3791">
        <v>4408</v>
      </c>
      <c r="B3791" t="s">
        <v>12100</v>
      </c>
      <c r="C3791" t="s">
        <v>62</v>
      </c>
      <c r="D3791" s="255" t="s">
        <v>15739</v>
      </c>
    </row>
    <row r="3792" spans="1:4" ht="15" x14ac:dyDescent="0.25">
      <c r="A3792">
        <v>36250</v>
      </c>
      <c r="B3792" t="s">
        <v>10627</v>
      </c>
      <c r="C3792" t="s">
        <v>62</v>
      </c>
      <c r="D3792" s="255" t="s">
        <v>21018</v>
      </c>
    </row>
    <row r="3793" spans="1:4" ht="15" x14ac:dyDescent="0.25">
      <c r="A3793">
        <v>10857</v>
      </c>
      <c r="B3793" t="s">
        <v>10628</v>
      </c>
      <c r="C3793" t="s">
        <v>62</v>
      </c>
      <c r="D3793" s="255" t="s">
        <v>17803</v>
      </c>
    </row>
    <row r="3794" spans="1:4" ht="15" x14ac:dyDescent="0.25">
      <c r="A3794">
        <v>4803</v>
      </c>
      <c r="B3794" t="s">
        <v>10629</v>
      </c>
      <c r="C3794" t="s">
        <v>62</v>
      </c>
      <c r="D3794" s="255" t="s">
        <v>21019</v>
      </c>
    </row>
    <row r="3795" spans="1:4" ht="15" x14ac:dyDescent="0.25">
      <c r="A3795">
        <v>6186</v>
      </c>
      <c r="B3795" t="s">
        <v>10630</v>
      </c>
      <c r="C3795" t="s">
        <v>62</v>
      </c>
      <c r="D3795" s="255" t="s">
        <v>21020</v>
      </c>
    </row>
    <row r="3796" spans="1:4" ht="15" x14ac:dyDescent="0.25">
      <c r="A3796">
        <v>4829</v>
      </c>
      <c r="B3796" t="s">
        <v>10631</v>
      </c>
      <c r="C3796" t="s">
        <v>62</v>
      </c>
      <c r="D3796" s="255" t="s">
        <v>21021</v>
      </c>
    </row>
    <row r="3797" spans="1:4" ht="15" x14ac:dyDescent="0.25">
      <c r="A3797">
        <v>39829</v>
      </c>
      <c r="B3797" t="s">
        <v>10632</v>
      </c>
      <c r="C3797" t="s">
        <v>62</v>
      </c>
      <c r="D3797" s="255" t="s">
        <v>19688</v>
      </c>
    </row>
    <row r="3798" spans="1:4" ht="15" x14ac:dyDescent="0.25">
      <c r="A3798">
        <v>20231</v>
      </c>
      <c r="B3798" t="s">
        <v>10633</v>
      </c>
      <c r="C3798" t="s">
        <v>62</v>
      </c>
      <c r="D3798" s="255" t="s">
        <v>15950</v>
      </c>
    </row>
    <row r="3799" spans="1:4" ht="15" x14ac:dyDescent="0.25">
      <c r="A3799">
        <v>4804</v>
      </c>
      <c r="B3799" t="s">
        <v>10634</v>
      </c>
      <c r="C3799" t="s">
        <v>62</v>
      </c>
      <c r="D3799" s="255" t="s">
        <v>21022</v>
      </c>
    </row>
    <row r="3800" spans="1:4" ht="15" x14ac:dyDescent="0.25">
      <c r="A3800">
        <v>34680</v>
      </c>
      <c r="B3800" t="s">
        <v>10635</v>
      </c>
      <c r="C3800" t="s">
        <v>62</v>
      </c>
      <c r="D3800" s="255" t="s">
        <v>16918</v>
      </c>
    </row>
    <row r="3801" spans="1:4" ht="15" x14ac:dyDescent="0.25">
      <c r="A3801">
        <v>11573</v>
      </c>
      <c r="B3801" t="s">
        <v>10636</v>
      </c>
      <c r="C3801" t="s">
        <v>61</v>
      </c>
      <c r="D3801" s="255" t="s">
        <v>20230</v>
      </c>
    </row>
    <row r="3802" spans="1:4" ht="15" x14ac:dyDescent="0.25">
      <c r="A3802">
        <v>38401</v>
      </c>
      <c r="B3802" t="s">
        <v>10637</v>
      </c>
      <c r="C3802" t="s">
        <v>61</v>
      </c>
      <c r="D3802" s="255" t="s">
        <v>13152</v>
      </c>
    </row>
    <row r="3803" spans="1:4" ht="15" x14ac:dyDescent="0.25">
      <c r="A3803">
        <v>11575</v>
      </c>
      <c r="B3803" t="s">
        <v>10638</v>
      </c>
      <c r="C3803" t="s">
        <v>61</v>
      </c>
      <c r="D3803" s="255" t="s">
        <v>21023</v>
      </c>
    </row>
    <row r="3804" spans="1:4" ht="15" x14ac:dyDescent="0.25">
      <c r="A3804">
        <v>38179</v>
      </c>
      <c r="B3804" t="s">
        <v>10639</v>
      </c>
      <c r="C3804" t="s">
        <v>61</v>
      </c>
      <c r="D3804" s="255" t="s">
        <v>21024</v>
      </c>
    </row>
    <row r="3805" spans="1:4" ht="15" x14ac:dyDescent="0.25">
      <c r="A3805">
        <v>20256</v>
      </c>
      <c r="B3805" t="s">
        <v>10640</v>
      </c>
      <c r="C3805" t="s">
        <v>61</v>
      </c>
      <c r="D3805" s="255" t="s">
        <v>13257</v>
      </c>
    </row>
    <row r="3806" spans="1:4" ht="15" x14ac:dyDescent="0.25">
      <c r="A3806">
        <v>14511</v>
      </c>
      <c r="B3806" t="s">
        <v>10641</v>
      </c>
      <c r="C3806" t="s">
        <v>61</v>
      </c>
      <c r="D3806" s="255" t="s">
        <v>21025</v>
      </c>
    </row>
    <row r="3807" spans="1:4" ht="15" x14ac:dyDescent="0.25">
      <c r="A3807">
        <v>10642</v>
      </c>
      <c r="B3807" t="s">
        <v>10642</v>
      </c>
      <c r="C3807" t="s">
        <v>61</v>
      </c>
      <c r="D3807" s="255" t="s">
        <v>21026</v>
      </c>
    </row>
    <row r="3808" spans="1:4" ht="15" x14ac:dyDescent="0.25">
      <c r="A3808">
        <v>14489</v>
      </c>
      <c r="B3808" t="s">
        <v>10643</v>
      </c>
      <c r="C3808" t="s">
        <v>61</v>
      </c>
      <c r="D3808" s="255" t="s">
        <v>21027</v>
      </c>
    </row>
    <row r="3809" spans="1:4" ht="15" x14ac:dyDescent="0.25">
      <c r="A3809">
        <v>14513</v>
      </c>
      <c r="B3809" t="s">
        <v>10644</v>
      </c>
      <c r="C3809" t="s">
        <v>61</v>
      </c>
      <c r="D3809" s="255" t="s">
        <v>21028</v>
      </c>
    </row>
    <row r="3810" spans="1:4" ht="15" x14ac:dyDescent="0.25">
      <c r="A3810">
        <v>13600</v>
      </c>
      <c r="B3810" t="s">
        <v>10645</v>
      </c>
      <c r="C3810" t="s">
        <v>61</v>
      </c>
      <c r="D3810" s="255" t="s">
        <v>21029</v>
      </c>
    </row>
    <row r="3811" spans="1:4" ht="15" x14ac:dyDescent="0.25">
      <c r="A3811">
        <v>10646</v>
      </c>
      <c r="B3811" t="s">
        <v>10646</v>
      </c>
      <c r="C3811" t="s">
        <v>61</v>
      </c>
      <c r="D3811" s="255" t="s">
        <v>21030</v>
      </c>
    </row>
    <row r="3812" spans="1:4" ht="15" x14ac:dyDescent="0.25">
      <c r="A3812">
        <v>6070</v>
      </c>
      <c r="B3812" t="s">
        <v>10647</v>
      </c>
      <c r="C3812" t="s">
        <v>61</v>
      </c>
      <c r="D3812" s="255" t="s">
        <v>21031</v>
      </c>
    </row>
    <row r="3813" spans="1:4" ht="15" x14ac:dyDescent="0.25">
      <c r="A3813">
        <v>6069</v>
      </c>
      <c r="B3813" t="s">
        <v>10648</v>
      </c>
      <c r="C3813" t="s">
        <v>61</v>
      </c>
      <c r="D3813" s="255" t="s">
        <v>21032</v>
      </c>
    </row>
    <row r="3814" spans="1:4" ht="15" x14ac:dyDescent="0.25">
      <c r="A3814">
        <v>14626</v>
      </c>
      <c r="B3814" t="s">
        <v>10649</v>
      </c>
      <c r="C3814" t="s">
        <v>61</v>
      </c>
      <c r="D3814" s="255" t="s">
        <v>21033</v>
      </c>
    </row>
    <row r="3815" spans="1:4" ht="15" x14ac:dyDescent="0.25">
      <c r="A3815">
        <v>6067</v>
      </c>
      <c r="B3815" t="s">
        <v>10650</v>
      </c>
      <c r="C3815" t="s">
        <v>61</v>
      </c>
      <c r="D3815" s="255" t="s">
        <v>21034</v>
      </c>
    </row>
    <row r="3816" spans="1:4" ht="15" x14ac:dyDescent="0.25">
      <c r="A3816">
        <v>38393</v>
      </c>
      <c r="B3816" t="s">
        <v>10651</v>
      </c>
      <c r="C3816" t="s">
        <v>61</v>
      </c>
      <c r="D3816" s="255" t="s">
        <v>15770</v>
      </c>
    </row>
    <row r="3817" spans="1:4" ht="15" x14ac:dyDescent="0.25">
      <c r="A3817">
        <v>38390</v>
      </c>
      <c r="B3817" t="s">
        <v>10652</v>
      </c>
      <c r="C3817" t="s">
        <v>61</v>
      </c>
      <c r="D3817" s="255" t="s">
        <v>21035</v>
      </c>
    </row>
    <row r="3818" spans="1:4" ht="15" x14ac:dyDescent="0.25">
      <c r="A3818">
        <v>36532</v>
      </c>
      <c r="B3818" t="s">
        <v>10653</v>
      </c>
      <c r="C3818" t="s">
        <v>61</v>
      </c>
      <c r="D3818" s="255" t="s">
        <v>21036</v>
      </c>
    </row>
    <row r="3819" spans="1:4" ht="15" x14ac:dyDescent="0.25">
      <c r="A3819">
        <v>11578</v>
      </c>
      <c r="B3819" t="s">
        <v>10654</v>
      </c>
      <c r="C3819" t="s">
        <v>61</v>
      </c>
      <c r="D3819" s="255" t="s">
        <v>18471</v>
      </c>
    </row>
    <row r="3820" spans="1:4" ht="15" x14ac:dyDescent="0.25">
      <c r="A3820">
        <v>11577</v>
      </c>
      <c r="B3820" t="s">
        <v>10655</v>
      </c>
      <c r="C3820" t="s">
        <v>61</v>
      </c>
      <c r="D3820" s="255" t="s">
        <v>16209</v>
      </c>
    </row>
    <row r="3821" spans="1:4" ht="15" x14ac:dyDescent="0.25">
      <c r="A3821">
        <v>42432</v>
      </c>
      <c r="B3821" t="s">
        <v>10656</v>
      </c>
      <c r="C3821" t="s">
        <v>61</v>
      </c>
      <c r="D3821" s="255" t="s">
        <v>21037</v>
      </c>
    </row>
    <row r="3822" spans="1:4" ht="15" x14ac:dyDescent="0.25">
      <c r="A3822">
        <v>42437</v>
      </c>
      <c r="B3822" t="s">
        <v>10657</v>
      </c>
      <c r="C3822" t="s">
        <v>61</v>
      </c>
      <c r="D3822" s="255" t="s">
        <v>21038</v>
      </c>
    </row>
    <row r="3823" spans="1:4" ht="15" x14ac:dyDescent="0.25">
      <c r="A3823">
        <v>1116</v>
      </c>
      <c r="B3823" t="s">
        <v>10658</v>
      </c>
      <c r="C3823" t="s">
        <v>62</v>
      </c>
      <c r="D3823" s="255" t="s">
        <v>13757</v>
      </c>
    </row>
    <row r="3824" spans="1:4" ht="15" x14ac:dyDescent="0.25">
      <c r="A3824">
        <v>1115</v>
      </c>
      <c r="B3824" t="s">
        <v>10659</v>
      </c>
      <c r="C3824" t="s">
        <v>62</v>
      </c>
      <c r="D3824" s="255" t="s">
        <v>19053</v>
      </c>
    </row>
    <row r="3825" spans="1:4" ht="15" x14ac:dyDescent="0.25">
      <c r="A3825">
        <v>1113</v>
      </c>
      <c r="B3825" t="s">
        <v>10660</v>
      </c>
      <c r="C3825" t="s">
        <v>62</v>
      </c>
      <c r="D3825" s="255" t="s">
        <v>19352</v>
      </c>
    </row>
    <row r="3826" spans="1:4" ht="15" x14ac:dyDescent="0.25">
      <c r="A3826">
        <v>1114</v>
      </c>
      <c r="B3826" t="s">
        <v>10661</v>
      </c>
      <c r="C3826" t="s">
        <v>62</v>
      </c>
      <c r="D3826" s="255" t="s">
        <v>19354</v>
      </c>
    </row>
    <row r="3827" spans="1:4" ht="15" x14ac:dyDescent="0.25">
      <c r="A3827">
        <v>40873</v>
      </c>
      <c r="B3827" t="s">
        <v>10662</v>
      </c>
      <c r="C3827" t="s">
        <v>62</v>
      </c>
      <c r="D3827" s="255" t="s">
        <v>17809</v>
      </c>
    </row>
    <row r="3828" spans="1:4" ht="15" x14ac:dyDescent="0.25">
      <c r="A3828">
        <v>20214</v>
      </c>
      <c r="B3828" t="s">
        <v>10663</v>
      </c>
      <c r="C3828" t="s">
        <v>61</v>
      </c>
      <c r="D3828" s="255" t="s">
        <v>17749</v>
      </c>
    </row>
    <row r="3829" spans="1:4" ht="15" x14ac:dyDescent="0.25">
      <c r="A3829">
        <v>7237</v>
      </c>
      <c r="B3829" t="s">
        <v>10664</v>
      </c>
      <c r="C3829" t="s">
        <v>61</v>
      </c>
      <c r="D3829" s="255" t="s">
        <v>21039</v>
      </c>
    </row>
    <row r="3830" spans="1:4" ht="15" x14ac:dyDescent="0.25">
      <c r="A3830">
        <v>11757</v>
      </c>
      <c r="B3830" t="s">
        <v>10665</v>
      </c>
      <c r="C3830" t="s">
        <v>61</v>
      </c>
      <c r="D3830" s="255" t="s">
        <v>21040</v>
      </c>
    </row>
    <row r="3831" spans="1:4" ht="15" x14ac:dyDescent="0.25">
      <c r="A3831">
        <v>11758</v>
      </c>
      <c r="B3831" t="s">
        <v>10666</v>
      </c>
      <c r="C3831" t="s">
        <v>61</v>
      </c>
      <c r="D3831" s="255" t="s">
        <v>19348</v>
      </c>
    </row>
    <row r="3832" spans="1:4" ht="15" x14ac:dyDescent="0.25">
      <c r="A3832">
        <v>37526</v>
      </c>
      <c r="B3832" t="s">
        <v>10667</v>
      </c>
      <c r="C3832" t="s">
        <v>61</v>
      </c>
      <c r="D3832" s="255" t="s">
        <v>17468</v>
      </c>
    </row>
    <row r="3833" spans="1:4" ht="15" x14ac:dyDescent="0.25">
      <c r="A3833">
        <v>6076</v>
      </c>
      <c r="B3833" t="s">
        <v>10668</v>
      </c>
      <c r="C3833" t="s">
        <v>65</v>
      </c>
      <c r="D3833" s="255" t="s">
        <v>21041</v>
      </c>
    </row>
    <row r="3834" spans="1:4" ht="15" x14ac:dyDescent="0.25">
      <c r="A3834">
        <v>13109</v>
      </c>
      <c r="B3834" t="s">
        <v>10669</v>
      </c>
      <c r="C3834" t="s">
        <v>61</v>
      </c>
      <c r="D3834" s="255" t="s">
        <v>21042</v>
      </c>
    </row>
    <row r="3835" spans="1:4" ht="15" x14ac:dyDescent="0.25">
      <c r="A3835">
        <v>13110</v>
      </c>
      <c r="B3835" t="s">
        <v>10670</v>
      </c>
      <c r="C3835" t="s">
        <v>61</v>
      </c>
      <c r="D3835" s="255" t="s">
        <v>21043</v>
      </c>
    </row>
    <row r="3836" spans="1:4" ht="15" x14ac:dyDescent="0.25">
      <c r="A3836">
        <v>7581</v>
      </c>
      <c r="B3836" t="s">
        <v>10671</v>
      </c>
      <c r="C3836" t="s">
        <v>61</v>
      </c>
      <c r="D3836" s="255" t="s">
        <v>20916</v>
      </c>
    </row>
    <row r="3837" spans="1:4" ht="15" x14ac:dyDescent="0.25">
      <c r="A3837">
        <v>4509</v>
      </c>
      <c r="B3837" t="s">
        <v>10672</v>
      </c>
      <c r="C3837" t="s">
        <v>62</v>
      </c>
      <c r="D3837" s="255" t="s">
        <v>21044</v>
      </c>
    </row>
    <row r="3838" spans="1:4" ht="15" x14ac:dyDescent="0.25">
      <c r="A3838">
        <v>4512</v>
      </c>
      <c r="B3838" t="s">
        <v>10673</v>
      </c>
      <c r="C3838" t="s">
        <v>62</v>
      </c>
      <c r="D3838" s="255" t="s">
        <v>20643</v>
      </c>
    </row>
    <row r="3839" spans="1:4" ht="15" x14ac:dyDescent="0.25">
      <c r="A3839">
        <v>4517</v>
      </c>
      <c r="B3839" t="s">
        <v>10674</v>
      </c>
      <c r="C3839" t="s">
        <v>62</v>
      </c>
      <c r="D3839" s="255" t="s">
        <v>21045</v>
      </c>
    </row>
    <row r="3840" spans="1:4" ht="15" x14ac:dyDescent="0.25">
      <c r="A3840">
        <v>20206</v>
      </c>
      <c r="B3840" t="s">
        <v>12101</v>
      </c>
      <c r="C3840" t="s">
        <v>62</v>
      </c>
      <c r="D3840" s="255" t="s">
        <v>13628</v>
      </c>
    </row>
    <row r="3841" spans="1:4" ht="15" x14ac:dyDescent="0.25">
      <c r="A3841">
        <v>4460</v>
      </c>
      <c r="B3841" t="s">
        <v>12102</v>
      </c>
      <c r="C3841" t="s">
        <v>62</v>
      </c>
      <c r="D3841" s="255" t="s">
        <v>12742</v>
      </c>
    </row>
    <row r="3842" spans="1:4" ht="15" x14ac:dyDescent="0.25">
      <c r="A3842">
        <v>4415</v>
      </c>
      <c r="B3842" t="s">
        <v>12103</v>
      </c>
      <c r="C3842" t="s">
        <v>62</v>
      </c>
      <c r="D3842" s="255" t="s">
        <v>19194</v>
      </c>
    </row>
    <row r="3843" spans="1:4" ht="15" x14ac:dyDescent="0.25">
      <c r="A3843">
        <v>4417</v>
      </c>
      <c r="B3843" t="s">
        <v>12104</v>
      </c>
      <c r="C3843" t="s">
        <v>62</v>
      </c>
      <c r="D3843" s="255" t="s">
        <v>21046</v>
      </c>
    </row>
    <row r="3844" spans="1:4" ht="15" x14ac:dyDescent="0.25">
      <c r="A3844">
        <v>37373</v>
      </c>
      <c r="B3844" t="s">
        <v>10675</v>
      </c>
      <c r="C3844" t="s">
        <v>66</v>
      </c>
      <c r="D3844" s="255" t="s">
        <v>13336</v>
      </c>
    </row>
    <row r="3845" spans="1:4" ht="15" x14ac:dyDescent="0.25">
      <c r="A3845">
        <v>40864</v>
      </c>
      <c r="B3845" t="s">
        <v>10676</v>
      </c>
      <c r="C3845" t="s">
        <v>53</v>
      </c>
      <c r="D3845" s="255" t="s">
        <v>21047</v>
      </c>
    </row>
    <row r="3846" spans="1:4" ht="15" x14ac:dyDescent="0.25">
      <c r="A3846">
        <v>4734</v>
      </c>
      <c r="B3846" t="s">
        <v>10677</v>
      </c>
      <c r="C3846" t="s">
        <v>65</v>
      </c>
      <c r="D3846" s="255" t="s">
        <v>21048</v>
      </c>
    </row>
    <row r="3847" spans="1:4" ht="15" x14ac:dyDescent="0.25">
      <c r="A3847">
        <v>6085</v>
      </c>
      <c r="B3847" t="s">
        <v>10678</v>
      </c>
      <c r="C3847" t="s">
        <v>64</v>
      </c>
      <c r="D3847" s="255" t="s">
        <v>13298</v>
      </c>
    </row>
    <row r="3848" spans="1:4" ht="15" x14ac:dyDescent="0.25">
      <c r="A3848">
        <v>38396</v>
      </c>
      <c r="B3848" t="s">
        <v>10679</v>
      </c>
      <c r="C3848" t="s">
        <v>61</v>
      </c>
      <c r="D3848" s="255" t="s">
        <v>21049</v>
      </c>
    </row>
    <row r="3849" spans="1:4" ht="15" x14ac:dyDescent="0.25">
      <c r="A3849">
        <v>11622</v>
      </c>
      <c r="B3849" t="s">
        <v>10680</v>
      </c>
      <c r="C3849" t="s">
        <v>63</v>
      </c>
      <c r="D3849" s="255" t="s">
        <v>21050</v>
      </c>
    </row>
    <row r="3850" spans="1:4" ht="15" x14ac:dyDescent="0.25">
      <c r="A3850">
        <v>43143</v>
      </c>
      <c r="B3850" t="s">
        <v>10681</v>
      </c>
      <c r="C3850" t="s">
        <v>64</v>
      </c>
      <c r="D3850" s="255" t="s">
        <v>13506</v>
      </c>
    </row>
    <row r="3851" spans="1:4" ht="15" x14ac:dyDescent="0.25">
      <c r="A3851">
        <v>7317</v>
      </c>
      <c r="B3851" t="s">
        <v>10682</v>
      </c>
      <c r="C3851" t="s">
        <v>63</v>
      </c>
      <c r="D3851" s="255" t="s">
        <v>21051</v>
      </c>
    </row>
    <row r="3852" spans="1:4" ht="15" x14ac:dyDescent="0.25">
      <c r="A3852">
        <v>142</v>
      </c>
      <c r="B3852" t="s">
        <v>10683</v>
      </c>
      <c r="C3852" t="s">
        <v>80</v>
      </c>
      <c r="D3852" s="255" t="s">
        <v>21052</v>
      </c>
    </row>
    <row r="3853" spans="1:4" ht="15" x14ac:dyDescent="0.25">
      <c r="A3853">
        <v>43142</v>
      </c>
      <c r="B3853" t="s">
        <v>10684</v>
      </c>
      <c r="C3853" t="s">
        <v>64</v>
      </c>
      <c r="D3853" s="255" t="s">
        <v>21053</v>
      </c>
    </row>
    <row r="3854" spans="1:4" ht="15" x14ac:dyDescent="0.25">
      <c r="A3854">
        <v>38123</v>
      </c>
      <c r="B3854" t="s">
        <v>10685</v>
      </c>
      <c r="C3854" t="s">
        <v>63</v>
      </c>
      <c r="D3854" s="255" t="s">
        <v>15446</v>
      </c>
    </row>
    <row r="3855" spans="1:4" ht="15" x14ac:dyDescent="0.25">
      <c r="A3855">
        <v>42699</v>
      </c>
      <c r="B3855" t="s">
        <v>10686</v>
      </c>
      <c r="C3855" t="s">
        <v>61</v>
      </c>
      <c r="D3855" s="255" t="s">
        <v>21054</v>
      </c>
    </row>
    <row r="3856" spans="1:4" ht="15" x14ac:dyDescent="0.25">
      <c r="A3856">
        <v>37743</v>
      </c>
      <c r="B3856" t="s">
        <v>10687</v>
      </c>
      <c r="C3856" t="s">
        <v>61</v>
      </c>
      <c r="D3856" s="255" t="s">
        <v>21055</v>
      </c>
    </row>
    <row r="3857" spans="1:4" ht="15" x14ac:dyDescent="0.25">
      <c r="A3857">
        <v>37744</v>
      </c>
      <c r="B3857" t="s">
        <v>10688</v>
      </c>
      <c r="C3857" t="s">
        <v>61</v>
      </c>
      <c r="D3857" s="255" t="s">
        <v>21056</v>
      </c>
    </row>
    <row r="3858" spans="1:4" ht="15" x14ac:dyDescent="0.25">
      <c r="A3858">
        <v>37741</v>
      </c>
      <c r="B3858" t="s">
        <v>10689</v>
      </c>
      <c r="C3858" t="s">
        <v>61</v>
      </c>
      <c r="D3858" s="255" t="s">
        <v>21057</v>
      </c>
    </row>
    <row r="3859" spans="1:4" ht="15" x14ac:dyDescent="0.25">
      <c r="A3859">
        <v>39396</v>
      </c>
      <c r="B3859" t="s">
        <v>10690</v>
      </c>
      <c r="C3859" t="s">
        <v>61</v>
      </c>
      <c r="D3859" s="255" t="s">
        <v>21058</v>
      </c>
    </row>
    <row r="3860" spans="1:4" ht="15" x14ac:dyDescent="0.25">
      <c r="A3860">
        <v>39392</v>
      </c>
      <c r="B3860" t="s">
        <v>10691</v>
      </c>
      <c r="C3860" t="s">
        <v>61</v>
      </c>
      <c r="D3860" s="255" t="s">
        <v>21059</v>
      </c>
    </row>
    <row r="3861" spans="1:4" ht="15" x14ac:dyDescent="0.25">
      <c r="A3861">
        <v>39393</v>
      </c>
      <c r="B3861" t="s">
        <v>10692</v>
      </c>
      <c r="C3861" t="s">
        <v>61</v>
      </c>
      <c r="D3861" s="255" t="s">
        <v>21060</v>
      </c>
    </row>
    <row r="3862" spans="1:4" ht="15" x14ac:dyDescent="0.25">
      <c r="A3862">
        <v>39394</v>
      </c>
      <c r="B3862" t="s">
        <v>10693</v>
      </c>
      <c r="C3862" t="s">
        <v>61</v>
      </c>
      <c r="D3862" s="255" t="s">
        <v>21061</v>
      </c>
    </row>
    <row r="3863" spans="1:4" ht="15" x14ac:dyDescent="0.25">
      <c r="A3863">
        <v>39395</v>
      </c>
      <c r="B3863" t="s">
        <v>10694</v>
      </c>
      <c r="C3863" t="s">
        <v>61</v>
      </c>
      <c r="D3863" s="255" t="s">
        <v>20048</v>
      </c>
    </row>
    <row r="3864" spans="1:4" ht="15" x14ac:dyDescent="0.25">
      <c r="A3864">
        <v>14618</v>
      </c>
      <c r="B3864" t="s">
        <v>10695</v>
      </c>
      <c r="C3864" t="s">
        <v>61</v>
      </c>
      <c r="D3864" s="255" t="s">
        <v>21062</v>
      </c>
    </row>
    <row r="3865" spans="1:4" ht="15" x14ac:dyDescent="0.25">
      <c r="A3865">
        <v>40269</v>
      </c>
      <c r="B3865" t="s">
        <v>10696</v>
      </c>
      <c r="C3865" t="s">
        <v>61</v>
      </c>
      <c r="D3865" s="255" t="s">
        <v>21063</v>
      </c>
    </row>
    <row r="3866" spans="1:4" ht="15" x14ac:dyDescent="0.25">
      <c r="A3866">
        <v>6110</v>
      </c>
      <c r="B3866" t="s">
        <v>10697</v>
      </c>
      <c r="C3866" t="s">
        <v>66</v>
      </c>
      <c r="D3866" s="255" t="s">
        <v>18866</v>
      </c>
    </row>
    <row r="3867" spans="1:4" ht="15" x14ac:dyDescent="0.25">
      <c r="A3867">
        <v>40910</v>
      </c>
      <c r="B3867" t="s">
        <v>10698</v>
      </c>
      <c r="C3867" t="s">
        <v>53</v>
      </c>
      <c r="D3867" s="255" t="s">
        <v>18867</v>
      </c>
    </row>
    <row r="3868" spans="1:4" ht="15" x14ac:dyDescent="0.25">
      <c r="A3868">
        <v>6111</v>
      </c>
      <c r="B3868" t="s">
        <v>12105</v>
      </c>
      <c r="C3868" t="s">
        <v>66</v>
      </c>
      <c r="D3868" s="255" t="s">
        <v>19002</v>
      </c>
    </row>
    <row r="3869" spans="1:4" ht="15" x14ac:dyDescent="0.25">
      <c r="A3869">
        <v>41084</v>
      </c>
      <c r="B3869" t="s">
        <v>10699</v>
      </c>
      <c r="C3869" t="s">
        <v>53</v>
      </c>
      <c r="D3869" s="255" t="s">
        <v>19003</v>
      </c>
    </row>
    <row r="3870" spans="1:4" ht="15" x14ac:dyDescent="0.25">
      <c r="A3870">
        <v>44535</v>
      </c>
      <c r="B3870" t="s">
        <v>10700</v>
      </c>
      <c r="C3870" t="s">
        <v>65</v>
      </c>
      <c r="D3870" s="255" t="s">
        <v>16346</v>
      </c>
    </row>
    <row r="3871" spans="1:4" ht="15" x14ac:dyDescent="0.25">
      <c r="A3871">
        <v>44945</v>
      </c>
      <c r="B3871" t="s">
        <v>10701</v>
      </c>
      <c r="C3871" t="s">
        <v>61</v>
      </c>
      <c r="D3871" s="255" t="s">
        <v>20015</v>
      </c>
    </row>
    <row r="3872" spans="1:4" ht="15" x14ac:dyDescent="0.25">
      <c r="A3872">
        <v>38637</v>
      </c>
      <c r="B3872" t="s">
        <v>10702</v>
      </c>
      <c r="C3872" t="s">
        <v>61</v>
      </c>
      <c r="D3872" s="255" t="s">
        <v>21064</v>
      </c>
    </row>
    <row r="3873" spans="1:4" ht="15" x14ac:dyDescent="0.25">
      <c r="A3873">
        <v>6150</v>
      </c>
      <c r="B3873" t="s">
        <v>10703</v>
      </c>
      <c r="C3873" t="s">
        <v>61</v>
      </c>
      <c r="D3873" s="255" t="s">
        <v>21065</v>
      </c>
    </row>
    <row r="3874" spans="1:4" ht="15" x14ac:dyDescent="0.25">
      <c r="A3874">
        <v>6136</v>
      </c>
      <c r="B3874" t="s">
        <v>10704</v>
      </c>
      <c r="C3874" t="s">
        <v>61</v>
      </c>
      <c r="D3874" s="255" t="s">
        <v>21066</v>
      </c>
    </row>
    <row r="3875" spans="1:4" ht="15" x14ac:dyDescent="0.25">
      <c r="A3875">
        <v>38638</v>
      </c>
      <c r="B3875" t="s">
        <v>10705</v>
      </c>
      <c r="C3875" t="s">
        <v>61</v>
      </c>
      <c r="D3875" s="255" t="s">
        <v>21067</v>
      </c>
    </row>
    <row r="3876" spans="1:4" ht="15" x14ac:dyDescent="0.25">
      <c r="A3876">
        <v>20262</v>
      </c>
      <c r="B3876" t="s">
        <v>10706</v>
      </c>
      <c r="C3876" t="s">
        <v>61</v>
      </c>
      <c r="D3876" s="255" t="s">
        <v>21068</v>
      </c>
    </row>
    <row r="3877" spans="1:4" ht="15" x14ac:dyDescent="0.25">
      <c r="A3877">
        <v>6145</v>
      </c>
      <c r="B3877" t="s">
        <v>10707</v>
      </c>
      <c r="C3877" t="s">
        <v>61</v>
      </c>
      <c r="D3877" s="255" t="s">
        <v>15256</v>
      </c>
    </row>
    <row r="3878" spans="1:4" ht="15" x14ac:dyDescent="0.25">
      <c r="A3878">
        <v>6149</v>
      </c>
      <c r="B3878" t="s">
        <v>10708</v>
      </c>
      <c r="C3878" t="s">
        <v>61</v>
      </c>
      <c r="D3878" s="255" t="s">
        <v>13654</v>
      </c>
    </row>
    <row r="3879" spans="1:4" ht="15" x14ac:dyDescent="0.25">
      <c r="A3879">
        <v>6146</v>
      </c>
      <c r="B3879" t="s">
        <v>10709</v>
      </c>
      <c r="C3879" t="s">
        <v>61</v>
      </c>
      <c r="D3879" s="255" t="s">
        <v>21069</v>
      </c>
    </row>
    <row r="3880" spans="1:4" ht="15" x14ac:dyDescent="0.25">
      <c r="A3880">
        <v>44536</v>
      </c>
      <c r="B3880" t="s">
        <v>10710</v>
      </c>
      <c r="C3880" t="s">
        <v>63</v>
      </c>
      <c r="D3880" s="255" t="s">
        <v>21070</v>
      </c>
    </row>
    <row r="3881" spans="1:4" ht="15" x14ac:dyDescent="0.25">
      <c r="A3881">
        <v>39961</v>
      </c>
      <c r="B3881" t="s">
        <v>10711</v>
      </c>
      <c r="C3881" t="s">
        <v>61</v>
      </c>
      <c r="D3881" s="255" t="s">
        <v>21071</v>
      </c>
    </row>
    <row r="3882" spans="1:4" ht="15" x14ac:dyDescent="0.25">
      <c r="A3882">
        <v>42433</v>
      </c>
      <c r="B3882" t="s">
        <v>10712</v>
      </c>
      <c r="C3882" t="s">
        <v>61</v>
      </c>
      <c r="D3882" s="255" t="s">
        <v>21072</v>
      </c>
    </row>
    <row r="3883" spans="1:4" ht="15" x14ac:dyDescent="0.25">
      <c r="A3883">
        <v>42434</v>
      </c>
      <c r="B3883" t="s">
        <v>10713</v>
      </c>
      <c r="C3883" t="s">
        <v>61</v>
      </c>
      <c r="D3883" s="255" t="s">
        <v>21073</v>
      </c>
    </row>
    <row r="3884" spans="1:4" ht="15" x14ac:dyDescent="0.25">
      <c r="A3884">
        <v>42435</v>
      </c>
      <c r="B3884" t="s">
        <v>10714</v>
      </c>
      <c r="C3884" t="s">
        <v>61</v>
      </c>
      <c r="D3884" s="255" t="s">
        <v>21074</v>
      </c>
    </row>
    <row r="3885" spans="1:4" ht="15" x14ac:dyDescent="0.25">
      <c r="A3885">
        <v>38061</v>
      </c>
      <c r="B3885" t="s">
        <v>10715</v>
      </c>
      <c r="C3885" t="s">
        <v>61</v>
      </c>
      <c r="D3885" s="255" t="s">
        <v>21075</v>
      </c>
    </row>
    <row r="3886" spans="1:4" ht="15" x14ac:dyDescent="0.25">
      <c r="A3886">
        <v>20250</v>
      </c>
      <c r="B3886" t="s">
        <v>10716</v>
      </c>
      <c r="C3886" t="s">
        <v>63</v>
      </c>
      <c r="D3886" s="255" t="s">
        <v>20904</v>
      </c>
    </row>
    <row r="3887" spans="1:4" ht="15" x14ac:dyDescent="0.25">
      <c r="A3887">
        <v>13388</v>
      </c>
      <c r="B3887" t="s">
        <v>10717</v>
      </c>
      <c r="C3887" t="s">
        <v>63</v>
      </c>
      <c r="D3887" s="255" t="s">
        <v>21076</v>
      </c>
    </row>
    <row r="3888" spans="1:4" ht="15" x14ac:dyDescent="0.25">
      <c r="A3888">
        <v>39914</v>
      </c>
      <c r="B3888" t="s">
        <v>10718</v>
      </c>
      <c r="C3888" t="s">
        <v>63</v>
      </c>
      <c r="D3888" s="255" t="s">
        <v>21077</v>
      </c>
    </row>
    <row r="3889" spans="1:4" ht="15" x14ac:dyDescent="0.25">
      <c r="A3889">
        <v>12732</v>
      </c>
      <c r="B3889" t="s">
        <v>10719</v>
      </c>
      <c r="C3889" t="s">
        <v>61</v>
      </c>
      <c r="D3889" s="255" t="s">
        <v>21078</v>
      </c>
    </row>
    <row r="3890" spans="1:4" ht="15" x14ac:dyDescent="0.25">
      <c r="A3890">
        <v>6160</v>
      </c>
      <c r="B3890" t="s">
        <v>10720</v>
      </c>
      <c r="C3890" t="s">
        <v>66</v>
      </c>
      <c r="D3890" s="255" t="s">
        <v>21079</v>
      </c>
    </row>
    <row r="3891" spans="1:4" ht="15" x14ac:dyDescent="0.25">
      <c r="A3891">
        <v>41087</v>
      </c>
      <c r="B3891" t="s">
        <v>10721</v>
      </c>
      <c r="C3891" t="s">
        <v>53</v>
      </c>
      <c r="D3891" s="255" t="s">
        <v>21080</v>
      </c>
    </row>
    <row r="3892" spans="1:4" ht="15" x14ac:dyDescent="0.25">
      <c r="A3892">
        <v>6166</v>
      </c>
      <c r="B3892" t="s">
        <v>10722</v>
      </c>
      <c r="C3892" t="s">
        <v>66</v>
      </c>
      <c r="D3892" s="255" t="s">
        <v>20376</v>
      </c>
    </row>
    <row r="3893" spans="1:4" ht="15" x14ac:dyDescent="0.25">
      <c r="A3893">
        <v>41088</v>
      </c>
      <c r="B3893" t="s">
        <v>10723</v>
      </c>
      <c r="C3893" t="s">
        <v>53</v>
      </c>
      <c r="D3893" s="255" t="s">
        <v>21081</v>
      </c>
    </row>
    <row r="3894" spans="1:4" ht="15" x14ac:dyDescent="0.25">
      <c r="A3894">
        <v>20232</v>
      </c>
      <c r="B3894" t="s">
        <v>10724</v>
      </c>
      <c r="C3894" t="s">
        <v>62</v>
      </c>
      <c r="D3894" s="255" t="s">
        <v>21082</v>
      </c>
    </row>
    <row r="3895" spans="1:4" ht="15" x14ac:dyDescent="0.25">
      <c r="A3895">
        <v>10856</v>
      </c>
      <c r="B3895" t="s">
        <v>10725</v>
      </c>
      <c r="C3895" t="s">
        <v>62</v>
      </c>
      <c r="D3895" s="255" t="s">
        <v>15206</v>
      </c>
    </row>
    <row r="3896" spans="1:4" ht="15" x14ac:dyDescent="0.25">
      <c r="A3896">
        <v>4828</v>
      </c>
      <c r="B3896" t="s">
        <v>10726</v>
      </c>
      <c r="C3896" t="s">
        <v>62</v>
      </c>
      <c r="D3896" s="255" t="s">
        <v>21083</v>
      </c>
    </row>
    <row r="3897" spans="1:4" ht="15" x14ac:dyDescent="0.25">
      <c r="A3897">
        <v>20249</v>
      </c>
      <c r="B3897" t="s">
        <v>10727</v>
      </c>
      <c r="C3897" t="s">
        <v>62</v>
      </c>
      <c r="D3897" s="255" t="s">
        <v>13887</v>
      </c>
    </row>
    <row r="3898" spans="1:4" ht="15" x14ac:dyDescent="0.25">
      <c r="A3898">
        <v>11609</v>
      </c>
      <c r="B3898" t="s">
        <v>10728</v>
      </c>
      <c r="C3898" t="s">
        <v>64</v>
      </c>
      <c r="D3898" s="255" t="s">
        <v>21084</v>
      </c>
    </row>
    <row r="3899" spans="1:4" ht="15" x14ac:dyDescent="0.25">
      <c r="A3899">
        <v>20083</v>
      </c>
      <c r="B3899" t="s">
        <v>10729</v>
      </c>
      <c r="C3899" t="s">
        <v>61</v>
      </c>
      <c r="D3899" s="255" t="s">
        <v>21085</v>
      </c>
    </row>
    <row r="3900" spans="1:4" ht="15" x14ac:dyDescent="0.25">
      <c r="A3900">
        <v>10691</v>
      </c>
      <c r="B3900" t="s">
        <v>10730</v>
      </c>
      <c r="C3900" t="s">
        <v>64</v>
      </c>
      <c r="D3900" s="255" t="s">
        <v>21086</v>
      </c>
    </row>
    <row r="3901" spans="1:4" ht="15" x14ac:dyDescent="0.25">
      <c r="A3901">
        <v>12295</v>
      </c>
      <c r="B3901" t="s">
        <v>10731</v>
      </c>
      <c r="C3901" t="s">
        <v>61</v>
      </c>
      <c r="D3901" s="255" t="s">
        <v>15739</v>
      </c>
    </row>
    <row r="3902" spans="1:4" ht="15" x14ac:dyDescent="0.25">
      <c r="A3902">
        <v>12296</v>
      </c>
      <c r="B3902" t="s">
        <v>10732</v>
      </c>
      <c r="C3902" t="s">
        <v>61</v>
      </c>
      <c r="D3902" s="255" t="s">
        <v>13468</v>
      </c>
    </row>
    <row r="3903" spans="1:4" ht="15" x14ac:dyDescent="0.25">
      <c r="A3903">
        <v>12294</v>
      </c>
      <c r="B3903" t="s">
        <v>10733</v>
      </c>
      <c r="C3903" t="s">
        <v>61</v>
      </c>
      <c r="D3903" s="255" t="s">
        <v>14971</v>
      </c>
    </row>
    <row r="3904" spans="1:4" ht="15" x14ac:dyDescent="0.25">
      <c r="A3904">
        <v>14543</v>
      </c>
      <c r="B3904" t="s">
        <v>10734</v>
      </c>
      <c r="C3904" t="s">
        <v>61</v>
      </c>
      <c r="D3904" s="255" t="s">
        <v>17539</v>
      </c>
    </row>
    <row r="3905" spans="1:4" ht="15" x14ac:dyDescent="0.25">
      <c r="A3905">
        <v>13329</v>
      </c>
      <c r="B3905" t="s">
        <v>10735</v>
      </c>
      <c r="C3905" t="s">
        <v>61</v>
      </c>
      <c r="D3905" s="255" t="s">
        <v>18209</v>
      </c>
    </row>
    <row r="3906" spans="1:4" ht="15" x14ac:dyDescent="0.25">
      <c r="A3906">
        <v>21047</v>
      </c>
      <c r="B3906" t="s">
        <v>10736</v>
      </c>
      <c r="C3906" t="s">
        <v>61</v>
      </c>
      <c r="D3906" s="255" t="s">
        <v>21087</v>
      </c>
    </row>
    <row r="3907" spans="1:4" ht="15" x14ac:dyDescent="0.25">
      <c r="A3907">
        <v>21042</v>
      </c>
      <c r="B3907" t="s">
        <v>10737</v>
      </c>
      <c r="C3907" t="s">
        <v>61</v>
      </c>
      <c r="D3907" s="255" t="s">
        <v>21088</v>
      </c>
    </row>
    <row r="3908" spans="1:4" ht="15" x14ac:dyDescent="0.25">
      <c r="A3908">
        <v>21043</v>
      </c>
      <c r="B3908" t="s">
        <v>10738</v>
      </c>
      <c r="C3908" t="s">
        <v>61</v>
      </c>
      <c r="D3908" s="255" t="s">
        <v>21089</v>
      </c>
    </row>
    <row r="3909" spans="1:4" ht="15" x14ac:dyDescent="0.25">
      <c r="A3909">
        <v>21044</v>
      </c>
      <c r="B3909" t="s">
        <v>10739</v>
      </c>
      <c r="C3909" t="s">
        <v>61</v>
      </c>
      <c r="D3909" s="255" t="s">
        <v>21090</v>
      </c>
    </row>
    <row r="3910" spans="1:4" ht="15" x14ac:dyDescent="0.25">
      <c r="A3910">
        <v>21045</v>
      </c>
      <c r="B3910" t="s">
        <v>10740</v>
      </c>
      <c r="C3910" t="s">
        <v>61</v>
      </c>
      <c r="D3910" s="255" t="s">
        <v>21091</v>
      </c>
    </row>
    <row r="3911" spans="1:4" ht="15" x14ac:dyDescent="0.25">
      <c r="A3911">
        <v>21041</v>
      </c>
      <c r="B3911" t="s">
        <v>10741</v>
      </c>
      <c r="C3911" t="s">
        <v>61</v>
      </c>
      <c r="D3911" s="255" t="s">
        <v>21092</v>
      </c>
    </row>
    <row r="3912" spans="1:4" ht="15" x14ac:dyDescent="0.25">
      <c r="A3912">
        <v>21040</v>
      </c>
      <c r="B3912" t="s">
        <v>10742</v>
      </c>
      <c r="C3912" t="s">
        <v>61</v>
      </c>
      <c r="D3912" s="255" t="s">
        <v>21039</v>
      </c>
    </row>
    <row r="3913" spans="1:4" ht="15" x14ac:dyDescent="0.25">
      <c r="A3913">
        <v>14149</v>
      </c>
      <c r="B3913" t="s">
        <v>10743</v>
      </c>
      <c r="C3913" t="s">
        <v>74</v>
      </c>
      <c r="D3913" s="255" t="s">
        <v>21093</v>
      </c>
    </row>
    <row r="3914" spans="1:4" ht="15" x14ac:dyDescent="0.25">
      <c r="A3914">
        <v>38099</v>
      </c>
      <c r="B3914" t="s">
        <v>10744</v>
      </c>
      <c r="C3914" t="s">
        <v>61</v>
      </c>
      <c r="D3914" s="255" t="s">
        <v>21094</v>
      </c>
    </row>
    <row r="3915" spans="1:4" ht="15" x14ac:dyDescent="0.25">
      <c r="A3915">
        <v>38100</v>
      </c>
      <c r="B3915" t="s">
        <v>10745</v>
      </c>
      <c r="C3915" t="s">
        <v>61</v>
      </c>
      <c r="D3915" s="255" t="s">
        <v>17585</v>
      </c>
    </row>
    <row r="3916" spans="1:4" ht="15" x14ac:dyDescent="0.25">
      <c r="A3916">
        <v>7576</v>
      </c>
      <c r="B3916" t="s">
        <v>10746</v>
      </c>
      <c r="C3916" t="s">
        <v>61</v>
      </c>
      <c r="D3916" s="255" t="s">
        <v>17004</v>
      </c>
    </row>
    <row r="3917" spans="1:4" ht="15" x14ac:dyDescent="0.25">
      <c r="A3917">
        <v>3384</v>
      </c>
      <c r="B3917" t="s">
        <v>10747</v>
      </c>
      <c r="C3917" t="s">
        <v>61</v>
      </c>
      <c r="D3917" s="255" t="s">
        <v>16980</v>
      </c>
    </row>
    <row r="3918" spans="1:4" ht="15" x14ac:dyDescent="0.25">
      <c r="A3918">
        <v>7572</v>
      </c>
      <c r="B3918" t="s">
        <v>10748</v>
      </c>
      <c r="C3918" t="s">
        <v>61</v>
      </c>
      <c r="D3918" s="255" t="s">
        <v>21095</v>
      </c>
    </row>
    <row r="3919" spans="1:4" ht="15" x14ac:dyDescent="0.25">
      <c r="A3919">
        <v>3396</v>
      </c>
      <c r="B3919" t="s">
        <v>10749</v>
      </c>
      <c r="C3919" t="s">
        <v>61</v>
      </c>
      <c r="D3919" s="255" t="s">
        <v>21096</v>
      </c>
    </row>
    <row r="3920" spans="1:4" ht="15" x14ac:dyDescent="0.25">
      <c r="A3920">
        <v>37590</v>
      </c>
      <c r="B3920" t="s">
        <v>10750</v>
      </c>
      <c r="C3920" t="s">
        <v>61</v>
      </c>
      <c r="D3920" s="255" t="s">
        <v>14959</v>
      </c>
    </row>
    <row r="3921" spans="1:4" ht="15" x14ac:dyDescent="0.25">
      <c r="A3921">
        <v>37591</v>
      </c>
      <c r="B3921" t="s">
        <v>10751</v>
      </c>
      <c r="C3921" t="s">
        <v>61</v>
      </c>
      <c r="D3921" s="255" t="s">
        <v>16932</v>
      </c>
    </row>
    <row r="3922" spans="1:4" ht="15" x14ac:dyDescent="0.25">
      <c r="A3922">
        <v>12626</v>
      </c>
      <c r="B3922" t="s">
        <v>10752</v>
      </c>
      <c r="C3922" t="s">
        <v>61</v>
      </c>
      <c r="D3922" s="255" t="s">
        <v>16408</v>
      </c>
    </row>
    <row r="3923" spans="1:4" ht="15" x14ac:dyDescent="0.25">
      <c r="A3923">
        <v>11033</v>
      </c>
      <c r="B3923" t="s">
        <v>10753</v>
      </c>
      <c r="C3923" t="s">
        <v>61</v>
      </c>
      <c r="D3923" s="255" t="s">
        <v>21097</v>
      </c>
    </row>
    <row r="3924" spans="1:4" ht="15" x14ac:dyDescent="0.25">
      <c r="A3924">
        <v>390</v>
      </c>
      <c r="B3924" t="s">
        <v>10754</v>
      </c>
      <c r="C3924" t="s">
        <v>61</v>
      </c>
      <c r="D3924" s="255" t="s">
        <v>18449</v>
      </c>
    </row>
    <row r="3925" spans="1:4" ht="15" x14ac:dyDescent="0.25">
      <c r="A3925">
        <v>42436</v>
      </c>
      <c r="B3925" t="s">
        <v>10755</v>
      </c>
      <c r="C3925" t="s">
        <v>61</v>
      </c>
      <c r="D3925" s="255" t="s">
        <v>21098</v>
      </c>
    </row>
    <row r="3926" spans="1:4" ht="15" x14ac:dyDescent="0.25">
      <c r="A3926">
        <v>6194</v>
      </c>
      <c r="B3926" t="s">
        <v>10756</v>
      </c>
      <c r="C3926" t="s">
        <v>62</v>
      </c>
      <c r="D3926" s="255" t="s">
        <v>19084</v>
      </c>
    </row>
    <row r="3927" spans="1:4" ht="15" x14ac:dyDescent="0.25">
      <c r="A3927">
        <v>10567</v>
      </c>
      <c r="B3927" t="s">
        <v>10757</v>
      </c>
      <c r="C3927" t="s">
        <v>62</v>
      </c>
      <c r="D3927" s="255" t="s">
        <v>20597</v>
      </c>
    </row>
    <row r="3928" spans="1:4" ht="15" x14ac:dyDescent="0.25">
      <c r="A3928">
        <v>6212</v>
      </c>
      <c r="B3928" t="s">
        <v>10758</v>
      </c>
      <c r="C3928" t="s">
        <v>62</v>
      </c>
      <c r="D3928" s="255" t="s">
        <v>13832</v>
      </c>
    </row>
    <row r="3929" spans="1:4" ht="15" x14ac:dyDescent="0.25">
      <c r="A3929">
        <v>3993</v>
      </c>
      <c r="B3929" t="s">
        <v>12106</v>
      </c>
      <c r="C3929" t="s">
        <v>67</v>
      </c>
      <c r="D3929" s="255" t="s">
        <v>20601</v>
      </c>
    </row>
    <row r="3930" spans="1:4" ht="15" x14ac:dyDescent="0.25">
      <c r="A3930">
        <v>3990</v>
      </c>
      <c r="B3930" t="s">
        <v>12107</v>
      </c>
      <c r="C3930" t="s">
        <v>62</v>
      </c>
      <c r="D3930" s="255" t="s">
        <v>12920</v>
      </c>
    </row>
    <row r="3931" spans="1:4" ht="15" x14ac:dyDescent="0.25">
      <c r="A3931">
        <v>3992</v>
      </c>
      <c r="B3931" t="s">
        <v>12108</v>
      </c>
      <c r="C3931" t="s">
        <v>62</v>
      </c>
      <c r="D3931" s="255" t="s">
        <v>21099</v>
      </c>
    </row>
    <row r="3932" spans="1:4" ht="15" x14ac:dyDescent="0.25">
      <c r="A3932">
        <v>6178</v>
      </c>
      <c r="B3932" t="s">
        <v>10759</v>
      </c>
      <c r="C3932" t="s">
        <v>67</v>
      </c>
      <c r="D3932" s="255" t="s">
        <v>21100</v>
      </c>
    </row>
    <row r="3933" spans="1:4" ht="15" x14ac:dyDescent="0.25">
      <c r="A3933">
        <v>6180</v>
      </c>
      <c r="B3933" t="s">
        <v>10760</v>
      </c>
      <c r="C3933" t="s">
        <v>67</v>
      </c>
      <c r="D3933" s="255" t="s">
        <v>21101</v>
      </c>
    </row>
    <row r="3934" spans="1:4" ht="15" x14ac:dyDescent="0.25">
      <c r="A3934">
        <v>6182</v>
      </c>
      <c r="B3934" t="s">
        <v>10761</v>
      </c>
      <c r="C3934" t="s">
        <v>67</v>
      </c>
      <c r="D3934" s="255" t="s">
        <v>20456</v>
      </c>
    </row>
    <row r="3935" spans="1:4" ht="15" x14ac:dyDescent="0.25">
      <c r="A3935">
        <v>43614</v>
      </c>
      <c r="B3935" t="s">
        <v>12109</v>
      </c>
      <c r="C3935" t="s">
        <v>62</v>
      </c>
      <c r="D3935" s="255" t="s">
        <v>21102</v>
      </c>
    </row>
    <row r="3936" spans="1:4" ht="15" x14ac:dyDescent="0.25">
      <c r="A3936">
        <v>6193</v>
      </c>
      <c r="B3936" t="s">
        <v>12110</v>
      </c>
      <c r="C3936" t="s">
        <v>62</v>
      </c>
      <c r="D3936" s="255" t="s">
        <v>15235</v>
      </c>
    </row>
    <row r="3937" spans="1:4" ht="15" x14ac:dyDescent="0.25">
      <c r="A3937">
        <v>6189</v>
      </c>
      <c r="B3937" t="s">
        <v>12111</v>
      </c>
      <c r="C3937" t="s">
        <v>62</v>
      </c>
      <c r="D3937" s="255" t="s">
        <v>21103</v>
      </c>
    </row>
    <row r="3938" spans="1:4" ht="15" x14ac:dyDescent="0.25">
      <c r="A3938">
        <v>6214</v>
      </c>
      <c r="B3938" t="s">
        <v>10762</v>
      </c>
      <c r="C3938" t="s">
        <v>67</v>
      </c>
      <c r="D3938" s="255" t="s">
        <v>21104</v>
      </c>
    </row>
    <row r="3939" spans="1:4" ht="15" x14ac:dyDescent="0.25">
      <c r="A3939">
        <v>36153</v>
      </c>
      <c r="B3939" t="s">
        <v>10763</v>
      </c>
      <c r="C3939" t="s">
        <v>61</v>
      </c>
      <c r="D3939" s="255" t="s">
        <v>21105</v>
      </c>
    </row>
    <row r="3940" spans="1:4" ht="15" x14ac:dyDescent="0.25">
      <c r="A3940">
        <v>10740</v>
      </c>
      <c r="B3940" t="s">
        <v>10764</v>
      </c>
      <c r="C3940" t="s">
        <v>61</v>
      </c>
      <c r="D3940" s="255" t="s">
        <v>21106</v>
      </c>
    </row>
    <row r="3941" spans="1:4" ht="15" x14ac:dyDescent="0.25">
      <c r="A3941">
        <v>13914</v>
      </c>
      <c r="B3941" t="s">
        <v>10765</v>
      </c>
      <c r="C3941" t="s">
        <v>61</v>
      </c>
      <c r="D3941" s="255" t="s">
        <v>21107</v>
      </c>
    </row>
    <row r="3942" spans="1:4" ht="15" x14ac:dyDescent="0.25">
      <c r="A3942">
        <v>10742</v>
      </c>
      <c r="B3942" t="s">
        <v>10766</v>
      </c>
      <c r="C3942" t="s">
        <v>61</v>
      </c>
      <c r="D3942" s="255" t="s">
        <v>21108</v>
      </c>
    </row>
    <row r="3943" spans="1:4" ht="15" x14ac:dyDescent="0.25">
      <c r="A3943">
        <v>38465</v>
      </c>
      <c r="B3943" t="s">
        <v>10767</v>
      </c>
      <c r="C3943" t="s">
        <v>61</v>
      </c>
      <c r="D3943" s="255" t="s">
        <v>17988</v>
      </c>
    </row>
    <row r="3944" spans="1:4" ht="15" x14ac:dyDescent="0.25">
      <c r="A3944">
        <v>7543</v>
      </c>
      <c r="B3944" t="s">
        <v>10768</v>
      </c>
      <c r="C3944" t="s">
        <v>61</v>
      </c>
      <c r="D3944" s="255" t="s">
        <v>18506</v>
      </c>
    </row>
    <row r="3945" spans="1:4" ht="15" x14ac:dyDescent="0.25">
      <c r="A3945">
        <v>43427</v>
      </c>
      <c r="B3945" t="s">
        <v>10769</v>
      </c>
      <c r="C3945" t="s">
        <v>61</v>
      </c>
      <c r="D3945" s="255" t="s">
        <v>21109</v>
      </c>
    </row>
    <row r="3946" spans="1:4" ht="15" x14ac:dyDescent="0.25">
      <c r="A3946">
        <v>41613</v>
      </c>
      <c r="B3946" t="s">
        <v>10770</v>
      </c>
      <c r="C3946" t="s">
        <v>61</v>
      </c>
      <c r="D3946" s="255" t="s">
        <v>21110</v>
      </c>
    </row>
    <row r="3947" spans="1:4" ht="15" x14ac:dyDescent="0.25">
      <c r="A3947">
        <v>41614</v>
      </c>
      <c r="B3947" t="s">
        <v>10771</v>
      </c>
      <c r="C3947" t="s">
        <v>61</v>
      </c>
      <c r="D3947" s="255" t="s">
        <v>21111</v>
      </c>
    </row>
    <row r="3948" spans="1:4" ht="15" x14ac:dyDescent="0.25">
      <c r="A3948">
        <v>41615</v>
      </c>
      <c r="B3948" t="s">
        <v>10772</v>
      </c>
      <c r="C3948" t="s">
        <v>61</v>
      </c>
      <c r="D3948" s="255" t="s">
        <v>21112</v>
      </c>
    </row>
    <row r="3949" spans="1:4" ht="15" x14ac:dyDescent="0.25">
      <c r="A3949">
        <v>41616</v>
      </c>
      <c r="B3949" t="s">
        <v>10773</v>
      </c>
      <c r="C3949" t="s">
        <v>61</v>
      </c>
      <c r="D3949" s="255" t="s">
        <v>21113</v>
      </c>
    </row>
    <row r="3950" spans="1:4" ht="15" x14ac:dyDescent="0.25">
      <c r="A3950">
        <v>41617</v>
      </c>
      <c r="B3950" t="s">
        <v>10774</v>
      </c>
      <c r="C3950" t="s">
        <v>61</v>
      </c>
      <c r="D3950" s="255" t="s">
        <v>21114</v>
      </c>
    </row>
    <row r="3951" spans="1:4" ht="15" x14ac:dyDescent="0.25">
      <c r="A3951">
        <v>41618</v>
      </c>
      <c r="B3951" t="s">
        <v>10775</v>
      </c>
      <c r="C3951" t="s">
        <v>61</v>
      </c>
      <c r="D3951" s="255" t="s">
        <v>21115</v>
      </c>
    </row>
    <row r="3952" spans="1:4" ht="15" x14ac:dyDescent="0.25">
      <c r="A3952">
        <v>43428</v>
      </c>
      <c r="B3952" t="s">
        <v>10776</v>
      </c>
      <c r="C3952" t="s">
        <v>61</v>
      </c>
      <c r="D3952" s="255" t="s">
        <v>21116</v>
      </c>
    </row>
    <row r="3953" spans="1:4" ht="15" x14ac:dyDescent="0.25">
      <c r="A3953">
        <v>41619</v>
      </c>
      <c r="B3953" t="s">
        <v>10777</v>
      </c>
      <c r="C3953" t="s">
        <v>61</v>
      </c>
      <c r="D3953" s="255" t="s">
        <v>18886</v>
      </c>
    </row>
    <row r="3954" spans="1:4" ht="15" x14ac:dyDescent="0.25">
      <c r="A3954">
        <v>41620</v>
      </c>
      <c r="B3954" t="s">
        <v>10778</v>
      </c>
      <c r="C3954" t="s">
        <v>61</v>
      </c>
      <c r="D3954" s="255" t="s">
        <v>21117</v>
      </c>
    </row>
    <row r="3955" spans="1:4" ht="15" x14ac:dyDescent="0.25">
      <c r="A3955">
        <v>41622</v>
      </c>
      <c r="B3955" t="s">
        <v>10779</v>
      </c>
      <c r="C3955" t="s">
        <v>61</v>
      </c>
      <c r="D3955" s="255" t="s">
        <v>21118</v>
      </c>
    </row>
    <row r="3956" spans="1:4" ht="15" x14ac:dyDescent="0.25">
      <c r="A3956">
        <v>41623</v>
      </c>
      <c r="B3956" t="s">
        <v>10780</v>
      </c>
      <c r="C3956" t="s">
        <v>61</v>
      </c>
      <c r="D3956" s="255" t="s">
        <v>21119</v>
      </c>
    </row>
    <row r="3957" spans="1:4" ht="15" x14ac:dyDescent="0.25">
      <c r="A3957">
        <v>41624</v>
      </c>
      <c r="B3957" t="s">
        <v>10781</v>
      </c>
      <c r="C3957" t="s">
        <v>61</v>
      </c>
      <c r="D3957" s="255" t="s">
        <v>21120</v>
      </c>
    </row>
    <row r="3958" spans="1:4" ht="15" x14ac:dyDescent="0.25">
      <c r="A3958">
        <v>41625</v>
      </c>
      <c r="B3958" t="s">
        <v>10782</v>
      </c>
      <c r="C3958" t="s">
        <v>61</v>
      </c>
      <c r="D3958" s="255" t="s">
        <v>21121</v>
      </c>
    </row>
    <row r="3959" spans="1:4" ht="15" x14ac:dyDescent="0.25">
      <c r="A3959">
        <v>39352</v>
      </c>
      <c r="B3959" t="s">
        <v>10783</v>
      </c>
      <c r="C3959" t="s">
        <v>61</v>
      </c>
      <c r="D3959" s="255" t="s">
        <v>20427</v>
      </c>
    </row>
    <row r="3960" spans="1:4" ht="15" x14ac:dyDescent="0.25">
      <c r="A3960">
        <v>39346</v>
      </c>
      <c r="B3960" t="s">
        <v>10784</v>
      </c>
      <c r="C3960" t="s">
        <v>61</v>
      </c>
      <c r="D3960" s="255" t="s">
        <v>20427</v>
      </c>
    </row>
    <row r="3961" spans="1:4" ht="15" x14ac:dyDescent="0.25">
      <c r="A3961">
        <v>39350</v>
      </c>
      <c r="B3961" t="s">
        <v>10785</v>
      </c>
      <c r="C3961" t="s">
        <v>61</v>
      </c>
      <c r="D3961" s="255" t="s">
        <v>13655</v>
      </c>
    </row>
    <row r="3962" spans="1:4" ht="15" x14ac:dyDescent="0.25">
      <c r="A3962">
        <v>39351</v>
      </c>
      <c r="B3962" t="s">
        <v>10786</v>
      </c>
      <c r="C3962" t="s">
        <v>61</v>
      </c>
      <c r="D3962" s="255" t="s">
        <v>21122</v>
      </c>
    </row>
    <row r="3963" spans="1:4" ht="15" x14ac:dyDescent="0.25">
      <c r="A3963">
        <v>38837</v>
      </c>
      <c r="B3963" t="s">
        <v>10787</v>
      </c>
      <c r="C3963" t="s">
        <v>61</v>
      </c>
      <c r="D3963" s="255" t="s">
        <v>18810</v>
      </c>
    </row>
    <row r="3964" spans="1:4" ht="15" x14ac:dyDescent="0.25">
      <c r="A3964">
        <v>38836</v>
      </c>
      <c r="B3964" t="s">
        <v>10788</v>
      </c>
      <c r="C3964" t="s">
        <v>61</v>
      </c>
      <c r="D3964" s="255" t="s">
        <v>16926</v>
      </c>
    </row>
    <row r="3965" spans="1:4" ht="15" x14ac:dyDescent="0.25">
      <c r="A3965">
        <v>2666</v>
      </c>
      <c r="B3965" t="s">
        <v>10789</v>
      </c>
      <c r="C3965" t="s">
        <v>61</v>
      </c>
      <c r="D3965" s="255" t="s">
        <v>21123</v>
      </c>
    </row>
    <row r="3966" spans="1:4" ht="15" x14ac:dyDescent="0.25">
      <c r="A3966">
        <v>2668</v>
      </c>
      <c r="B3966" t="s">
        <v>10790</v>
      </c>
      <c r="C3966" t="s">
        <v>61</v>
      </c>
      <c r="D3966" s="255" t="s">
        <v>21124</v>
      </c>
    </row>
    <row r="3967" spans="1:4" ht="15" x14ac:dyDescent="0.25">
      <c r="A3967">
        <v>2664</v>
      </c>
      <c r="B3967" t="s">
        <v>10791</v>
      </c>
      <c r="C3967" t="s">
        <v>61</v>
      </c>
      <c r="D3967" s="255" t="s">
        <v>17039</v>
      </c>
    </row>
    <row r="3968" spans="1:4" ht="15" x14ac:dyDescent="0.25">
      <c r="A3968">
        <v>2662</v>
      </c>
      <c r="B3968" t="s">
        <v>10792</v>
      </c>
      <c r="C3968" t="s">
        <v>61</v>
      </c>
      <c r="D3968" s="255" t="s">
        <v>15853</v>
      </c>
    </row>
    <row r="3969" spans="1:4" ht="15" x14ac:dyDescent="0.25">
      <c r="A3969">
        <v>20964</v>
      </c>
      <c r="B3969" t="s">
        <v>10793</v>
      </c>
      <c r="C3969" t="s">
        <v>61</v>
      </c>
      <c r="D3969" s="255" t="s">
        <v>21125</v>
      </c>
    </row>
    <row r="3970" spans="1:4" ht="15" x14ac:dyDescent="0.25">
      <c r="A3970">
        <v>10905</v>
      </c>
      <c r="B3970" t="s">
        <v>10794</v>
      </c>
      <c r="C3970" t="s">
        <v>61</v>
      </c>
      <c r="D3970" s="255" t="s">
        <v>21126</v>
      </c>
    </row>
    <row r="3971" spans="1:4" ht="15" x14ac:dyDescent="0.25">
      <c r="A3971">
        <v>11289</v>
      </c>
      <c r="B3971" t="s">
        <v>10795</v>
      </c>
      <c r="C3971" t="s">
        <v>61</v>
      </c>
      <c r="D3971" s="255" t="s">
        <v>21127</v>
      </c>
    </row>
    <row r="3972" spans="1:4" ht="15" x14ac:dyDescent="0.25">
      <c r="A3972">
        <v>11241</v>
      </c>
      <c r="B3972" t="s">
        <v>10796</v>
      </c>
      <c r="C3972" t="s">
        <v>61</v>
      </c>
      <c r="D3972" s="255" t="s">
        <v>21128</v>
      </c>
    </row>
    <row r="3973" spans="1:4" ht="15" x14ac:dyDescent="0.25">
      <c r="A3973">
        <v>11301</v>
      </c>
      <c r="B3973" t="s">
        <v>10797</v>
      </c>
      <c r="C3973" t="s">
        <v>61</v>
      </c>
      <c r="D3973" s="255" t="s">
        <v>21129</v>
      </c>
    </row>
    <row r="3974" spans="1:4" ht="15" x14ac:dyDescent="0.25">
      <c r="A3974">
        <v>21090</v>
      </c>
      <c r="B3974" t="s">
        <v>10798</v>
      </c>
      <c r="C3974" t="s">
        <v>61</v>
      </c>
      <c r="D3974" s="255" t="s">
        <v>21130</v>
      </c>
    </row>
    <row r="3975" spans="1:4" ht="15" x14ac:dyDescent="0.25">
      <c r="A3975">
        <v>11315</v>
      </c>
      <c r="B3975" t="s">
        <v>12112</v>
      </c>
      <c r="C3975" t="s">
        <v>61</v>
      </c>
      <c r="D3975" s="255" t="s">
        <v>21131</v>
      </c>
    </row>
    <row r="3976" spans="1:4" ht="15" x14ac:dyDescent="0.25">
      <c r="A3976">
        <v>21071</v>
      </c>
      <c r="B3976" t="s">
        <v>12113</v>
      </c>
      <c r="C3976" t="s">
        <v>61</v>
      </c>
      <c r="D3976" s="255" t="s">
        <v>21132</v>
      </c>
    </row>
    <row r="3977" spans="1:4" ht="15" x14ac:dyDescent="0.25">
      <c r="A3977">
        <v>14112</v>
      </c>
      <c r="B3977" t="s">
        <v>12114</v>
      </c>
      <c r="C3977" t="s">
        <v>61</v>
      </c>
      <c r="D3977" s="255" t="s">
        <v>21133</v>
      </c>
    </row>
    <row r="3978" spans="1:4" ht="15" x14ac:dyDescent="0.25">
      <c r="A3978">
        <v>11316</v>
      </c>
      <c r="B3978" t="s">
        <v>12115</v>
      </c>
      <c r="C3978" t="s">
        <v>61</v>
      </c>
      <c r="D3978" s="255" t="s">
        <v>21134</v>
      </c>
    </row>
    <row r="3979" spans="1:4" ht="15" x14ac:dyDescent="0.25">
      <c r="A3979">
        <v>6243</v>
      </c>
      <c r="B3979" t="s">
        <v>12116</v>
      </c>
      <c r="C3979" t="s">
        <v>61</v>
      </c>
      <c r="D3979" s="255" t="s">
        <v>21135</v>
      </c>
    </row>
    <row r="3980" spans="1:4" ht="15" x14ac:dyDescent="0.25">
      <c r="A3980">
        <v>6240</v>
      </c>
      <c r="B3980" t="s">
        <v>12117</v>
      </c>
      <c r="C3980" t="s">
        <v>61</v>
      </c>
      <c r="D3980" s="255" t="s">
        <v>21136</v>
      </c>
    </row>
    <row r="3981" spans="1:4" ht="15" x14ac:dyDescent="0.25">
      <c r="A3981">
        <v>11296</v>
      </c>
      <c r="B3981" t="s">
        <v>12118</v>
      </c>
      <c r="C3981" t="s">
        <v>61</v>
      </c>
      <c r="D3981" s="255" t="s">
        <v>21137</v>
      </c>
    </row>
    <row r="3982" spans="1:4" ht="15" x14ac:dyDescent="0.25">
      <c r="A3982">
        <v>11299</v>
      </c>
      <c r="B3982" t="s">
        <v>12119</v>
      </c>
      <c r="C3982" t="s">
        <v>61</v>
      </c>
      <c r="D3982" s="255" t="s">
        <v>21138</v>
      </c>
    </row>
    <row r="3983" spans="1:4" ht="15" x14ac:dyDescent="0.25">
      <c r="A3983">
        <v>11688</v>
      </c>
      <c r="B3983" t="s">
        <v>10799</v>
      </c>
      <c r="C3983" t="s">
        <v>61</v>
      </c>
      <c r="D3983" s="255" t="s">
        <v>21139</v>
      </c>
    </row>
    <row r="3984" spans="1:4" ht="15" x14ac:dyDescent="0.25">
      <c r="A3984">
        <v>37736</v>
      </c>
      <c r="B3984" t="s">
        <v>10800</v>
      </c>
      <c r="C3984" t="s">
        <v>61</v>
      </c>
      <c r="D3984" s="255" t="s">
        <v>21140</v>
      </c>
    </row>
    <row r="3985" spans="1:4" ht="15" x14ac:dyDescent="0.25">
      <c r="A3985">
        <v>37739</v>
      </c>
      <c r="B3985" t="s">
        <v>10801</v>
      </c>
      <c r="C3985" t="s">
        <v>61</v>
      </c>
      <c r="D3985" s="255" t="s">
        <v>21141</v>
      </c>
    </row>
    <row r="3986" spans="1:4" ht="15" x14ac:dyDescent="0.25">
      <c r="A3986">
        <v>37740</v>
      </c>
      <c r="B3986" t="s">
        <v>10802</v>
      </c>
      <c r="C3986" t="s">
        <v>61</v>
      </c>
      <c r="D3986" s="255" t="s">
        <v>21142</v>
      </c>
    </row>
    <row r="3987" spans="1:4" ht="15" x14ac:dyDescent="0.25">
      <c r="A3987">
        <v>37738</v>
      </c>
      <c r="B3987" t="s">
        <v>10803</v>
      </c>
      <c r="C3987" t="s">
        <v>61</v>
      </c>
      <c r="D3987" s="255" t="s">
        <v>21143</v>
      </c>
    </row>
    <row r="3988" spans="1:4" ht="15" x14ac:dyDescent="0.25">
      <c r="A3988">
        <v>37737</v>
      </c>
      <c r="B3988" t="s">
        <v>10804</v>
      </c>
      <c r="C3988" t="s">
        <v>61</v>
      </c>
      <c r="D3988" s="255" t="s">
        <v>21144</v>
      </c>
    </row>
    <row r="3989" spans="1:4" ht="15" x14ac:dyDescent="0.25">
      <c r="A3989">
        <v>25014</v>
      </c>
      <c r="B3989" t="s">
        <v>10805</v>
      </c>
      <c r="C3989" t="s">
        <v>61</v>
      </c>
      <c r="D3989" s="255" t="s">
        <v>21145</v>
      </c>
    </row>
    <row r="3990" spans="1:4" ht="15" x14ac:dyDescent="0.25">
      <c r="A3990">
        <v>25013</v>
      </c>
      <c r="B3990" t="s">
        <v>10806</v>
      </c>
      <c r="C3990" t="s">
        <v>61</v>
      </c>
      <c r="D3990" s="255" t="s">
        <v>21146</v>
      </c>
    </row>
    <row r="3991" spans="1:4" ht="15" x14ac:dyDescent="0.25">
      <c r="A3991">
        <v>14405</v>
      </c>
      <c r="B3991" t="s">
        <v>10807</v>
      </c>
      <c r="C3991" t="s">
        <v>61</v>
      </c>
      <c r="D3991" s="255" t="s">
        <v>21147</v>
      </c>
    </row>
    <row r="3992" spans="1:4" ht="15" x14ac:dyDescent="0.25">
      <c r="A3992">
        <v>20271</v>
      </c>
      <c r="B3992" t="s">
        <v>10808</v>
      </c>
      <c r="C3992" t="s">
        <v>61</v>
      </c>
      <c r="D3992" s="255" t="s">
        <v>21148</v>
      </c>
    </row>
    <row r="3993" spans="1:4" ht="15" x14ac:dyDescent="0.25">
      <c r="A3993">
        <v>10423</v>
      </c>
      <c r="B3993" t="s">
        <v>10809</v>
      </c>
      <c r="C3993" t="s">
        <v>61</v>
      </c>
      <c r="D3993" s="255" t="s">
        <v>21149</v>
      </c>
    </row>
    <row r="3994" spans="1:4" ht="15" x14ac:dyDescent="0.25">
      <c r="A3994">
        <v>36790</v>
      </c>
      <c r="B3994" t="s">
        <v>10810</v>
      </c>
      <c r="C3994" t="s">
        <v>61</v>
      </c>
      <c r="D3994" s="255" t="s">
        <v>21150</v>
      </c>
    </row>
    <row r="3995" spans="1:4" ht="15" x14ac:dyDescent="0.25">
      <c r="A3995">
        <v>37589</v>
      </c>
      <c r="B3995" t="s">
        <v>10811</v>
      </c>
      <c r="C3995" t="s">
        <v>61</v>
      </c>
      <c r="D3995" s="255" t="s">
        <v>21151</v>
      </c>
    </row>
    <row r="3996" spans="1:4" ht="15" x14ac:dyDescent="0.25">
      <c r="A3996">
        <v>11690</v>
      </c>
      <c r="B3996" t="s">
        <v>10812</v>
      </c>
      <c r="C3996" t="s">
        <v>61</v>
      </c>
      <c r="D3996" s="255" t="s">
        <v>21152</v>
      </c>
    </row>
    <row r="3997" spans="1:4" ht="15" x14ac:dyDescent="0.25">
      <c r="A3997">
        <v>20234</v>
      </c>
      <c r="B3997" t="s">
        <v>10813</v>
      </c>
      <c r="C3997" t="s">
        <v>61</v>
      </c>
      <c r="D3997" s="255" t="s">
        <v>21153</v>
      </c>
    </row>
    <row r="3998" spans="1:4" ht="15" x14ac:dyDescent="0.25">
      <c r="A3998">
        <v>4763</v>
      </c>
      <c r="B3998" t="s">
        <v>10814</v>
      </c>
      <c r="C3998" t="s">
        <v>66</v>
      </c>
      <c r="D3998" s="255" t="s">
        <v>18866</v>
      </c>
    </row>
    <row r="3999" spans="1:4" ht="15" x14ac:dyDescent="0.25">
      <c r="A3999">
        <v>41070</v>
      </c>
      <c r="B3999" t="s">
        <v>10815</v>
      </c>
      <c r="C3999" t="s">
        <v>53</v>
      </c>
      <c r="D3999" s="255" t="s">
        <v>18867</v>
      </c>
    </row>
    <row r="4000" spans="1:4" ht="15" x14ac:dyDescent="0.25">
      <c r="A4000">
        <v>44480</v>
      </c>
      <c r="B4000" t="s">
        <v>10816</v>
      </c>
      <c r="C4000" t="s">
        <v>65</v>
      </c>
      <c r="D4000" s="255" t="s">
        <v>19889</v>
      </c>
    </row>
    <row r="4001" spans="1:4" ht="15" x14ac:dyDescent="0.25">
      <c r="A4001">
        <v>11457</v>
      </c>
      <c r="B4001" t="s">
        <v>10817</v>
      </c>
      <c r="C4001" t="s">
        <v>61</v>
      </c>
      <c r="D4001" s="255" t="s">
        <v>21154</v>
      </c>
    </row>
    <row r="4002" spans="1:4" ht="15" x14ac:dyDescent="0.25">
      <c r="A4002">
        <v>44073</v>
      </c>
      <c r="B4002" t="s">
        <v>10818</v>
      </c>
      <c r="C4002" t="s">
        <v>62</v>
      </c>
      <c r="D4002" s="255" t="s">
        <v>13459</v>
      </c>
    </row>
    <row r="4003" spans="1:4" ht="15" x14ac:dyDescent="0.25">
      <c r="A4003">
        <v>44253</v>
      </c>
      <c r="B4003" t="s">
        <v>10819</v>
      </c>
      <c r="C4003" t="s">
        <v>61</v>
      </c>
      <c r="D4003" s="255" t="s">
        <v>14629</v>
      </c>
    </row>
    <row r="4004" spans="1:4" ht="15" x14ac:dyDescent="0.25">
      <c r="A4004">
        <v>21121</v>
      </c>
      <c r="B4004" t="s">
        <v>10820</v>
      </c>
      <c r="C4004" t="s">
        <v>61</v>
      </c>
      <c r="D4004" s="255" t="s">
        <v>19593</v>
      </c>
    </row>
    <row r="4005" spans="1:4" ht="15" x14ac:dyDescent="0.25">
      <c r="A4005">
        <v>38010</v>
      </c>
      <c r="B4005" t="s">
        <v>10821</v>
      </c>
      <c r="C4005" t="s">
        <v>61</v>
      </c>
      <c r="D4005" s="255" t="s">
        <v>17862</v>
      </c>
    </row>
    <row r="4006" spans="1:4" ht="15" x14ac:dyDescent="0.25">
      <c r="A4006">
        <v>38011</v>
      </c>
      <c r="B4006" t="s">
        <v>10822</v>
      </c>
      <c r="C4006" t="s">
        <v>61</v>
      </c>
      <c r="D4006" s="255" t="s">
        <v>13492</v>
      </c>
    </row>
    <row r="4007" spans="1:4" ht="15" x14ac:dyDescent="0.25">
      <c r="A4007">
        <v>38012</v>
      </c>
      <c r="B4007" t="s">
        <v>10823</v>
      </c>
      <c r="C4007" t="s">
        <v>61</v>
      </c>
      <c r="D4007" s="255" t="s">
        <v>18529</v>
      </c>
    </row>
    <row r="4008" spans="1:4" ht="15" x14ac:dyDescent="0.25">
      <c r="A4008">
        <v>38013</v>
      </c>
      <c r="B4008" t="s">
        <v>10824</v>
      </c>
      <c r="C4008" t="s">
        <v>61</v>
      </c>
      <c r="D4008" s="255" t="s">
        <v>21155</v>
      </c>
    </row>
    <row r="4009" spans="1:4" ht="15" x14ac:dyDescent="0.25">
      <c r="A4009">
        <v>38014</v>
      </c>
      <c r="B4009" t="s">
        <v>10825</v>
      </c>
      <c r="C4009" t="s">
        <v>61</v>
      </c>
      <c r="D4009" s="255" t="s">
        <v>18075</v>
      </c>
    </row>
    <row r="4010" spans="1:4" ht="15" x14ac:dyDescent="0.25">
      <c r="A4010">
        <v>38015</v>
      </c>
      <c r="B4010" t="s">
        <v>10826</v>
      </c>
      <c r="C4010" t="s">
        <v>61</v>
      </c>
      <c r="D4010" s="255" t="s">
        <v>21156</v>
      </c>
    </row>
    <row r="4011" spans="1:4" ht="15" x14ac:dyDescent="0.25">
      <c r="A4011">
        <v>38016</v>
      </c>
      <c r="B4011" t="s">
        <v>10827</v>
      </c>
      <c r="C4011" t="s">
        <v>61</v>
      </c>
      <c r="D4011" s="255" t="s">
        <v>21157</v>
      </c>
    </row>
    <row r="4012" spans="1:4" ht="15" x14ac:dyDescent="0.25">
      <c r="A4012">
        <v>12741</v>
      </c>
      <c r="B4012" t="s">
        <v>10828</v>
      </c>
      <c r="C4012" t="s">
        <v>61</v>
      </c>
      <c r="D4012" s="255" t="s">
        <v>21158</v>
      </c>
    </row>
    <row r="4013" spans="1:4" ht="15" x14ac:dyDescent="0.25">
      <c r="A4013">
        <v>12733</v>
      </c>
      <c r="B4013" t="s">
        <v>10829</v>
      </c>
      <c r="C4013" t="s">
        <v>61</v>
      </c>
      <c r="D4013" s="255" t="s">
        <v>16928</v>
      </c>
    </row>
    <row r="4014" spans="1:4" ht="15" x14ac:dyDescent="0.25">
      <c r="A4014">
        <v>12734</v>
      </c>
      <c r="B4014" t="s">
        <v>10830</v>
      </c>
      <c r="C4014" t="s">
        <v>61</v>
      </c>
      <c r="D4014" s="255" t="s">
        <v>16073</v>
      </c>
    </row>
    <row r="4015" spans="1:4" ht="15" x14ac:dyDescent="0.25">
      <c r="A4015">
        <v>12735</v>
      </c>
      <c r="B4015" t="s">
        <v>10831</v>
      </c>
      <c r="C4015" t="s">
        <v>61</v>
      </c>
      <c r="D4015" s="255" t="s">
        <v>16934</v>
      </c>
    </row>
    <row r="4016" spans="1:4" ht="15" x14ac:dyDescent="0.25">
      <c r="A4016">
        <v>12736</v>
      </c>
      <c r="B4016" t="s">
        <v>10832</v>
      </c>
      <c r="C4016" t="s">
        <v>61</v>
      </c>
      <c r="D4016" s="255" t="s">
        <v>21159</v>
      </c>
    </row>
    <row r="4017" spans="1:4" ht="15" x14ac:dyDescent="0.25">
      <c r="A4017">
        <v>12737</v>
      </c>
      <c r="B4017" t="s">
        <v>10833</v>
      </c>
      <c r="C4017" t="s">
        <v>61</v>
      </c>
      <c r="D4017" s="255" t="s">
        <v>21160</v>
      </c>
    </row>
    <row r="4018" spans="1:4" ht="15" x14ac:dyDescent="0.25">
      <c r="A4018">
        <v>12738</v>
      </c>
      <c r="B4018" t="s">
        <v>10834</v>
      </c>
      <c r="C4018" t="s">
        <v>61</v>
      </c>
      <c r="D4018" s="255" t="s">
        <v>21161</v>
      </c>
    </row>
    <row r="4019" spans="1:4" ht="15" x14ac:dyDescent="0.25">
      <c r="A4019">
        <v>12739</v>
      </c>
      <c r="B4019" t="s">
        <v>10835</v>
      </c>
      <c r="C4019" t="s">
        <v>61</v>
      </c>
      <c r="D4019" s="255" t="s">
        <v>21162</v>
      </c>
    </row>
    <row r="4020" spans="1:4" ht="15" x14ac:dyDescent="0.25">
      <c r="A4020">
        <v>12740</v>
      </c>
      <c r="B4020" t="s">
        <v>10836</v>
      </c>
      <c r="C4020" t="s">
        <v>61</v>
      </c>
      <c r="D4020" s="255" t="s">
        <v>21163</v>
      </c>
    </row>
    <row r="4021" spans="1:4" ht="15" x14ac:dyDescent="0.25">
      <c r="A4021">
        <v>6297</v>
      </c>
      <c r="B4021" t="s">
        <v>10837</v>
      </c>
      <c r="C4021" t="s">
        <v>61</v>
      </c>
      <c r="D4021" s="255" t="s">
        <v>21164</v>
      </c>
    </row>
    <row r="4022" spans="1:4" ht="15" x14ac:dyDescent="0.25">
      <c r="A4022">
        <v>6296</v>
      </c>
      <c r="B4022" t="s">
        <v>10838</v>
      </c>
      <c r="C4022" t="s">
        <v>61</v>
      </c>
      <c r="D4022" s="255" t="s">
        <v>16237</v>
      </c>
    </row>
    <row r="4023" spans="1:4" ht="15" x14ac:dyDescent="0.25">
      <c r="A4023">
        <v>6294</v>
      </c>
      <c r="B4023" t="s">
        <v>10839</v>
      </c>
      <c r="C4023" t="s">
        <v>61</v>
      </c>
      <c r="D4023" s="255" t="s">
        <v>16224</v>
      </c>
    </row>
    <row r="4024" spans="1:4" ht="15" x14ac:dyDescent="0.25">
      <c r="A4024">
        <v>6323</v>
      </c>
      <c r="B4024" t="s">
        <v>10840</v>
      </c>
      <c r="C4024" t="s">
        <v>61</v>
      </c>
      <c r="D4024" s="255" t="s">
        <v>21165</v>
      </c>
    </row>
    <row r="4025" spans="1:4" ht="15" x14ac:dyDescent="0.25">
      <c r="A4025">
        <v>6299</v>
      </c>
      <c r="B4025" t="s">
        <v>10841</v>
      </c>
      <c r="C4025" t="s">
        <v>61</v>
      </c>
      <c r="D4025" s="255" t="s">
        <v>21166</v>
      </c>
    </row>
    <row r="4026" spans="1:4" ht="15" x14ac:dyDescent="0.25">
      <c r="A4026">
        <v>6298</v>
      </c>
      <c r="B4026" t="s">
        <v>10842</v>
      </c>
      <c r="C4026" t="s">
        <v>61</v>
      </c>
      <c r="D4026" s="255" t="s">
        <v>21167</v>
      </c>
    </row>
    <row r="4027" spans="1:4" ht="15" x14ac:dyDescent="0.25">
      <c r="A4027">
        <v>6295</v>
      </c>
      <c r="B4027" t="s">
        <v>10843</v>
      </c>
      <c r="C4027" t="s">
        <v>61</v>
      </c>
      <c r="D4027" s="255" t="s">
        <v>16249</v>
      </c>
    </row>
    <row r="4028" spans="1:4" ht="15" x14ac:dyDescent="0.25">
      <c r="A4028">
        <v>6322</v>
      </c>
      <c r="B4028" t="s">
        <v>10844</v>
      </c>
      <c r="C4028" t="s">
        <v>61</v>
      </c>
      <c r="D4028" s="255" t="s">
        <v>21168</v>
      </c>
    </row>
    <row r="4029" spans="1:4" ht="15" x14ac:dyDescent="0.25">
      <c r="A4029">
        <v>6300</v>
      </c>
      <c r="B4029" t="s">
        <v>10845</v>
      </c>
      <c r="C4029" t="s">
        <v>61</v>
      </c>
      <c r="D4029" s="255" t="s">
        <v>21169</v>
      </c>
    </row>
    <row r="4030" spans="1:4" ht="15" x14ac:dyDescent="0.25">
      <c r="A4030">
        <v>6321</v>
      </c>
      <c r="B4030" t="s">
        <v>10846</v>
      </c>
      <c r="C4030" t="s">
        <v>61</v>
      </c>
      <c r="D4030" s="255" t="s">
        <v>21170</v>
      </c>
    </row>
    <row r="4031" spans="1:4" ht="15" x14ac:dyDescent="0.25">
      <c r="A4031">
        <v>6301</v>
      </c>
      <c r="B4031" t="s">
        <v>10847</v>
      </c>
      <c r="C4031" t="s">
        <v>61</v>
      </c>
      <c r="D4031" s="255" t="s">
        <v>21171</v>
      </c>
    </row>
    <row r="4032" spans="1:4" ht="15" x14ac:dyDescent="0.25">
      <c r="A4032">
        <v>7105</v>
      </c>
      <c r="B4032" t="s">
        <v>10848</v>
      </c>
      <c r="C4032" t="s">
        <v>61</v>
      </c>
      <c r="D4032" s="255" t="s">
        <v>15445</v>
      </c>
    </row>
    <row r="4033" spans="1:4" ht="15" x14ac:dyDescent="0.25">
      <c r="A4033">
        <v>20183</v>
      </c>
      <c r="B4033" t="s">
        <v>10849</v>
      </c>
      <c r="C4033" t="s">
        <v>61</v>
      </c>
      <c r="D4033" s="255" t="s">
        <v>21172</v>
      </c>
    </row>
    <row r="4034" spans="1:4" ht="15" x14ac:dyDescent="0.25">
      <c r="A4034">
        <v>38448</v>
      </c>
      <c r="B4034" t="s">
        <v>10850</v>
      </c>
      <c r="C4034" t="s">
        <v>61</v>
      </c>
      <c r="D4034" s="255" t="s">
        <v>21173</v>
      </c>
    </row>
    <row r="4035" spans="1:4" ht="15" x14ac:dyDescent="0.25">
      <c r="A4035">
        <v>20182</v>
      </c>
      <c r="B4035" t="s">
        <v>10851</v>
      </c>
      <c r="C4035" t="s">
        <v>61</v>
      </c>
      <c r="D4035" s="255" t="s">
        <v>16581</v>
      </c>
    </row>
    <row r="4036" spans="1:4" ht="15" x14ac:dyDescent="0.25">
      <c r="A4036">
        <v>7119</v>
      </c>
      <c r="B4036" t="s">
        <v>10852</v>
      </c>
      <c r="C4036" t="s">
        <v>61</v>
      </c>
      <c r="D4036" s="255" t="s">
        <v>15231</v>
      </c>
    </row>
    <row r="4037" spans="1:4" ht="15" x14ac:dyDescent="0.25">
      <c r="A4037">
        <v>7126</v>
      </c>
      <c r="B4037" t="s">
        <v>10853</v>
      </c>
      <c r="C4037" t="s">
        <v>61</v>
      </c>
      <c r="D4037" s="255" t="s">
        <v>18709</v>
      </c>
    </row>
    <row r="4038" spans="1:4" ht="15" x14ac:dyDescent="0.25">
      <c r="A4038">
        <v>7120</v>
      </c>
      <c r="B4038" t="s">
        <v>10854</v>
      </c>
      <c r="C4038" t="s">
        <v>61</v>
      </c>
      <c r="D4038" s="255" t="s">
        <v>15991</v>
      </c>
    </row>
    <row r="4039" spans="1:4" ht="15" x14ac:dyDescent="0.25">
      <c r="A4039">
        <v>6319</v>
      </c>
      <c r="B4039" t="s">
        <v>10855</v>
      </c>
      <c r="C4039" t="s">
        <v>61</v>
      </c>
      <c r="D4039" s="255" t="s">
        <v>21174</v>
      </c>
    </row>
    <row r="4040" spans="1:4" ht="15" x14ac:dyDescent="0.25">
      <c r="A4040">
        <v>6304</v>
      </c>
      <c r="B4040" t="s">
        <v>10856</v>
      </c>
      <c r="C4040" t="s">
        <v>61</v>
      </c>
      <c r="D4040" s="255" t="s">
        <v>21174</v>
      </c>
    </row>
    <row r="4041" spans="1:4" ht="15" x14ac:dyDescent="0.25">
      <c r="A4041">
        <v>21116</v>
      </c>
      <c r="B4041" t="s">
        <v>10857</v>
      </c>
      <c r="C4041" t="s">
        <v>61</v>
      </c>
      <c r="D4041" s="255" t="s">
        <v>21175</v>
      </c>
    </row>
    <row r="4042" spans="1:4" ht="15" x14ac:dyDescent="0.25">
      <c r="A4042">
        <v>6320</v>
      </c>
      <c r="B4042" t="s">
        <v>10858</v>
      </c>
      <c r="C4042" t="s">
        <v>61</v>
      </c>
      <c r="D4042" s="255" t="s">
        <v>16767</v>
      </c>
    </row>
    <row r="4043" spans="1:4" ht="15" x14ac:dyDescent="0.25">
      <c r="A4043">
        <v>6303</v>
      </c>
      <c r="B4043" t="s">
        <v>10859</v>
      </c>
      <c r="C4043" t="s">
        <v>61</v>
      </c>
      <c r="D4043" s="255" t="s">
        <v>16767</v>
      </c>
    </row>
    <row r="4044" spans="1:4" ht="15" x14ac:dyDescent="0.25">
      <c r="A4044">
        <v>6308</v>
      </c>
      <c r="B4044" t="s">
        <v>10860</v>
      </c>
      <c r="C4044" t="s">
        <v>61</v>
      </c>
      <c r="D4044" s="255" t="s">
        <v>21176</v>
      </c>
    </row>
    <row r="4045" spans="1:4" ht="15" x14ac:dyDescent="0.25">
      <c r="A4045">
        <v>6317</v>
      </c>
      <c r="B4045" t="s">
        <v>10861</v>
      </c>
      <c r="C4045" t="s">
        <v>61</v>
      </c>
      <c r="D4045" s="255" t="s">
        <v>21176</v>
      </c>
    </row>
    <row r="4046" spans="1:4" ht="15" x14ac:dyDescent="0.25">
      <c r="A4046">
        <v>6307</v>
      </c>
      <c r="B4046" t="s">
        <v>10862</v>
      </c>
      <c r="C4046" t="s">
        <v>61</v>
      </c>
      <c r="D4046" s="255" t="s">
        <v>21176</v>
      </c>
    </row>
    <row r="4047" spans="1:4" ht="15" x14ac:dyDescent="0.25">
      <c r="A4047">
        <v>6309</v>
      </c>
      <c r="B4047" t="s">
        <v>10863</v>
      </c>
      <c r="C4047" t="s">
        <v>61</v>
      </c>
      <c r="D4047" s="255" t="s">
        <v>13062</v>
      </c>
    </row>
    <row r="4048" spans="1:4" ht="15" x14ac:dyDescent="0.25">
      <c r="A4048">
        <v>6318</v>
      </c>
      <c r="B4048" t="s">
        <v>10864</v>
      </c>
      <c r="C4048" t="s">
        <v>61</v>
      </c>
      <c r="D4048" s="255" t="s">
        <v>21177</v>
      </c>
    </row>
    <row r="4049" spans="1:4" ht="15" x14ac:dyDescent="0.25">
      <c r="A4049">
        <v>6306</v>
      </c>
      <c r="B4049" t="s">
        <v>10865</v>
      </c>
      <c r="C4049" t="s">
        <v>61</v>
      </c>
      <c r="D4049" s="255" t="s">
        <v>21177</v>
      </c>
    </row>
    <row r="4050" spans="1:4" ht="15" x14ac:dyDescent="0.25">
      <c r="A4050">
        <v>6305</v>
      </c>
      <c r="B4050" t="s">
        <v>10866</v>
      </c>
      <c r="C4050" t="s">
        <v>61</v>
      </c>
      <c r="D4050" s="255" t="s">
        <v>21177</v>
      </c>
    </row>
    <row r="4051" spans="1:4" ht="15" x14ac:dyDescent="0.25">
      <c r="A4051">
        <v>6302</v>
      </c>
      <c r="B4051" t="s">
        <v>10867</v>
      </c>
      <c r="C4051" t="s">
        <v>61</v>
      </c>
      <c r="D4051" s="255" t="s">
        <v>16338</v>
      </c>
    </row>
    <row r="4052" spans="1:4" ht="15" x14ac:dyDescent="0.25">
      <c r="A4052">
        <v>6312</v>
      </c>
      <c r="B4052" t="s">
        <v>10868</v>
      </c>
      <c r="C4052" t="s">
        <v>61</v>
      </c>
      <c r="D4052" s="255" t="s">
        <v>21178</v>
      </c>
    </row>
    <row r="4053" spans="1:4" ht="15" x14ac:dyDescent="0.25">
      <c r="A4053">
        <v>6311</v>
      </c>
      <c r="B4053" t="s">
        <v>10869</v>
      </c>
      <c r="C4053" t="s">
        <v>61</v>
      </c>
      <c r="D4053" s="255" t="s">
        <v>21178</v>
      </c>
    </row>
    <row r="4054" spans="1:4" ht="15" x14ac:dyDescent="0.25">
      <c r="A4054">
        <v>6310</v>
      </c>
      <c r="B4054" t="s">
        <v>10870</v>
      </c>
      <c r="C4054" t="s">
        <v>61</v>
      </c>
      <c r="D4054" s="255" t="s">
        <v>21178</v>
      </c>
    </row>
    <row r="4055" spans="1:4" ht="15" x14ac:dyDescent="0.25">
      <c r="A4055">
        <v>6314</v>
      </c>
      <c r="B4055" t="s">
        <v>10871</v>
      </c>
      <c r="C4055" t="s">
        <v>61</v>
      </c>
      <c r="D4055" s="255" t="s">
        <v>21178</v>
      </c>
    </row>
    <row r="4056" spans="1:4" ht="15" x14ac:dyDescent="0.25">
      <c r="A4056">
        <v>6313</v>
      </c>
      <c r="B4056" t="s">
        <v>10872</v>
      </c>
      <c r="C4056" t="s">
        <v>61</v>
      </c>
      <c r="D4056" s="255" t="s">
        <v>21178</v>
      </c>
    </row>
    <row r="4057" spans="1:4" ht="15" x14ac:dyDescent="0.25">
      <c r="A4057">
        <v>6315</v>
      </c>
      <c r="B4057" t="s">
        <v>10873</v>
      </c>
      <c r="C4057" t="s">
        <v>61</v>
      </c>
      <c r="D4057" s="255" t="s">
        <v>21179</v>
      </c>
    </row>
    <row r="4058" spans="1:4" ht="15" x14ac:dyDescent="0.25">
      <c r="A4058">
        <v>6316</v>
      </c>
      <c r="B4058" t="s">
        <v>10874</v>
      </c>
      <c r="C4058" t="s">
        <v>61</v>
      </c>
      <c r="D4058" s="255" t="s">
        <v>21179</v>
      </c>
    </row>
    <row r="4059" spans="1:4" ht="15" x14ac:dyDescent="0.25">
      <c r="A4059">
        <v>39324</v>
      </c>
      <c r="B4059" t="s">
        <v>10875</v>
      </c>
      <c r="C4059" t="s">
        <v>61</v>
      </c>
      <c r="D4059" s="255" t="s">
        <v>12805</v>
      </c>
    </row>
    <row r="4060" spans="1:4" ht="15" x14ac:dyDescent="0.25">
      <c r="A4060">
        <v>39325</v>
      </c>
      <c r="B4060" t="s">
        <v>10876</v>
      </c>
      <c r="C4060" t="s">
        <v>61</v>
      </c>
      <c r="D4060" s="255" t="s">
        <v>18806</v>
      </c>
    </row>
    <row r="4061" spans="1:4" ht="15" x14ac:dyDescent="0.25">
      <c r="A4061">
        <v>39326</v>
      </c>
      <c r="B4061" t="s">
        <v>10877</v>
      </c>
      <c r="C4061" t="s">
        <v>61</v>
      </c>
      <c r="D4061" s="255" t="s">
        <v>12931</v>
      </c>
    </row>
    <row r="4062" spans="1:4" ht="15" x14ac:dyDescent="0.25">
      <c r="A4062">
        <v>39327</v>
      </c>
      <c r="B4062" t="s">
        <v>10878</v>
      </c>
      <c r="C4062" t="s">
        <v>61</v>
      </c>
      <c r="D4062" s="255" t="s">
        <v>13378</v>
      </c>
    </row>
    <row r="4063" spans="1:4" ht="15" x14ac:dyDescent="0.25">
      <c r="A4063">
        <v>11378</v>
      </c>
      <c r="B4063" t="s">
        <v>10879</v>
      </c>
      <c r="C4063" t="s">
        <v>61</v>
      </c>
      <c r="D4063" s="255" t="s">
        <v>21180</v>
      </c>
    </row>
    <row r="4064" spans="1:4" ht="15" x14ac:dyDescent="0.25">
      <c r="A4064">
        <v>11379</v>
      </c>
      <c r="B4064" t="s">
        <v>10880</v>
      </c>
      <c r="C4064" t="s">
        <v>61</v>
      </c>
      <c r="D4064" s="255" t="s">
        <v>21181</v>
      </c>
    </row>
    <row r="4065" spans="1:4" ht="15" x14ac:dyDescent="0.25">
      <c r="A4065">
        <v>11493</v>
      </c>
      <c r="B4065" t="s">
        <v>10881</v>
      </c>
      <c r="C4065" t="s">
        <v>61</v>
      </c>
      <c r="D4065" s="255" t="s">
        <v>21182</v>
      </c>
    </row>
    <row r="4066" spans="1:4" ht="15" x14ac:dyDescent="0.25">
      <c r="A4066">
        <v>7106</v>
      </c>
      <c r="B4066" t="s">
        <v>10882</v>
      </c>
      <c r="C4066" t="s">
        <v>61</v>
      </c>
      <c r="D4066" s="255" t="s">
        <v>21183</v>
      </c>
    </row>
    <row r="4067" spans="1:4" ht="15" x14ac:dyDescent="0.25">
      <c r="A4067">
        <v>7104</v>
      </c>
      <c r="B4067" t="s">
        <v>10883</v>
      </c>
      <c r="C4067" t="s">
        <v>61</v>
      </c>
      <c r="D4067" s="255" t="s">
        <v>14714</v>
      </c>
    </row>
    <row r="4068" spans="1:4" ht="15" x14ac:dyDescent="0.25">
      <c r="A4068">
        <v>7136</v>
      </c>
      <c r="B4068" t="s">
        <v>10884</v>
      </c>
      <c r="C4068" t="s">
        <v>61</v>
      </c>
      <c r="D4068" s="255" t="s">
        <v>15741</v>
      </c>
    </row>
    <row r="4069" spans="1:4" ht="15" x14ac:dyDescent="0.25">
      <c r="A4069">
        <v>7128</v>
      </c>
      <c r="B4069" t="s">
        <v>10885</v>
      </c>
      <c r="C4069" t="s">
        <v>61</v>
      </c>
      <c r="D4069" s="255" t="s">
        <v>21184</v>
      </c>
    </row>
    <row r="4070" spans="1:4" ht="15" x14ac:dyDescent="0.25">
      <c r="A4070">
        <v>7108</v>
      </c>
      <c r="B4070" t="s">
        <v>10886</v>
      </c>
      <c r="C4070" t="s">
        <v>61</v>
      </c>
      <c r="D4070" s="255" t="s">
        <v>15991</v>
      </c>
    </row>
    <row r="4071" spans="1:4" ht="15" x14ac:dyDescent="0.25">
      <c r="A4071">
        <v>7129</v>
      </c>
      <c r="B4071" t="s">
        <v>10887</v>
      </c>
      <c r="C4071" t="s">
        <v>61</v>
      </c>
      <c r="D4071" s="255" t="s">
        <v>19877</v>
      </c>
    </row>
    <row r="4072" spans="1:4" ht="15" x14ac:dyDescent="0.25">
      <c r="A4072">
        <v>7130</v>
      </c>
      <c r="B4072" t="s">
        <v>10888</v>
      </c>
      <c r="C4072" t="s">
        <v>61</v>
      </c>
      <c r="D4072" s="255" t="s">
        <v>21185</v>
      </c>
    </row>
    <row r="4073" spans="1:4" ht="15" x14ac:dyDescent="0.25">
      <c r="A4073">
        <v>7131</v>
      </c>
      <c r="B4073" t="s">
        <v>10889</v>
      </c>
      <c r="C4073" t="s">
        <v>61</v>
      </c>
      <c r="D4073" s="255" t="s">
        <v>21186</v>
      </c>
    </row>
    <row r="4074" spans="1:4" ht="15" x14ac:dyDescent="0.25">
      <c r="A4074">
        <v>7132</v>
      </c>
      <c r="B4074" t="s">
        <v>10890</v>
      </c>
      <c r="C4074" t="s">
        <v>61</v>
      </c>
      <c r="D4074" s="255" t="s">
        <v>19758</v>
      </c>
    </row>
    <row r="4075" spans="1:4" ht="15" x14ac:dyDescent="0.25">
      <c r="A4075">
        <v>7133</v>
      </c>
      <c r="B4075" t="s">
        <v>10891</v>
      </c>
      <c r="C4075" t="s">
        <v>61</v>
      </c>
      <c r="D4075" s="255" t="s">
        <v>21187</v>
      </c>
    </row>
    <row r="4076" spans="1:4" ht="15" x14ac:dyDescent="0.25">
      <c r="A4076">
        <v>37420</v>
      </c>
      <c r="B4076" t="s">
        <v>10892</v>
      </c>
      <c r="C4076" t="s">
        <v>61</v>
      </c>
      <c r="D4076" s="255" t="s">
        <v>16387</v>
      </c>
    </row>
    <row r="4077" spans="1:4" ht="15" x14ac:dyDescent="0.25">
      <c r="A4077">
        <v>37421</v>
      </c>
      <c r="B4077" t="s">
        <v>10893</v>
      </c>
      <c r="C4077" t="s">
        <v>61</v>
      </c>
      <c r="D4077" s="255" t="s">
        <v>21188</v>
      </c>
    </row>
    <row r="4078" spans="1:4" ht="15" x14ac:dyDescent="0.25">
      <c r="A4078">
        <v>37422</v>
      </c>
      <c r="B4078" t="s">
        <v>10894</v>
      </c>
      <c r="C4078" t="s">
        <v>61</v>
      </c>
      <c r="D4078" s="255" t="s">
        <v>21189</v>
      </c>
    </row>
    <row r="4079" spans="1:4" ht="15" x14ac:dyDescent="0.25">
      <c r="A4079">
        <v>37443</v>
      </c>
      <c r="B4079" t="s">
        <v>10895</v>
      </c>
      <c r="C4079" t="s">
        <v>61</v>
      </c>
      <c r="D4079" s="255" t="s">
        <v>21190</v>
      </c>
    </row>
    <row r="4080" spans="1:4" ht="15" x14ac:dyDescent="0.25">
      <c r="A4080">
        <v>37444</v>
      </c>
      <c r="B4080" t="s">
        <v>10896</v>
      </c>
      <c r="C4080" t="s">
        <v>61</v>
      </c>
      <c r="D4080" s="255" t="s">
        <v>21191</v>
      </c>
    </row>
    <row r="4081" spans="1:4" ht="15" x14ac:dyDescent="0.25">
      <c r="A4081">
        <v>37445</v>
      </c>
      <c r="B4081" t="s">
        <v>10897</v>
      </c>
      <c r="C4081" t="s">
        <v>61</v>
      </c>
      <c r="D4081" s="255" t="s">
        <v>21192</v>
      </c>
    </row>
    <row r="4082" spans="1:4" ht="15" x14ac:dyDescent="0.25">
      <c r="A4082">
        <v>37446</v>
      </c>
      <c r="B4082" t="s">
        <v>10898</v>
      </c>
      <c r="C4082" t="s">
        <v>61</v>
      </c>
      <c r="D4082" s="255" t="s">
        <v>21193</v>
      </c>
    </row>
    <row r="4083" spans="1:4" ht="15" x14ac:dyDescent="0.25">
      <c r="A4083">
        <v>37447</v>
      </c>
      <c r="B4083" t="s">
        <v>10899</v>
      </c>
      <c r="C4083" t="s">
        <v>61</v>
      </c>
      <c r="D4083" s="255" t="s">
        <v>21194</v>
      </c>
    </row>
    <row r="4084" spans="1:4" ht="15" x14ac:dyDescent="0.25">
      <c r="A4084">
        <v>37448</v>
      </c>
      <c r="B4084" t="s">
        <v>10900</v>
      </c>
      <c r="C4084" t="s">
        <v>61</v>
      </c>
      <c r="D4084" s="255" t="s">
        <v>21195</v>
      </c>
    </row>
    <row r="4085" spans="1:4" ht="15" x14ac:dyDescent="0.25">
      <c r="A4085">
        <v>37440</v>
      </c>
      <c r="B4085" t="s">
        <v>10901</v>
      </c>
      <c r="C4085" t="s">
        <v>61</v>
      </c>
      <c r="D4085" s="255" t="s">
        <v>17436</v>
      </c>
    </row>
    <row r="4086" spans="1:4" ht="15" x14ac:dyDescent="0.25">
      <c r="A4086">
        <v>37441</v>
      </c>
      <c r="B4086" t="s">
        <v>10902</v>
      </c>
      <c r="C4086" t="s">
        <v>61</v>
      </c>
      <c r="D4086" s="255" t="s">
        <v>17436</v>
      </c>
    </row>
    <row r="4087" spans="1:4" ht="15" x14ac:dyDescent="0.25">
      <c r="A4087">
        <v>37442</v>
      </c>
      <c r="B4087" t="s">
        <v>10903</v>
      </c>
      <c r="C4087" t="s">
        <v>61</v>
      </c>
      <c r="D4087" s="255" t="s">
        <v>21196</v>
      </c>
    </row>
    <row r="4088" spans="1:4" ht="15" x14ac:dyDescent="0.25">
      <c r="A4088">
        <v>38017</v>
      </c>
      <c r="B4088" t="s">
        <v>10904</v>
      </c>
      <c r="C4088" t="s">
        <v>61</v>
      </c>
      <c r="D4088" s="255" t="s">
        <v>13724</v>
      </c>
    </row>
    <row r="4089" spans="1:4" ht="15" x14ac:dyDescent="0.25">
      <c r="A4089">
        <v>38018</v>
      </c>
      <c r="B4089" t="s">
        <v>10905</v>
      </c>
      <c r="C4089" t="s">
        <v>61</v>
      </c>
      <c r="D4089" s="255" t="s">
        <v>19441</v>
      </c>
    </row>
    <row r="4090" spans="1:4" ht="15" x14ac:dyDescent="0.25">
      <c r="A4090">
        <v>39895</v>
      </c>
      <c r="B4090" t="s">
        <v>10906</v>
      </c>
      <c r="C4090" t="s">
        <v>61</v>
      </c>
      <c r="D4090" s="255" t="s">
        <v>17678</v>
      </c>
    </row>
    <row r="4091" spans="1:4" ht="15" x14ac:dyDescent="0.25">
      <c r="A4091">
        <v>39896</v>
      </c>
      <c r="B4091" t="s">
        <v>10907</v>
      </c>
      <c r="C4091" t="s">
        <v>61</v>
      </c>
      <c r="D4091" s="255" t="s">
        <v>21197</v>
      </c>
    </row>
    <row r="4092" spans="1:4" ht="15" x14ac:dyDescent="0.25">
      <c r="A4092">
        <v>38873</v>
      </c>
      <c r="B4092" t="s">
        <v>10908</v>
      </c>
      <c r="C4092" t="s">
        <v>61</v>
      </c>
      <c r="D4092" s="255" t="s">
        <v>15236</v>
      </c>
    </row>
    <row r="4093" spans="1:4" ht="15" x14ac:dyDescent="0.25">
      <c r="A4093">
        <v>38874</v>
      </c>
      <c r="B4093" t="s">
        <v>10909</v>
      </c>
      <c r="C4093" t="s">
        <v>61</v>
      </c>
      <c r="D4093" s="255" t="s">
        <v>17557</v>
      </c>
    </row>
    <row r="4094" spans="1:4" ht="15" x14ac:dyDescent="0.25">
      <c r="A4094">
        <v>38875</v>
      </c>
      <c r="B4094" t="s">
        <v>10910</v>
      </c>
      <c r="C4094" t="s">
        <v>61</v>
      </c>
      <c r="D4094" s="255" t="s">
        <v>21198</v>
      </c>
    </row>
    <row r="4095" spans="1:4" ht="15" x14ac:dyDescent="0.25">
      <c r="A4095">
        <v>38876</v>
      </c>
      <c r="B4095" t="s">
        <v>10911</v>
      </c>
      <c r="C4095" t="s">
        <v>61</v>
      </c>
      <c r="D4095" s="255" t="s">
        <v>21199</v>
      </c>
    </row>
    <row r="4096" spans="1:4" ht="15" x14ac:dyDescent="0.25">
      <c r="A4096">
        <v>39000</v>
      </c>
      <c r="B4096" t="s">
        <v>10912</v>
      </c>
      <c r="C4096" t="s">
        <v>61</v>
      </c>
      <c r="D4096" s="255" t="s">
        <v>21200</v>
      </c>
    </row>
    <row r="4097" spans="1:4" ht="15" x14ac:dyDescent="0.25">
      <c r="A4097">
        <v>38674</v>
      </c>
      <c r="B4097" t="s">
        <v>10913</v>
      </c>
      <c r="C4097" t="s">
        <v>61</v>
      </c>
      <c r="D4097" s="255" t="s">
        <v>20419</v>
      </c>
    </row>
    <row r="4098" spans="1:4" ht="15" x14ac:dyDescent="0.25">
      <c r="A4098">
        <v>38019</v>
      </c>
      <c r="B4098" t="s">
        <v>10914</v>
      </c>
      <c r="C4098" t="s">
        <v>61</v>
      </c>
      <c r="D4098" s="255" t="s">
        <v>15005</v>
      </c>
    </row>
    <row r="4099" spans="1:4" ht="15" x14ac:dyDescent="0.25">
      <c r="A4099">
        <v>38020</v>
      </c>
      <c r="B4099" t="s">
        <v>10915</v>
      </c>
      <c r="C4099" t="s">
        <v>61</v>
      </c>
      <c r="D4099" s="255" t="s">
        <v>20013</v>
      </c>
    </row>
    <row r="4100" spans="1:4" ht="15" x14ac:dyDescent="0.25">
      <c r="A4100">
        <v>38454</v>
      </c>
      <c r="B4100" t="s">
        <v>10916</v>
      </c>
      <c r="C4100" t="s">
        <v>61</v>
      </c>
      <c r="D4100" s="255" t="s">
        <v>21201</v>
      </c>
    </row>
    <row r="4101" spans="1:4" ht="15" x14ac:dyDescent="0.25">
      <c r="A4101">
        <v>38455</v>
      </c>
      <c r="B4101" t="s">
        <v>10917</v>
      </c>
      <c r="C4101" t="s">
        <v>61</v>
      </c>
      <c r="D4101" s="255" t="s">
        <v>15012</v>
      </c>
    </row>
    <row r="4102" spans="1:4" ht="15" x14ac:dyDescent="0.25">
      <c r="A4102">
        <v>38462</v>
      </c>
      <c r="B4102" t="s">
        <v>10918</v>
      </c>
      <c r="C4102" t="s">
        <v>61</v>
      </c>
      <c r="D4102" s="255" t="s">
        <v>21202</v>
      </c>
    </row>
    <row r="4103" spans="1:4" ht="15" x14ac:dyDescent="0.25">
      <c r="A4103">
        <v>36362</v>
      </c>
      <c r="B4103" t="s">
        <v>10919</v>
      </c>
      <c r="C4103" t="s">
        <v>61</v>
      </c>
      <c r="D4103" s="255" t="s">
        <v>13585</v>
      </c>
    </row>
    <row r="4104" spans="1:4" ht="15" x14ac:dyDescent="0.25">
      <c r="A4104">
        <v>36298</v>
      </c>
      <c r="B4104" t="s">
        <v>10920</v>
      </c>
      <c r="C4104" t="s">
        <v>61</v>
      </c>
      <c r="D4104" s="255" t="s">
        <v>21044</v>
      </c>
    </row>
    <row r="4105" spans="1:4" ht="15" x14ac:dyDescent="0.25">
      <c r="A4105">
        <v>38456</v>
      </c>
      <c r="B4105" t="s">
        <v>10921</v>
      </c>
      <c r="C4105" t="s">
        <v>61</v>
      </c>
      <c r="D4105" s="255" t="s">
        <v>17426</v>
      </c>
    </row>
    <row r="4106" spans="1:4" ht="15" x14ac:dyDescent="0.25">
      <c r="A4106">
        <v>38457</v>
      </c>
      <c r="B4106" t="s">
        <v>10922</v>
      </c>
      <c r="C4106" t="s">
        <v>61</v>
      </c>
      <c r="D4106" s="255" t="s">
        <v>16265</v>
      </c>
    </row>
    <row r="4107" spans="1:4" ht="15" x14ac:dyDescent="0.25">
      <c r="A4107">
        <v>38458</v>
      </c>
      <c r="B4107" t="s">
        <v>10923</v>
      </c>
      <c r="C4107" t="s">
        <v>61</v>
      </c>
      <c r="D4107" s="255" t="s">
        <v>13307</v>
      </c>
    </row>
    <row r="4108" spans="1:4" ht="15" x14ac:dyDescent="0.25">
      <c r="A4108">
        <v>38459</v>
      </c>
      <c r="B4108" t="s">
        <v>10924</v>
      </c>
      <c r="C4108" t="s">
        <v>61</v>
      </c>
      <c r="D4108" s="255" t="s">
        <v>21203</v>
      </c>
    </row>
    <row r="4109" spans="1:4" ht="15" x14ac:dyDescent="0.25">
      <c r="A4109">
        <v>38460</v>
      </c>
      <c r="B4109" t="s">
        <v>10925</v>
      </c>
      <c r="C4109" t="s">
        <v>61</v>
      </c>
      <c r="D4109" s="255" t="s">
        <v>19970</v>
      </c>
    </row>
    <row r="4110" spans="1:4" ht="15" x14ac:dyDescent="0.25">
      <c r="A4110">
        <v>38461</v>
      </c>
      <c r="B4110" t="s">
        <v>10926</v>
      </c>
      <c r="C4110" t="s">
        <v>61</v>
      </c>
      <c r="D4110" s="255" t="s">
        <v>21204</v>
      </c>
    </row>
    <row r="4111" spans="1:4" ht="15" x14ac:dyDescent="0.25">
      <c r="A4111">
        <v>7094</v>
      </c>
      <c r="B4111" t="s">
        <v>10927</v>
      </c>
      <c r="C4111" t="s">
        <v>61</v>
      </c>
      <c r="D4111" s="255" t="s">
        <v>12724</v>
      </c>
    </row>
    <row r="4112" spans="1:4" ht="15" x14ac:dyDescent="0.25">
      <c r="A4112">
        <v>7116</v>
      </c>
      <c r="B4112" t="s">
        <v>10928</v>
      </c>
      <c r="C4112" t="s">
        <v>61</v>
      </c>
      <c r="D4112" s="255" t="s">
        <v>13595</v>
      </c>
    </row>
    <row r="4113" spans="1:4" ht="15" x14ac:dyDescent="0.25">
      <c r="A4113">
        <v>7118</v>
      </c>
      <c r="B4113" t="s">
        <v>10929</v>
      </c>
      <c r="C4113" t="s">
        <v>61</v>
      </c>
      <c r="D4113" s="255" t="s">
        <v>15288</v>
      </c>
    </row>
    <row r="4114" spans="1:4" ht="15" x14ac:dyDescent="0.25">
      <c r="A4114">
        <v>7098</v>
      </c>
      <c r="B4114" t="s">
        <v>10930</v>
      </c>
      <c r="C4114" t="s">
        <v>61</v>
      </c>
      <c r="D4114" s="255" t="s">
        <v>21205</v>
      </c>
    </row>
    <row r="4115" spans="1:4" ht="15" x14ac:dyDescent="0.25">
      <c r="A4115">
        <v>7110</v>
      </c>
      <c r="B4115" t="s">
        <v>10931</v>
      </c>
      <c r="C4115" t="s">
        <v>61</v>
      </c>
      <c r="D4115" s="255" t="s">
        <v>16167</v>
      </c>
    </row>
    <row r="4116" spans="1:4" ht="15" x14ac:dyDescent="0.25">
      <c r="A4116">
        <v>7123</v>
      </c>
      <c r="B4116" t="s">
        <v>10932</v>
      </c>
      <c r="C4116" t="s">
        <v>61</v>
      </c>
      <c r="D4116" s="255" t="s">
        <v>17471</v>
      </c>
    </row>
    <row r="4117" spans="1:4" ht="15" x14ac:dyDescent="0.25">
      <c r="A4117">
        <v>7121</v>
      </c>
      <c r="B4117" t="s">
        <v>10933</v>
      </c>
      <c r="C4117" t="s">
        <v>61</v>
      </c>
      <c r="D4117" s="255" t="s">
        <v>21206</v>
      </c>
    </row>
    <row r="4118" spans="1:4" ht="15" x14ac:dyDescent="0.25">
      <c r="A4118">
        <v>7137</v>
      </c>
      <c r="B4118" t="s">
        <v>10934</v>
      </c>
      <c r="C4118" t="s">
        <v>61</v>
      </c>
      <c r="D4118" s="255" t="s">
        <v>14988</v>
      </c>
    </row>
    <row r="4119" spans="1:4" ht="15" x14ac:dyDescent="0.25">
      <c r="A4119">
        <v>7122</v>
      </c>
      <c r="B4119" t="s">
        <v>10935</v>
      </c>
      <c r="C4119" t="s">
        <v>61</v>
      </c>
      <c r="D4119" s="255" t="s">
        <v>16737</v>
      </c>
    </row>
    <row r="4120" spans="1:4" ht="15" x14ac:dyDescent="0.25">
      <c r="A4120">
        <v>7114</v>
      </c>
      <c r="B4120" t="s">
        <v>10936</v>
      </c>
      <c r="C4120" t="s">
        <v>61</v>
      </c>
      <c r="D4120" s="255" t="s">
        <v>14997</v>
      </c>
    </row>
    <row r="4121" spans="1:4" ht="15" x14ac:dyDescent="0.25">
      <c r="A4121">
        <v>7109</v>
      </c>
      <c r="B4121" t="s">
        <v>10937</v>
      </c>
      <c r="C4121" t="s">
        <v>61</v>
      </c>
      <c r="D4121" s="255" t="s">
        <v>13578</v>
      </c>
    </row>
    <row r="4122" spans="1:4" ht="15" x14ac:dyDescent="0.25">
      <c r="A4122">
        <v>7135</v>
      </c>
      <c r="B4122" t="s">
        <v>10938</v>
      </c>
      <c r="C4122" t="s">
        <v>61</v>
      </c>
      <c r="D4122" s="255" t="s">
        <v>15778</v>
      </c>
    </row>
    <row r="4123" spans="1:4" ht="15" x14ac:dyDescent="0.25">
      <c r="A4123">
        <v>37947</v>
      </c>
      <c r="B4123" t="s">
        <v>10939</v>
      </c>
      <c r="C4123" t="s">
        <v>61</v>
      </c>
      <c r="D4123" s="255" t="s">
        <v>21207</v>
      </c>
    </row>
    <row r="4124" spans="1:4" ht="15" x14ac:dyDescent="0.25">
      <c r="A4124">
        <v>7103</v>
      </c>
      <c r="B4124" t="s">
        <v>10940</v>
      </c>
      <c r="C4124" t="s">
        <v>61</v>
      </c>
      <c r="D4124" s="255" t="s">
        <v>16708</v>
      </c>
    </row>
    <row r="4125" spans="1:4" ht="15" x14ac:dyDescent="0.25">
      <c r="A4125">
        <v>40419</v>
      </c>
      <c r="B4125" t="s">
        <v>10941</v>
      </c>
      <c r="C4125" t="s">
        <v>61</v>
      </c>
      <c r="D4125" s="255" t="s">
        <v>21208</v>
      </c>
    </row>
    <row r="4126" spans="1:4" ht="15" x14ac:dyDescent="0.25">
      <c r="A4126">
        <v>40420</v>
      </c>
      <c r="B4126" t="s">
        <v>10942</v>
      </c>
      <c r="C4126" t="s">
        <v>61</v>
      </c>
      <c r="D4126" s="255" t="s">
        <v>21209</v>
      </c>
    </row>
    <row r="4127" spans="1:4" ht="15" x14ac:dyDescent="0.25">
      <c r="A4127">
        <v>40421</v>
      </c>
      <c r="B4127" t="s">
        <v>10943</v>
      </c>
      <c r="C4127" t="s">
        <v>61</v>
      </c>
      <c r="D4127" s="255" t="s">
        <v>21210</v>
      </c>
    </row>
    <row r="4128" spans="1:4" ht="15" x14ac:dyDescent="0.25">
      <c r="A4128">
        <v>38905</v>
      </c>
      <c r="B4128" t="s">
        <v>10944</v>
      </c>
      <c r="C4128" t="s">
        <v>61</v>
      </c>
      <c r="D4128" s="255" t="s">
        <v>21211</v>
      </c>
    </row>
    <row r="4129" spans="1:4" ht="15" x14ac:dyDescent="0.25">
      <c r="A4129">
        <v>38907</v>
      </c>
      <c r="B4129" t="s">
        <v>10945</v>
      </c>
      <c r="C4129" t="s">
        <v>61</v>
      </c>
      <c r="D4129" s="255" t="s">
        <v>16943</v>
      </c>
    </row>
    <row r="4130" spans="1:4" ht="15" x14ac:dyDescent="0.25">
      <c r="A4130">
        <v>38910</v>
      </c>
      <c r="B4130" t="s">
        <v>10946</v>
      </c>
      <c r="C4130" t="s">
        <v>61</v>
      </c>
      <c r="D4130" s="255" t="s">
        <v>15211</v>
      </c>
    </row>
    <row r="4131" spans="1:4" ht="15" x14ac:dyDescent="0.25">
      <c r="A4131">
        <v>11655</v>
      </c>
      <c r="B4131" t="s">
        <v>10947</v>
      </c>
      <c r="C4131" t="s">
        <v>61</v>
      </c>
      <c r="D4131" s="255" t="s">
        <v>16330</v>
      </c>
    </row>
    <row r="4132" spans="1:4" ht="15" x14ac:dyDescent="0.25">
      <c r="A4132">
        <v>11656</v>
      </c>
      <c r="B4132" t="s">
        <v>10948</v>
      </c>
      <c r="C4132" t="s">
        <v>61</v>
      </c>
      <c r="D4132" s="255" t="s">
        <v>17501</v>
      </c>
    </row>
    <row r="4133" spans="1:4" ht="15" x14ac:dyDescent="0.25">
      <c r="A4133">
        <v>7091</v>
      </c>
      <c r="B4133" t="s">
        <v>10949</v>
      </c>
      <c r="C4133" t="s">
        <v>61</v>
      </c>
      <c r="D4133" s="255" t="s">
        <v>15511</v>
      </c>
    </row>
    <row r="4134" spans="1:4" ht="15" x14ac:dyDescent="0.25">
      <c r="A4134">
        <v>37948</v>
      </c>
      <c r="B4134" t="s">
        <v>10950</v>
      </c>
      <c r="C4134" t="s">
        <v>61</v>
      </c>
      <c r="D4134" s="255" t="s">
        <v>21212</v>
      </c>
    </row>
    <row r="4135" spans="1:4" ht="15" x14ac:dyDescent="0.25">
      <c r="A4135">
        <v>7097</v>
      </c>
      <c r="B4135" t="s">
        <v>10951</v>
      </c>
      <c r="C4135" t="s">
        <v>61</v>
      </c>
      <c r="D4135" s="255" t="s">
        <v>13311</v>
      </c>
    </row>
    <row r="4136" spans="1:4" ht="15" x14ac:dyDescent="0.25">
      <c r="A4136">
        <v>11658</v>
      </c>
      <c r="B4136" t="s">
        <v>10952</v>
      </c>
      <c r="C4136" t="s">
        <v>61</v>
      </c>
      <c r="D4136" s="255" t="s">
        <v>19750</v>
      </c>
    </row>
    <row r="4137" spans="1:4" ht="15" x14ac:dyDescent="0.25">
      <c r="A4137">
        <v>7146</v>
      </c>
      <c r="B4137" t="s">
        <v>10953</v>
      </c>
      <c r="C4137" t="s">
        <v>61</v>
      </c>
      <c r="D4137" s="255" t="s">
        <v>21213</v>
      </c>
    </row>
    <row r="4138" spans="1:4" ht="15" x14ac:dyDescent="0.25">
      <c r="A4138">
        <v>7138</v>
      </c>
      <c r="B4138" t="s">
        <v>10954</v>
      </c>
      <c r="C4138" t="s">
        <v>61</v>
      </c>
      <c r="D4138" s="255" t="s">
        <v>21214</v>
      </c>
    </row>
    <row r="4139" spans="1:4" ht="15" x14ac:dyDescent="0.25">
      <c r="A4139">
        <v>7139</v>
      </c>
      <c r="B4139" t="s">
        <v>10955</v>
      </c>
      <c r="C4139" t="s">
        <v>61</v>
      </c>
      <c r="D4139" s="255" t="s">
        <v>13847</v>
      </c>
    </row>
    <row r="4140" spans="1:4" ht="15" x14ac:dyDescent="0.25">
      <c r="A4140">
        <v>7140</v>
      </c>
      <c r="B4140" t="s">
        <v>10956</v>
      </c>
      <c r="C4140" t="s">
        <v>61</v>
      </c>
      <c r="D4140" s="255" t="s">
        <v>21215</v>
      </c>
    </row>
    <row r="4141" spans="1:4" ht="15" x14ac:dyDescent="0.25">
      <c r="A4141">
        <v>7141</v>
      </c>
      <c r="B4141" t="s">
        <v>10957</v>
      </c>
      <c r="C4141" t="s">
        <v>61</v>
      </c>
      <c r="D4141" s="255" t="s">
        <v>14983</v>
      </c>
    </row>
    <row r="4142" spans="1:4" ht="15" x14ac:dyDescent="0.25">
      <c r="A4142">
        <v>7143</v>
      </c>
      <c r="B4142" t="s">
        <v>10958</v>
      </c>
      <c r="C4142" t="s">
        <v>61</v>
      </c>
      <c r="D4142" s="255" t="s">
        <v>19688</v>
      </c>
    </row>
    <row r="4143" spans="1:4" ht="15" x14ac:dyDescent="0.25">
      <c r="A4143">
        <v>7144</v>
      </c>
      <c r="B4143" t="s">
        <v>10959</v>
      </c>
      <c r="C4143" t="s">
        <v>61</v>
      </c>
      <c r="D4143" s="255" t="s">
        <v>18122</v>
      </c>
    </row>
    <row r="4144" spans="1:4" ht="15" x14ac:dyDescent="0.25">
      <c r="A4144">
        <v>7145</v>
      </c>
      <c r="B4144" t="s">
        <v>10960</v>
      </c>
      <c r="C4144" t="s">
        <v>61</v>
      </c>
      <c r="D4144" s="255" t="s">
        <v>17612</v>
      </c>
    </row>
    <row r="4145" spans="1:4" ht="15" x14ac:dyDescent="0.25">
      <c r="A4145">
        <v>7142</v>
      </c>
      <c r="B4145" t="s">
        <v>10961</v>
      </c>
      <c r="C4145" t="s">
        <v>61</v>
      </c>
      <c r="D4145" s="255" t="s">
        <v>13201</v>
      </c>
    </row>
    <row r="4146" spans="1:4" ht="15" x14ac:dyDescent="0.25">
      <c r="A4146">
        <v>3593</v>
      </c>
      <c r="B4146" t="s">
        <v>10962</v>
      </c>
      <c r="C4146" t="s">
        <v>61</v>
      </c>
      <c r="D4146" s="255" t="s">
        <v>21216</v>
      </c>
    </row>
    <row r="4147" spans="1:4" ht="15" x14ac:dyDescent="0.25">
      <c r="A4147">
        <v>3588</v>
      </c>
      <c r="B4147" t="s">
        <v>10963</v>
      </c>
      <c r="C4147" t="s">
        <v>61</v>
      </c>
      <c r="D4147" s="255" t="s">
        <v>15438</v>
      </c>
    </row>
    <row r="4148" spans="1:4" ht="15" x14ac:dyDescent="0.25">
      <c r="A4148">
        <v>3585</v>
      </c>
      <c r="B4148" t="s">
        <v>10964</v>
      </c>
      <c r="C4148" t="s">
        <v>61</v>
      </c>
      <c r="D4148" s="255" t="s">
        <v>15593</v>
      </c>
    </row>
    <row r="4149" spans="1:4" ht="15" x14ac:dyDescent="0.25">
      <c r="A4149">
        <v>3587</v>
      </c>
      <c r="B4149" t="s">
        <v>10965</v>
      </c>
      <c r="C4149" t="s">
        <v>61</v>
      </c>
      <c r="D4149" s="255" t="s">
        <v>16393</v>
      </c>
    </row>
    <row r="4150" spans="1:4" ht="15" x14ac:dyDescent="0.25">
      <c r="A4150">
        <v>3590</v>
      </c>
      <c r="B4150" t="s">
        <v>10966</v>
      </c>
      <c r="C4150" t="s">
        <v>61</v>
      </c>
      <c r="D4150" s="255" t="s">
        <v>21217</v>
      </c>
    </row>
    <row r="4151" spans="1:4" ht="15" x14ac:dyDescent="0.25">
      <c r="A4151">
        <v>3589</v>
      </c>
      <c r="B4151" t="s">
        <v>10967</v>
      </c>
      <c r="C4151" t="s">
        <v>61</v>
      </c>
      <c r="D4151" s="255" t="s">
        <v>21218</v>
      </c>
    </row>
    <row r="4152" spans="1:4" ht="15" x14ac:dyDescent="0.25">
      <c r="A4152">
        <v>3586</v>
      </c>
      <c r="B4152" t="s">
        <v>10968</v>
      </c>
      <c r="C4152" t="s">
        <v>61</v>
      </c>
      <c r="D4152" s="255" t="s">
        <v>19878</v>
      </c>
    </row>
    <row r="4153" spans="1:4" ht="15" x14ac:dyDescent="0.25">
      <c r="A4153">
        <v>3592</v>
      </c>
      <c r="B4153" t="s">
        <v>10969</v>
      </c>
      <c r="C4153" t="s">
        <v>61</v>
      </c>
      <c r="D4153" s="255" t="s">
        <v>21219</v>
      </c>
    </row>
    <row r="4154" spans="1:4" ht="15" x14ac:dyDescent="0.25">
      <c r="A4154">
        <v>3591</v>
      </c>
      <c r="B4154" t="s">
        <v>10970</v>
      </c>
      <c r="C4154" t="s">
        <v>61</v>
      </c>
      <c r="D4154" s="255" t="s">
        <v>21220</v>
      </c>
    </row>
    <row r="4155" spans="1:4" ht="15" x14ac:dyDescent="0.25">
      <c r="A4155">
        <v>40396</v>
      </c>
      <c r="B4155" t="s">
        <v>10971</v>
      </c>
      <c r="C4155" t="s">
        <v>61</v>
      </c>
      <c r="D4155" s="255" t="s">
        <v>21221</v>
      </c>
    </row>
    <row r="4156" spans="1:4" ht="15" x14ac:dyDescent="0.25">
      <c r="A4156">
        <v>40395</v>
      </c>
      <c r="B4156" t="s">
        <v>10972</v>
      </c>
      <c r="C4156" t="s">
        <v>61</v>
      </c>
      <c r="D4156" s="255" t="s">
        <v>14740</v>
      </c>
    </row>
    <row r="4157" spans="1:4" ht="15" x14ac:dyDescent="0.25">
      <c r="A4157">
        <v>40392</v>
      </c>
      <c r="B4157" t="s">
        <v>10973</v>
      </c>
      <c r="C4157" t="s">
        <v>61</v>
      </c>
      <c r="D4157" s="255" t="s">
        <v>21222</v>
      </c>
    </row>
    <row r="4158" spans="1:4" ht="15" x14ac:dyDescent="0.25">
      <c r="A4158">
        <v>40394</v>
      </c>
      <c r="B4158" t="s">
        <v>10974</v>
      </c>
      <c r="C4158" t="s">
        <v>61</v>
      </c>
      <c r="D4158" s="255" t="s">
        <v>21223</v>
      </c>
    </row>
    <row r="4159" spans="1:4" ht="15" x14ac:dyDescent="0.25">
      <c r="A4159">
        <v>40398</v>
      </c>
      <c r="B4159" t="s">
        <v>10975</v>
      </c>
      <c r="C4159" t="s">
        <v>61</v>
      </c>
      <c r="D4159" s="255" t="s">
        <v>21224</v>
      </c>
    </row>
    <row r="4160" spans="1:4" ht="15" x14ac:dyDescent="0.25">
      <c r="A4160">
        <v>40397</v>
      </c>
      <c r="B4160" t="s">
        <v>10976</v>
      </c>
      <c r="C4160" t="s">
        <v>61</v>
      </c>
      <c r="D4160" s="255" t="s">
        <v>21225</v>
      </c>
    </row>
    <row r="4161" spans="1:4" ht="15" x14ac:dyDescent="0.25">
      <c r="A4161">
        <v>40393</v>
      </c>
      <c r="B4161" t="s">
        <v>10977</v>
      </c>
      <c r="C4161" t="s">
        <v>61</v>
      </c>
      <c r="D4161" s="255" t="s">
        <v>14360</v>
      </c>
    </row>
    <row r="4162" spans="1:4" ht="15" x14ac:dyDescent="0.25">
      <c r="A4162">
        <v>40399</v>
      </c>
      <c r="B4162" t="s">
        <v>10978</v>
      </c>
      <c r="C4162" t="s">
        <v>61</v>
      </c>
      <c r="D4162" s="255" t="s">
        <v>19637</v>
      </c>
    </row>
    <row r="4163" spans="1:4" ht="15" x14ac:dyDescent="0.25">
      <c r="A4163">
        <v>39322</v>
      </c>
      <c r="B4163" t="s">
        <v>12120</v>
      </c>
      <c r="C4163" t="s">
        <v>61</v>
      </c>
      <c r="D4163" s="255" t="s">
        <v>12722</v>
      </c>
    </row>
    <row r="4164" spans="1:4" ht="15" x14ac:dyDescent="0.25">
      <c r="A4164">
        <v>39289</v>
      </c>
      <c r="B4164" t="s">
        <v>10979</v>
      </c>
      <c r="C4164" t="s">
        <v>61</v>
      </c>
      <c r="D4164" s="255" t="s">
        <v>15774</v>
      </c>
    </row>
    <row r="4165" spans="1:4" ht="15" x14ac:dyDescent="0.25">
      <c r="A4165">
        <v>39290</v>
      </c>
      <c r="B4165" t="s">
        <v>10980</v>
      </c>
      <c r="C4165" t="s">
        <v>61</v>
      </c>
      <c r="D4165" s="255" t="s">
        <v>21226</v>
      </c>
    </row>
    <row r="4166" spans="1:4" ht="15" x14ac:dyDescent="0.25">
      <c r="A4166">
        <v>39291</v>
      </c>
      <c r="B4166" t="s">
        <v>10981</v>
      </c>
      <c r="C4166" t="s">
        <v>61</v>
      </c>
      <c r="D4166" s="255" t="s">
        <v>21227</v>
      </c>
    </row>
    <row r="4167" spans="1:4" ht="15" x14ac:dyDescent="0.25">
      <c r="A4167">
        <v>41892</v>
      </c>
      <c r="B4167" t="s">
        <v>10982</v>
      </c>
      <c r="C4167" t="s">
        <v>61</v>
      </c>
      <c r="D4167" s="255" t="s">
        <v>21228</v>
      </c>
    </row>
    <row r="4168" spans="1:4" ht="15" x14ac:dyDescent="0.25">
      <c r="A4168">
        <v>7048</v>
      </c>
      <c r="B4168" t="s">
        <v>10983</v>
      </c>
      <c r="C4168" t="s">
        <v>61</v>
      </c>
      <c r="D4168" s="255" t="s">
        <v>17066</v>
      </c>
    </row>
    <row r="4169" spans="1:4" ht="15" x14ac:dyDescent="0.25">
      <c r="A4169">
        <v>7088</v>
      </c>
      <c r="B4169" t="s">
        <v>10984</v>
      </c>
      <c r="C4169" t="s">
        <v>61</v>
      </c>
      <c r="D4169" s="255" t="s">
        <v>14447</v>
      </c>
    </row>
    <row r="4170" spans="1:4" ht="15" x14ac:dyDescent="0.25">
      <c r="A4170">
        <v>20179</v>
      </c>
      <c r="B4170" t="s">
        <v>10985</v>
      </c>
      <c r="C4170" t="s">
        <v>61</v>
      </c>
      <c r="D4170" s="255" t="s">
        <v>21229</v>
      </c>
    </row>
    <row r="4171" spans="1:4" ht="15" x14ac:dyDescent="0.25">
      <c r="A4171">
        <v>20178</v>
      </c>
      <c r="B4171" t="s">
        <v>10986</v>
      </c>
      <c r="C4171" t="s">
        <v>61</v>
      </c>
      <c r="D4171" s="255" t="s">
        <v>21230</v>
      </c>
    </row>
    <row r="4172" spans="1:4" ht="15" x14ac:dyDescent="0.25">
      <c r="A4172">
        <v>20180</v>
      </c>
      <c r="B4172" t="s">
        <v>10987</v>
      </c>
      <c r="C4172" t="s">
        <v>61</v>
      </c>
      <c r="D4172" s="255" t="s">
        <v>21231</v>
      </c>
    </row>
    <row r="4173" spans="1:4" ht="15" x14ac:dyDescent="0.25">
      <c r="A4173">
        <v>20181</v>
      </c>
      <c r="B4173" t="s">
        <v>10988</v>
      </c>
      <c r="C4173" t="s">
        <v>61</v>
      </c>
      <c r="D4173" s="255" t="s">
        <v>21232</v>
      </c>
    </row>
    <row r="4174" spans="1:4" ht="15" x14ac:dyDescent="0.25">
      <c r="A4174">
        <v>20177</v>
      </c>
      <c r="B4174" t="s">
        <v>10989</v>
      </c>
      <c r="C4174" t="s">
        <v>61</v>
      </c>
      <c r="D4174" s="255" t="s">
        <v>16523</v>
      </c>
    </row>
    <row r="4175" spans="1:4" ht="15" x14ac:dyDescent="0.25">
      <c r="A4175">
        <v>7070</v>
      </c>
      <c r="B4175" t="s">
        <v>10990</v>
      </c>
      <c r="C4175" t="s">
        <v>61</v>
      </c>
      <c r="D4175" s="255" t="s">
        <v>21233</v>
      </c>
    </row>
    <row r="4176" spans="1:4" ht="15" x14ac:dyDescent="0.25">
      <c r="A4176">
        <v>40945</v>
      </c>
      <c r="B4176" t="s">
        <v>10991</v>
      </c>
      <c r="C4176" t="s">
        <v>66</v>
      </c>
      <c r="D4176" s="255" t="s">
        <v>15722</v>
      </c>
    </row>
    <row r="4177" spans="1:4" ht="15" x14ac:dyDescent="0.25">
      <c r="A4177">
        <v>40946</v>
      </c>
      <c r="B4177" t="s">
        <v>10992</v>
      </c>
      <c r="C4177" t="s">
        <v>53</v>
      </c>
      <c r="D4177" s="255" t="s">
        <v>21234</v>
      </c>
    </row>
    <row r="4178" spans="1:4" ht="15" x14ac:dyDescent="0.25">
      <c r="A4178">
        <v>7153</v>
      </c>
      <c r="B4178" t="s">
        <v>10993</v>
      </c>
      <c r="C4178" t="s">
        <v>66</v>
      </c>
      <c r="D4178" s="255" t="s">
        <v>21235</v>
      </c>
    </row>
    <row r="4179" spans="1:4" ht="15" x14ac:dyDescent="0.25">
      <c r="A4179">
        <v>41089</v>
      </c>
      <c r="B4179" t="s">
        <v>10994</v>
      </c>
      <c r="C4179" t="s">
        <v>53</v>
      </c>
      <c r="D4179" s="255" t="s">
        <v>21236</v>
      </c>
    </row>
    <row r="4180" spans="1:4" ht="15" x14ac:dyDescent="0.25">
      <c r="A4180">
        <v>40943</v>
      </c>
      <c r="B4180" t="s">
        <v>10995</v>
      </c>
      <c r="C4180" t="s">
        <v>66</v>
      </c>
      <c r="D4180" s="255" t="s">
        <v>21237</v>
      </c>
    </row>
    <row r="4181" spans="1:4" ht="15" x14ac:dyDescent="0.25">
      <c r="A4181">
        <v>40944</v>
      </c>
      <c r="B4181" t="s">
        <v>10996</v>
      </c>
      <c r="C4181" t="s">
        <v>53</v>
      </c>
      <c r="D4181" s="255" t="s">
        <v>21238</v>
      </c>
    </row>
    <row r="4182" spans="1:4" ht="15" x14ac:dyDescent="0.25">
      <c r="A4182">
        <v>6175</v>
      </c>
      <c r="B4182" t="s">
        <v>12121</v>
      </c>
      <c r="C4182" t="s">
        <v>66</v>
      </c>
      <c r="D4182" s="255" t="s">
        <v>13892</v>
      </c>
    </row>
    <row r="4183" spans="1:4" ht="15" x14ac:dyDescent="0.25">
      <c r="A4183">
        <v>41092</v>
      </c>
      <c r="B4183" t="s">
        <v>10997</v>
      </c>
      <c r="C4183" t="s">
        <v>53</v>
      </c>
      <c r="D4183" s="255" t="s">
        <v>21239</v>
      </c>
    </row>
    <row r="4184" spans="1:4" ht="15" x14ac:dyDescent="0.25">
      <c r="A4184">
        <v>37712</v>
      </c>
      <c r="B4184" t="s">
        <v>10998</v>
      </c>
      <c r="C4184" t="s">
        <v>67</v>
      </c>
      <c r="D4184" s="255" t="s">
        <v>21240</v>
      </c>
    </row>
    <row r="4185" spans="1:4" ht="15" x14ac:dyDescent="0.25">
      <c r="A4185">
        <v>34547</v>
      </c>
      <c r="B4185" t="s">
        <v>10999</v>
      </c>
      <c r="C4185" t="s">
        <v>62</v>
      </c>
      <c r="D4185" s="255" t="s">
        <v>21241</v>
      </c>
    </row>
    <row r="4186" spans="1:4" ht="15" x14ac:dyDescent="0.25">
      <c r="A4186">
        <v>34548</v>
      </c>
      <c r="B4186" t="s">
        <v>11000</v>
      </c>
      <c r="C4186" t="s">
        <v>62</v>
      </c>
      <c r="D4186" s="255" t="s">
        <v>18408</v>
      </c>
    </row>
    <row r="4187" spans="1:4" ht="15" x14ac:dyDescent="0.25">
      <c r="A4187">
        <v>34558</v>
      </c>
      <c r="B4187" t="s">
        <v>11001</v>
      </c>
      <c r="C4187" t="s">
        <v>62</v>
      </c>
      <c r="D4187" s="255" t="s">
        <v>13173</v>
      </c>
    </row>
    <row r="4188" spans="1:4" ht="15" x14ac:dyDescent="0.25">
      <c r="A4188">
        <v>34550</v>
      </c>
      <c r="B4188" t="s">
        <v>11002</v>
      </c>
      <c r="C4188" t="s">
        <v>62</v>
      </c>
      <c r="D4188" s="255" t="s">
        <v>12829</v>
      </c>
    </row>
    <row r="4189" spans="1:4" ht="15" x14ac:dyDescent="0.25">
      <c r="A4189">
        <v>34557</v>
      </c>
      <c r="B4189" t="s">
        <v>11003</v>
      </c>
      <c r="C4189" t="s">
        <v>62</v>
      </c>
      <c r="D4189" s="255" t="s">
        <v>17413</v>
      </c>
    </row>
    <row r="4190" spans="1:4" ht="15" x14ac:dyDescent="0.25">
      <c r="A4190">
        <v>37411</v>
      </c>
      <c r="B4190" t="s">
        <v>11004</v>
      </c>
      <c r="C4190" t="s">
        <v>67</v>
      </c>
      <c r="D4190" s="255" t="s">
        <v>15420</v>
      </c>
    </row>
    <row r="4191" spans="1:4" ht="15" x14ac:dyDescent="0.25">
      <c r="A4191">
        <v>39508</v>
      </c>
      <c r="B4191" t="s">
        <v>11005</v>
      </c>
      <c r="C4191" t="s">
        <v>67</v>
      </c>
      <c r="D4191" s="255" t="s">
        <v>13436</v>
      </c>
    </row>
    <row r="4192" spans="1:4" ht="15" x14ac:dyDescent="0.25">
      <c r="A4192">
        <v>39507</v>
      </c>
      <c r="B4192" t="s">
        <v>11006</v>
      </c>
      <c r="C4192" t="s">
        <v>67</v>
      </c>
      <c r="D4192" s="255" t="s">
        <v>21185</v>
      </c>
    </row>
    <row r="4193" spans="1:4" ht="15" x14ac:dyDescent="0.25">
      <c r="A4193">
        <v>7155</v>
      </c>
      <c r="B4193" t="s">
        <v>11007</v>
      </c>
      <c r="C4193" t="s">
        <v>67</v>
      </c>
      <c r="D4193" s="255" t="s">
        <v>16295</v>
      </c>
    </row>
    <row r="4194" spans="1:4" ht="15" x14ac:dyDescent="0.25">
      <c r="A4194">
        <v>42406</v>
      </c>
      <c r="B4194" t="s">
        <v>11008</v>
      </c>
      <c r="C4194" t="s">
        <v>67</v>
      </c>
      <c r="D4194" s="255" t="s">
        <v>21242</v>
      </c>
    </row>
    <row r="4195" spans="1:4" ht="15" x14ac:dyDescent="0.25">
      <c r="A4195">
        <v>7156</v>
      </c>
      <c r="B4195" t="s">
        <v>11009</v>
      </c>
      <c r="C4195" t="s">
        <v>67</v>
      </c>
      <c r="D4195" s="255" t="s">
        <v>16601</v>
      </c>
    </row>
    <row r="4196" spans="1:4" ht="15" x14ac:dyDescent="0.25">
      <c r="A4196">
        <v>43127</v>
      </c>
      <c r="B4196" t="s">
        <v>11010</v>
      </c>
      <c r="C4196" t="s">
        <v>67</v>
      </c>
      <c r="D4196" s="255" t="s">
        <v>21243</v>
      </c>
    </row>
    <row r="4197" spans="1:4" ht="15" x14ac:dyDescent="0.25">
      <c r="A4197">
        <v>10917</v>
      </c>
      <c r="B4197" t="s">
        <v>11011</v>
      </c>
      <c r="C4197" t="s">
        <v>67</v>
      </c>
      <c r="D4197" s="255" t="s">
        <v>19338</v>
      </c>
    </row>
    <row r="4198" spans="1:4" ht="15" x14ac:dyDescent="0.25">
      <c r="A4198">
        <v>21141</v>
      </c>
      <c r="B4198" t="s">
        <v>11012</v>
      </c>
      <c r="C4198" t="s">
        <v>67</v>
      </c>
      <c r="D4198" s="255" t="s">
        <v>21244</v>
      </c>
    </row>
    <row r="4199" spans="1:4" ht="15" x14ac:dyDescent="0.25">
      <c r="A4199">
        <v>39509</v>
      </c>
      <c r="B4199" t="s">
        <v>11013</v>
      </c>
      <c r="C4199" t="s">
        <v>67</v>
      </c>
      <c r="D4199" s="255" t="s">
        <v>17076</v>
      </c>
    </row>
    <row r="4200" spans="1:4" ht="15" x14ac:dyDescent="0.25">
      <c r="A4200">
        <v>44529</v>
      </c>
      <c r="B4200" t="s">
        <v>11014</v>
      </c>
      <c r="C4200" t="s">
        <v>67</v>
      </c>
      <c r="D4200" s="255" t="s">
        <v>21201</v>
      </c>
    </row>
    <row r="4201" spans="1:4" ht="15" x14ac:dyDescent="0.25">
      <c r="A4201">
        <v>7167</v>
      </c>
      <c r="B4201" t="s">
        <v>11015</v>
      </c>
      <c r="C4201" t="s">
        <v>67</v>
      </c>
      <c r="D4201" s="255" t="s">
        <v>21245</v>
      </c>
    </row>
    <row r="4202" spans="1:4" ht="15" x14ac:dyDescent="0.25">
      <c r="A4202">
        <v>10928</v>
      </c>
      <c r="B4202" t="s">
        <v>11016</v>
      </c>
      <c r="C4202" t="s">
        <v>67</v>
      </c>
      <c r="D4202" s="255" t="s">
        <v>20070</v>
      </c>
    </row>
    <row r="4203" spans="1:4" ht="15" x14ac:dyDescent="0.25">
      <c r="A4203">
        <v>10933</v>
      </c>
      <c r="B4203" t="s">
        <v>11017</v>
      </c>
      <c r="C4203" t="s">
        <v>67</v>
      </c>
      <c r="D4203" s="255" t="s">
        <v>20383</v>
      </c>
    </row>
    <row r="4204" spans="1:4" ht="15" x14ac:dyDescent="0.25">
      <c r="A4204">
        <v>7158</v>
      </c>
      <c r="B4204" t="s">
        <v>11018</v>
      </c>
      <c r="C4204" t="s">
        <v>67</v>
      </c>
      <c r="D4204" s="255" t="s">
        <v>16645</v>
      </c>
    </row>
    <row r="4205" spans="1:4" ht="15" x14ac:dyDescent="0.25">
      <c r="A4205">
        <v>10927</v>
      </c>
      <c r="B4205" t="s">
        <v>11019</v>
      </c>
      <c r="C4205" t="s">
        <v>67</v>
      </c>
      <c r="D4205" s="255" t="s">
        <v>15719</v>
      </c>
    </row>
    <row r="4206" spans="1:4" ht="15" x14ac:dyDescent="0.25">
      <c r="A4206">
        <v>7162</v>
      </c>
      <c r="B4206" t="s">
        <v>11020</v>
      </c>
      <c r="C4206" t="s">
        <v>67</v>
      </c>
      <c r="D4206" s="255" t="s">
        <v>21246</v>
      </c>
    </row>
    <row r="4207" spans="1:4" ht="15" x14ac:dyDescent="0.25">
      <c r="A4207">
        <v>10932</v>
      </c>
      <c r="B4207" t="s">
        <v>11021</v>
      </c>
      <c r="C4207" t="s">
        <v>67</v>
      </c>
      <c r="D4207" s="255" t="s">
        <v>21247</v>
      </c>
    </row>
    <row r="4208" spans="1:4" ht="15" x14ac:dyDescent="0.25">
      <c r="A4208">
        <v>10937</v>
      </c>
      <c r="B4208" t="s">
        <v>11022</v>
      </c>
      <c r="C4208" t="s">
        <v>67</v>
      </c>
      <c r="D4208" s="255" t="s">
        <v>13307</v>
      </c>
    </row>
    <row r="4209" spans="1:4" ht="15" x14ac:dyDescent="0.25">
      <c r="A4209">
        <v>10935</v>
      </c>
      <c r="B4209" t="s">
        <v>11023</v>
      </c>
      <c r="C4209" t="s">
        <v>67</v>
      </c>
      <c r="D4209" s="255" t="s">
        <v>21248</v>
      </c>
    </row>
    <row r="4210" spans="1:4" ht="15" x14ac:dyDescent="0.25">
      <c r="A4210">
        <v>10931</v>
      </c>
      <c r="B4210" t="s">
        <v>11024</v>
      </c>
      <c r="C4210" t="s">
        <v>67</v>
      </c>
      <c r="D4210" s="255" t="s">
        <v>16099</v>
      </c>
    </row>
    <row r="4211" spans="1:4" ht="15" x14ac:dyDescent="0.25">
      <c r="A4211">
        <v>7164</v>
      </c>
      <c r="B4211" t="s">
        <v>11025</v>
      </c>
      <c r="C4211" t="s">
        <v>67</v>
      </c>
      <c r="D4211" s="255" t="s">
        <v>16359</v>
      </c>
    </row>
    <row r="4212" spans="1:4" ht="15" x14ac:dyDescent="0.25">
      <c r="A4212">
        <v>36887</v>
      </c>
      <c r="B4212" t="s">
        <v>11026</v>
      </c>
      <c r="C4212" t="s">
        <v>67</v>
      </c>
      <c r="D4212" s="255" t="s">
        <v>18389</v>
      </c>
    </row>
    <row r="4213" spans="1:4" ht="15" x14ac:dyDescent="0.25">
      <c r="A4213">
        <v>34630</v>
      </c>
      <c r="B4213" t="s">
        <v>11027</v>
      </c>
      <c r="C4213" t="s">
        <v>61</v>
      </c>
      <c r="D4213" s="255" t="s">
        <v>21249</v>
      </c>
    </row>
    <row r="4214" spans="1:4" ht="15" x14ac:dyDescent="0.25">
      <c r="A4214">
        <v>7161</v>
      </c>
      <c r="B4214" t="s">
        <v>11028</v>
      </c>
      <c r="C4214" t="s">
        <v>67</v>
      </c>
      <c r="D4214" s="255" t="s">
        <v>18508</v>
      </c>
    </row>
    <row r="4215" spans="1:4" ht="15" x14ac:dyDescent="0.25">
      <c r="A4215">
        <v>7170</v>
      </c>
      <c r="B4215" t="s">
        <v>11029</v>
      </c>
      <c r="C4215" t="s">
        <v>67</v>
      </c>
      <c r="D4215" s="255" t="s">
        <v>18879</v>
      </c>
    </row>
    <row r="4216" spans="1:4" ht="15" x14ac:dyDescent="0.25">
      <c r="A4216">
        <v>37524</v>
      </c>
      <c r="B4216" t="s">
        <v>11030</v>
      </c>
      <c r="C4216" t="s">
        <v>62</v>
      </c>
      <c r="D4216" s="255" t="s">
        <v>17587</v>
      </c>
    </row>
    <row r="4217" spans="1:4" ht="15" x14ac:dyDescent="0.25">
      <c r="A4217">
        <v>37525</v>
      </c>
      <c r="B4217" t="s">
        <v>11031</v>
      </c>
      <c r="C4217" t="s">
        <v>62</v>
      </c>
      <c r="D4217" s="255" t="s">
        <v>20134</v>
      </c>
    </row>
    <row r="4218" spans="1:4" ht="15" x14ac:dyDescent="0.25">
      <c r="A4218">
        <v>36789</v>
      </c>
      <c r="B4218" t="s">
        <v>11032</v>
      </c>
      <c r="C4218" t="s">
        <v>61</v>
      </c>
      <c r="D4218" s="255" t="s">
        <v>18411</v>
      </c>
    </row>
    <row r="4219" spans="1:4" ht="15" x14ac:dyDescent="0.25">
      <c r="A4219">
        <v>7173</v>
      </c>
      <c r="B4219" t="s">
        <v>11033</v>
      </c>
      <c r="C4219" t="s">
        <v>79</v>
      </c>
      <c r="D4219" s="255" t="s">
        <v>21250</v>
      </c>
    </row>
    <row r="4220" spans="1:4" ht="15" x14ac:dyDescent="0.25">
      <c r="A4220">
        <v>7175</v>
      </c>
      <c r="B4220" t="s">
        <v>11034</v>
      </c>
      <c r="C4220" t="s">
        <v>61</v>
      </c>
      <c r="D4220" s="255" t="s">
        <v>21251</v>
      </c>
    </row>
    <row r="4221" spans="1:4" ht="15" x14ac:dyDescent="0.25">
      <c r="A4221">
        <v>40741</v>
      </c>
      <c r="B4221" t="s">
        <v>11035</v>
      </c>
      <c r="C4221" t="s">
        <v>61</v>
      </c>
      <c r="D4221" s="255" t="s">
        <v>17585</v>
      </c>
    </row>
    <row r="4222" spans="1:4" ht="15" x14ac:dyDescent="0.25">
      <c r="A4222">
        <v>7184</v>
      </c>
      <c r="B4222" t="s">
        <v>11036</v>
      </c>
      <c r="C4222" t="s">
        <v>67</v>
      </c>
      <c r="D4222" s="255" t="s">
        <v>21252</v>
      </c>
    </row>
    <row r="4223" spans="1:4" ht="15" x14ac:dyDescent="0.25">
      <c r="A4223">
        <v>34458</v>
      </c>
      <c r="B4223" t="s">
        <v>11037</v>
      </c>
      <c r="C4223" t="s">
        <v>61</v>
      </c>
      <c r="D4223" s="255" t="s">
        <v>21253</v>
      </c>
    </row>
    <row r="4224" spans="1:4" ht="15" x14ac:dyDescent="0.25">
      <c r="A4224">
        <v>34464</v>
      </c>
      <c r="B4224" t="s">
        <v>11038</v>
      </c>
      <c r="C4224" t="s">
        <v>61</v>
      </c>
      <c r="D4224" s="255" t="s">
        <v>21254</v>
      </c>
    </row>
    <row r="4225" spans="1:4" ht="15" x14ac:dyDescent="0.25">
      <c r="A4225">
        <v>34468</v>
      </c>
      <c r="B4225" t="s">
        <v>11039</v>
      </c>
      <c r="C4225" t="s">
        <v>61</v>
      </c>
      <c r="D4225" s="255" t="s">
        <v>21255</v>
      </c>
    </row>
    <row r="4226" spans="1:4" ht="15" x14ac:dyDescent="0.25">
      <c r="A4226">
        <v>34473</v>
      </c>
      <c r="B4226" t="s">
        <v>11040</v>
      </c>
      <c r="C4226" t="s">
        <v>61</v>
      </c>
      <c r="D4226" s="255" t="s">
        <v>21256</v>
      </c>
    </row>
    <row r="4227" spans="1:4" ht="15" x14ac:dyDescent="0.25">
      <c r="A4227">
        <v>34480</v>
      </c>
      <c r="B4227" t="s">
        <v>11041</v>
      </c>
      <c r="C4227" t="s">
        <v>61</v>
      </c>
      <c r="D4227" s="255" t="s">
        <v>21257</v>
      </c>
    </row>
    <row r="4228" spans="1:4" ht="15" x14ac:dyDescent="0.25">
      <c r="A4228">
        <v>34486</v>
      </c>
      <c r="B4228" t="s">
        <v>11042</v>
      </c>
      <c r="C4228" t="s">
        <v>61</v>
      </c>
      <c r="D4228" s="255" t="s">
        <v>21258</v>
      </c>
    </row>
    <row r="4229" spans="1:4" ht="15" x14ac:dyDescent="0.25">
      <c r="A4229">
        <v>7190</v>
      </c>
      <c r="B4229" t="s">
        <v>11043</v>
      </c>
      <c r="C4229" t="s">
        <v>61</v>
      </c>
      <c r="D4229" s="255" t="s">
        <v>19560</v>
      </c>
    </row>
    <row r="4230" spans="1:4" ht="15" x14ac:dyDescent="0.25">
      <c r="A4230">
        <v>34417</v>
      </c>
      <c r="B4230" t="s">
        <v>11044</v>
      </c>
      <c r="C4230" t="s">
        <v>61</v>
      </c>
      <c r="D4230" s="255" t="s">
        <v>21259</v>
      </c>
    </row>
    <row r="4231" spans="1:4" ht="15" x14ac:dyDescent="0.25">
      <c r="A4231">
        <v>7213</v>
      </c>
      <c r="B4231" t="s">
        <v>11045</v>
      </c>
      <c r="C4231" t="s">
        <v>67</v>
      </c>
      <c r="D4231" s="255" t="s">
        <v>15762</v>
      </c>
    </row>
    <row r="4232" spans="1:4" ht="15" x14ac:dyDescent="0.25">
      <c r="A4232">
        <v>7195</v>
      </c>
      <c r="B4232" t="s">
        <v>11046</v>
      </c>
      <c r="C4232" t="s">
        <v>61</v>
      </c>
      <c r="D4232" s="255" t="s">
        <v>21260</v>
      </c>
    </row>
    <row r="4233" spans="1:4" ht="15" x14ac:dyDescent="0.25">
      <c r="A4233">
        <v>7186</v>
      </c>
      <c r="B4233" t="s">
        <v>11047</v>
      </c>
      <c r="C4233" t="s">
        <v>61</v>
      </c>
      <c r="D4233" s="255" t="s">
        <v>21261</v>
      </c>
    </row>
    <row r="4234" spans="1:4" ht="15" x14ac:dyDescent="0.25">
      <c r="A4234">
        <v>7194</v>
      </c>
      <c r="B4234" t="s">
        <v>11048</v>
      </c>
      <c r="C4234" t="s">
        <v>67</v>
      </c>
      <c r="D4234" s="255" t="s">
        <v>19353</v>
      </c>
    </row>
    <row r="4235" spans="1:4" ht="15" x14ac:dyDescent="0.25">
      <c r="A4235">
        <v>7197</v>
      </c>
      <c r="B4235" t="s">
        <v>11049</v>
      </c>
      <c r="C4235" t="s">
        <v>61</v>
      </c>
      <c r="D4235" s="255" t="s">
        <v>21262</v>
      </c>
    </row>
    <row r="4236" spans="1:4" ht="15" x14ac:dyDescent="0.25">
      <c r="A4236">
        <v>7192</v>
      </c>
      <c r="B4236" t="s">
        <v>11050</v>
      </c>
      <c r="C4236" t="s">
        <v>61</v>
      </c>
      <c r="D4236" s="255" t="s">
        <v>17982</v>
      </c>
    </row>
    <row r="4237" spans="1:4" ht="15" x14ac:dyDescent="0.25">
      <c r="A4237">
        <v>7193</v>
      </c>
      <c r="B4237" t="s">
        <v>11051</v>
      </c>
      <c r="C4237" t="s">
        <v>61</v>
      </c>
      <c r="D4237" s="255" t="s">
        <v>21263</v>
      </c>
    </row>
    <row r="4238" spans="1:4" ht="15" x14ac:dyDescent="0.25">
      <c r="A4238">
        <v>7189</v>
      </c>
      <c r="B4238" t="s">
        <v>11052</v>
      </c>
      <c r="C4238" t="s">
        <v>61</v>
      </c>
      <c r="D4238" s="255" t="s">
        <v>21264</v>
      </c>
    </row>
    <row r="4239" spans="1:4" ht="15" x14ac:dyDescent="0.25">
      <c r="A4239">
        <v>34402</v>
      </c>
      <c r="B4239" t="s">
        <v>11053</v>
      </c>
      <c r="C4239" t="s">
        <v>61</v>
      </c>
      <c r="D4239" s="255" t="s">
        <v>21265</v>
      </c>
    </row>
    <row r="4240" spans="1:4" ht="15" x14ac:dyDescent="0.25">
      <c r="A4240">
        <v>7245</v>
      </c>
      <c r="B4240" t="s">
        <v>11054</v>
      </c>
      <c r="C4240" t="s">
        <v>61</v>
      </c>
      <c r="D4240" s="255" t="s">
        <v>21266</v>
      </c>
    </row>
    <row r="4241" spans="1:4" ht="15" x14ac:dyDescent="0.25">
      <c r="A4241">
        <v>34425</v>
      </c>
      <c r="B4241" t="s">
        <v>11055</v>
      </c>
      <c r="C4241" t="s">
        <v>61</v>
      </c>
      <c r="D4241" s="255" t="s">
        <v>21267</v>
      </c>
    </row>
    <row r="4242" spans="1:4" ht="15" x14ac:dyDescent="0.25">
      <c r="A4242">
        <v>7223</v>
      </c>
      <c r="B4242" t="s">
        <v>11056</v>
      </c>
      <c r="C4242" t="s">
        <v>61</v>
      </c>
      <c r="D4242" s="255" t="s">
        <v>21268</v>
      </c>
    </row>
    <row r="4243" spans="1:4" ht="15" x14ac:dyDescent="0.25">
      <c r="A4243">
        <v>7234</v>
      </c>
      <c r="B4243" t="s">
        <v>11057</v>
      </c>
      <c r="C4243" t="s">
        <v>61</v>
      </c>
      <c r="D4243" s="255" t="s">
        <v>21269</v>
      </c>
    </row>
    <row r="4244" spans="1:4" ht="15" x14ac:dyDescent="0.25">
      <c r="A4244">
        <v>7224</v>
      </c>
      <c r="B4244" t="s">
        <v>11058</v>
      </c>
      <c r="C4244" t="s">
        <v>61</v>
      </c>
      <c r="D4244" s="255" t="s">
        <v>21270</v>
      </c>
    </row>
    <row r="4245" spans="1:4" ht="15" x14ac:dyDescent="0.25">
      <c r="A4245">
        <v>7225</v>
      </c>
      <c r="B4245" t="s">
        <v>11059</v>
      </c>
      <c r="C4245" t="s">
        <v>61</v>
      </c>
      <c r="D4245" s="255" t="s">
        <v>21271</v>
      </c>
    </row>
    <row r="4246" spans="1:4" ht="15" x14ac:dyDescent="0.25">
      <c r="A4246">
        <v>7226</v>
      </c>
      <c r="B4246" t="s">
        <v>11060</v>
      </c>
      <c r="C4246" t="s">
        <v>61</v>
      </c>
      <c r="D4246" s="255" t="s">
        <v>21272</v>
      </c>
    </row>
    <row r="4247" spans="1:4" ht="15" x14ac:dyDescent="0.25">
      <c r="A4247">
        <v>7227</v>
      </c>
      <c r="B4247" t="s">
        <v>11061</v>
      </c>
      <c r="C4247" t="s">
        <v>61</v>
      </c>
      <c r="D4247" s="255" t="s">
        <v>21273</v>
      </c>
    </row>
    <row r="4248" spans="1:4" ht="15" x14ac:dyDescent="0.25">
      <c r="A4248">
        <v>7212</v>
      </c>
      <c r="B4248" t="s">
        <v>11062</v>
      </c>
      <c r="C4248" t="s">
        <v>61</v>
      </c>
      <c r="D4248" s="255" t="s">
        <v>21274</v>
      </c>
    </row>
    <row r="4249" spans="1:4" ht="15" x14ac:dyDescent="0.25">
      <c r="A4249">
        <v>7229</v>
      </c>
      <c r="B4249" t="s">
        <v>11063</v>
      </c>
      <c r="C4249" t="s">
        <v>61</v>
      </c>
      <c r="D4249" s="255" t="s">
        <v>21275</v>
      </c>
    </row>
    <row r="4250" spans="1:4" ht="15" x14ac:dyDescent="0.25">
      <c r="A4250">
        <v>7230</v>
      </c>
      <c r="B4250" t="s">
        <v>11064</v>
      </c>
      <c r="C4250" t="s">
        <v>61</v>
      </c>
      <c r="D4250" s="255" t="s">
        <v>21276</v>
      </c>
    </row>
    <row r="4251" spans="1:4" ht="15" x14ac:dyDescent="0.25">
      <c r="A4251">
        <v>7231</v>
      </c>
      <c r="B4251" t="s">
        <v>11065</v>
      </c>
      <c r="C4251" t="s">
        <v>61</v>
      </c>
      <c r="D4251" s="255" t="s">
        <v>21277</v>
      </c>
    </row>
    <row r="4252" spans="1:4" ht="15" x14ac:dyDescent="0.25">
      <c r="A4252">
        <v>7220</v>
      </c>
      <c r="B4252" t="s">
        <v>11066</v>
      </c>
      <c r="C4252" t="s">
        <v>61</v>
      </c>
      <c r="D4252" s="255" t="s">
        <v>21278</v>
      </c>
    </row>
    <row r="4253" spans="1:4" ht="15" x14ac:dyDescent="0.25">
      <c r="A4253">
        <v>34447</v>
      </c>
      <c r="B4253" t="s">
        <v>11067</v>
      </c>
      <c r="C4253" t="s">
        <v>61</v>
      </c>
      <c r="D4253" s="255" t="s">
        <v>21279</v>
      </c>
    </row>
    <row r="4254" spans="1:4" ht="15" x14ac:dyDescent="0.25">
      <c r="A4254">
        <v>7233</v>
      </c>
      <c r="B4254" t="s">
        <v>11068</v>
      </c>
      <c r="C4254" t="s">
        <v>61</v>
      </c>
      <c r="D4254" s="255" t="s">
        <v>21280</v>
      </c>
    </row>
    <row r="4255" spans="1:4" ht="15" x14ac:dyDescent="0.25">
      <c r="A4255">
        <v>40740</v>
      </c>
      <c r="B4255" t="s">
        <v>11069</v>
      </c>
      <c r="C4255" t="s">
        <v>67</v>
      </c>
      <c r="D4255" s="255" t="s">
        <v>21281</v>
      </c>
    </row>
    <row r="4256" spans="1:4" ht="15" x14ac:dyDescent="0.25">
      <c r="A4256">
        <v>25007</v>
      </c>
      <c r="B4256" t="s">
        <v>11070</v>
      </c>
      <c r="C4256" t="s">
        <v>67</v>
      </c>
      <c r="D4256" s="255" t="s">
        <v>18403</v>
      </c>
    </row>
    <row r="4257" spans="1:4" ht="15" x14ac:dyDescent="0.25">
      <c r="A4257">
        <v>43071</v>
      </c>
      <c r="B4257" t="s">
        <v>11071</v>
      </c>
      <c r="C4257" t="s">
        <v>67</v>
      </c>
      <c r="D4257" s="255" t="s">
        <v>21282</v>
      </c>
    </row>
    <row r="4258" spans="1:4" ht="15" x14ac:dyDescent="0.25">
      <c r="A4258">
        <v>39520</v>
      </c>
      <c r="B4258" t="s">
        <v>11072</v>
      </c>
      <c r="C4258" t="s">
        <v>67</v>
      </c>
      <c r="D4258" s="255" t="s">
        <v>21283</v>
      </c>
    </row>
    <row r="4259" spans="1:4" ht="15" x14ac:dyDescent="0.25">
      <c r="A4259">
        <v>39521</v>
      </c>
      <c r="B4259" t="s">
        <v>11073</v>
      </c>
      <c r="C4259" t="s">
        <v>67</v>
      </c>
      <c r="D4259" s="255" t="s">
        <v>21284</v>
      </c>
    </row>
    <row r="4260" spans="1:4" ht="15" x14ac:dyDescent="0.25">
      <c r="A4260">
        <v>39522</v>
      </c>
      <c r="B4260" t="s">
        <v>11074</v>
      </c>
      <c r="C4260" t="s">
        <v>67</v>
      </c>
      <c r="D4260" s="255" t="s">
        <v>13083</v>
      </c>
    </row>
    <row r="4261" spans="1:4" ht="15" x14ac:dyDescent="0.25">
      <c r="A4261">
        <v>7243</v>
      </c>
      <c r="B4261" t="s">
        <v>11075</v>
      </c>
      <c r="C4261" t="s">
        <v>67</v>
      </c>
      <c r="D4261" s="255" t="s">
        <v>19643</v>
      </c>
    </row>
    <row r="4262" spans="1:4" ht="15" x14ac:dyDescent="0.25">
      <c r="A4262">
        <v>11067</v>
      </c>
      <c r="B4262" t="s">
        <v>11076</v>
      </c>
      <c r="C4262" t="s">
        <v>61</v>
      </c>
      <c r="D4262" s="255" t="s">
        <v>21285</v>
      </c>
    </row>
    <row r="4263" spans="1:4" ht="15" x14ac:dyDescent="0.25">
      <c r="A4263">
        <v>11068</v>
      </c>
      <c r="B4263" t="s">
        <v>11077</v>
      </c>
      <c r="C4263" t="s">
        <v>61</v>
      </c>
      <c r="D4263" s="255" t="s">
        <v>21286</v>
      </c>
    </row>
    <row r="4264" spans="1:4" ht="15" x14ac:dyDescent="0.25">
      <c r="A4264">
        <v>7246</v>
      </c>
      <c r="B4264" t="s">
        <v>11078</v>
      </c>
      <c r="C4264" t="s">
        <v>61</v>
      </c>
      <c r="D4264" s="255" t="s">
        <v>21287</v>
      </c>
    </row>
    <row r="4265" spans="1:4" ht="15" x14ac:dyDescent="0.25">
      <c r="A4265">
        <v>41097</v>
      </c>
      <c r="B4265" t="s">
        <v>11079</v>
      </c>
      <c r="C4265" t="s">
        <v>53</v>
      </c>
      <c r="D4265" s="255" t="s">
        <v>21288</v>
      </c>
    </row>
    <row r="4266" spans="1:4" ht="15" x14ac:dyDescent="0.25">
      <c r="A4266">
        <v>12869</v>
      </c>
      <c r="B4266" t="s">
        <v>11080</v>
      </c>
      <c r="C4266" t="s">
        <v>66</v>
      </c>
      <c r="D4266" s="255" t="s">
        <v>15154</v>
      </c>
    </row>
    <row r="4267" spans="1:4" ht="15" x14ac:dyDescent="0.25">
      <c r="A4267">
        <v>1574</v>
      </c>
      <c r="B4267" t="s">
        <v>11081</v>
      </c>
      <c r="C4267" t="s">
        <v>61</v>
      </c>
      <c r="D4267" s="255" t="s">
        <v>18660</v>
      </c>
    </row>
    <row r="4268" spans="1:4" ht="15" x14ac:dyDescent="0.25">
      <c r="A4268">
        <v>1581</v>
      </c>
      <c r="B4268" t="s">
        <v>11082</v>
      </c>
      <c r="C4268" t="s">
        <v>61</v>
      </c>
      <c r="D4268" s="255" t="s">
        <v>16268</v>
      </c>
    </row>
    <row r="4269" spans="1:4" ht="15" x14ac:dyDescent="0.25">
      <c r="A4269">
        <v>1575</v>
      </c>
      <c r="B4269" t="s">
        <v>11083</v>
      </c>
      <c r="C4269" t="s">
        <v>61</v>
      </c>
      <c r="D4269" s="255" t="s">
        <v>13531</v>
      </c>
    </row>
    <row r="4270" spans="1:4" ht="15" x14ac:dyDescent="0.25">
      <c r="A4270">
        <v>1570</v>
      </c>
      <c r="B4270" t="s">
        <v>11084</v>
      </c>
      <c r="C4270" t="s">
        <v>61</v>
      </c>
      <c r="D4270" s="255" t="s">
        <v>13483</v>
      </c>
    </row>
    <row r="4271" spans="1:4" ht="15" x14ac:dyDescent="0.25">
      <c r="A4271">
        <v>1576</v>
      </c>
      <c r="B4271" t="s">
        <v>11085</v>
      </c>
      <c r="C4271" t="s">
        <v>61</v>
      </c>
      <c r="D4271" s="255" t="s">
        <v>21289</v>
      </c>
    </row>
    <row r="4272" spans="1:4" ht="15" x14ac:dyDescent="0.25">
      <c r="A4272">
        <v>1577</v>
      </c>
      <c r="B4272" t="s">
        <v>11086</v>
      </c>
      <c r="C4272" t="s">
        <v>61</v>
      </c>
      <c r="D4272" s="255" t="s">
        <v>21290</v>
      </c>
    </row>
    <row r="4273" spans="1:4" ht="15" x14ac:dyDescent="0.25">
      <c r="A4273">
        <v>1571</v>
      </c>
      <c r="B4273" t="s">
        <v>11087</v>
      </c>
      <c r="C4273" t="s">
        <v>61</v>
      </c>
      <c r="D4273" s="255" t="s">
        <v>12828</v>
      </c>
    </row>
    <row r="4274" spans="1:4" ht="15" x14ac:dyDescent="0.25">
      <c r="A4274">
        <v>1578</v>
      </c>
      <c r="B4274" t="s">
        <v>11088</v>
      </c>
      <c r="C4274" t="s">
        <v>61</v>
      </c>
      <c r="D4274" s="255" t="s">
        <v>19701</v>
      </c>
    </row>
    <row r="4275" spans="1:4" ht="15" x14ac:dyDescent="0.25">
      <c r="A4275">
        <v>1573</v>
      </c>
      <c r="B4275" t="s">
        <v>11089</v>
      </c>
      <c r="C4275" t="s">
        <v>61</v>
      </c>
      <c r="D4275" s="255" t="s">
        <v>19309</v>
      </c>
    </row>
    <row r="4276" spans="1:4" ht="15" x14ac:dyDescent="0.25">
      <c r="A4276">
        <v>1579</v>
      </c>
      <c r="B4276" t="s">
        <v>11090</v>
      </c>
      <c r="C4276" t="s">
        <v>61</v>
      </c>
      <c r="D4276" s="255" t="s">
        <v>16076</v>
      </c>
    </row>
    <row r="4277" spans="1:4" ht="15" x14ac:dyDescent="0.25">
      <c r="A4277">
        <v>1580</v>
      </c>
      <c r="B4277" t="s">
        <v>11091</v>
      </c>
      <c r="C4277" t="s">
        <v>61</v>
      </c>
      <c r="D4277" s="255" t="s">
        <v>21046</v>
      </c>
    </row>
    <row r="4278" spans="1:4" ht="15" x14ac:dyDescent="0.25">
      <c r="A4278">
        <v>39321</v>
      </c>
      <c r="B4278" t="s">
        <v>11092</v>
      </c>
      <c r="C4278" t="s">
        <v>61</v>
      </c>
      <c r="D4278" s="255" t="s">
        <v>21291</v>
      </c>
    </row>
    <row r="4279" spans="1:4" ht="15" x14ac:dyDescent="0.25">
      <c r="A4279">
        <v>39319</v>
      </c>
      <c r="B4279" t="s">
        <v>11093</v>
      </c>
      <c r="C4279" t="s">
        <v>61</v>
      </c>
      <c r="D4279" s="255" t="s">
        <v>21292</v>
      </c>
    </row>
    <row r="4280" spans="1:4" ht="15" x14ac:dyDescent="0.25">
      <c r="A4280">
        <v>39320</v>
      </c>
      <c r="B4280" t="s">
        <v>11094</v>
      </c>
      <c r="C4280" t="s">
        <v>61</v>
      </c>
      <c r="D4280" s="255" t="s">
        <v>16116</v>
      </c>
    </row>
    <row r="4281" spans="1:4" ht="15" x14ac:dyDescent="0.25">
      <c r="A4281">
        <v>1591</v>
      </c>
      <c r="B4281" t="s">
        <v>11095</v>
      </c>
      <c r="C4281" t="s">
        <v>61</v>
      </c>
      <c r="D4281" s="255" t="s">
        <v>21293</v>
      </c>
    </row>
    <row r="4282" spans="1:4" ht="15" x14ac:dyDescent="0.25">
      <c r="A4282">
        <v>1547</v>
      </c>
      <c r="B4282" t="s">
        <v>11096</v>
      </c>
      <c r="C4282" t="s">
        <v>61</v>
      </c>
      <c r="D4282" s="255" t="s">
        <v>21294</v>
      </c>
    </row>
    <row r="4283" spans="1:4" ht="15" x14ac:dyDescent="0.25">
      <c r="A4283">
        <v>38196</v>
      </c>
      <c r="B4283" t="s">
        <v>11097</v>
      </c>
      <c r="C4283" t="s">
        <v>61</v>
      </c>
      <c r="D4283" s="255" t="s">
        <v>21295</v>
      </c>
    </row>
    <row r="4284" spans="1:4" ht="15" x14ac:dyDescent="0.25">
      <c r="A4284">
        <v>1543</v>
      </c>
      <c r="B4284" t="s">
        <v>11098</v>
      </c>
      <c r="C4284" t="s">
        <v>61</v>
      </c>
      <c r="D4284" s="255" t="s">
        <v>13543</v>
      </c>
    </row>
    <row r="4285" spans="1:4" ht="15" x14ac:dyDescent="0.25">
      <c r="A4285">
        <v>1585</v>
      </c>
      <c r="B4285" t="s">
        <v>11099</v>
      </c>
      <c r="C4285" t="s">
        <v>61</v>
      </c>
      <c r="D4285" s="255" t="s">
        <v>19701</v>
      </c>
    </row>
    <row r="4286" spans="1:4" ht="15" x14ac:dyDescent="0.25">
      <c r="A4286">
        <v>1593</v>
      </c>
      <c r="B4286" t="s">
        <v>11100</v>
      </c>
      <c r="C4286" t="s">
        <v>61</v>
      </c>
      <c r="D4286" s="255" t="s">
        <v>21296</v>
      </c>
    </row>
    <row r="4287" spans="1:4" ht="15" x14ac:dyDescent="0.25">
      <c r="A4287">
        <v>11838</v>
      </c>
      <c r="B4287" t="s">
        <v>11101</v>
      </c>
      <c r="C4287" t="s">
        <v>61</v>
      </c>
      <c r="D4287" s="255" t="s">
        <v>17713</v>
      </c>
    </row>
    <row r="4288" spans="1:4" ht="15" x14ac:dyDescent="0.25">
      <c r="A4288">
        <v>1594</v>
      </c>
      <c r="B4288" t="s">
        <v>11102</v>
      </c>
      <c r="C4288" t="s">
        <v>61</v>
      </c>
      <c r="D4288" s="255" t="s">
        <v>13886</v>
      </c>
    </row>
    <row r="4289" spans="1:4" ht="15" x14ac:dyDescent="0.25">
      <c r="A4289">
        <v>1586</v>
      </c>
      <c r="B4289" t="s">
        <v>11103</v>
      </c>
      <c r="C4289" t="s">
        <v>61</v>
      </c>
      <c r="D4289" s="255" t="s">
        <v>21297</v>
      </c>
    </row>
    <row r="4290" spans="1:4" ht="15" x14ac:dyDescent="0.25">
      <c r="A4290">
        <v>11839</v>
      </c>
      <c r="B4290" t="s">
        <v>11104</v>
      </c>
      <c r="C4290" t="s">
        <v>61</v>
      </c>
      <c r="D4290" s="255" t="s">
        <v>21298</v>
      </c>
    </row>
    <row r="4291" spans="1:4" ht="15" x14ac:dyDescent="0.25">
      <c r="A4291">
        <v>1587</v>
      </c>
      <c r="B4291" t="s">
        <v>11105</v>
      </c>
      <c r="C4291" t="s">
        <v>61</v>
      </c>
      <c r="D4291" s="255" t="s">
        <v>18410</v>
      </c>
    </row>
    <row r="4292" spans="1:4" ht="15" x14ac:dyDescent="0.25">
      <c r="A4292">
        <v>1545</v>
      </c>
      <c r="B4292" t="s">
        <v>11106</v>
      </c>
      <c r="C4292" t="s">
        <v>61</v>
      </c>
      <c r="D4292" s="255" t="s">
        <v>21299</v>
      </c>
    </row>
    <row r="4293" spans="1:4" ht="15" x14ac:dyDescent="0.25">
      <c r="A4293">
        <v>1588</v>
      </c>
      <c r="B4293" t="s">
        <v>11107</v>
      </c>
      <c r="C4293" t="s">
        <v>61</v>
      </c>
      <c r="D4293" s="255" t="s">
        <v>17415</v>
      </c>
    </row>
    <row r="4294" spans="1:4" ht="15" x14ac:dyDescent="0.25">
      <c r="A4294">
        <v>1535</v>
      </c>
      <c r="B4294" t="s">
        <v>11108</v>
      </c>
      <c r="C4294" t="s">
        <v>61</v>
      </c>
      <c r="D4294" s="255" t="s">
        <v>17417</v>
      </c>
    </row>
    <row r="4295" spans="1:4" ht="15" x14ac:dyDescent="0.25">
      <c r="A4295">
        <v>1589</v>
      </c>
      <c r="B4295" t="s">
        <v>11109</v>
      </c>
      <c r="C4295" t="s">
        <v>61</v>
      </c>
      <c r="D4295" s="255" t="s">
        <v>14376</v>
      </c>
    </row>
    <row r="4296" spans="1:4" ht="15" x14ac:dyDescent="0.25">
      <c r="A4296">
        <v>1546</v>
      </c>
      <c r="B4296" t="s">
        <v>11110</v>
      </c>
      <c r="C4296" t="s">
        <v>61</v>
      </c>
      <c r="D4296" s="255" t="s">
        <v>21300</v>
      </c>
    </row>
    <row r="4297" spans="1:4" ht="15" x14ac:dyDescent="0.25">
      <c r="A4297">
        <v>1590</v>
      </c>
      <c r="B4297" t="s">
        <v>11111</v>
      </c>
      <c r="C4297" t="s">
        <v>61</v>
      </c>
      <c r="D4297" s="255" t="s">
        <v>13753</v>
      </c>
    </row>
    <row r="4298" spans="1:4" ht="15" x14ac:dyDescent="0.25">
      <c r="A4298">
        <v>1542</v>
      </c>
      <c r="B4298" t="s">
        <v>11112</v>
      </c>
      <c r="C4298" t="s">
        <v>61</v>
      </c>
      <c r="D4298" s="255" t="s">
        <v>15262</v>
      </c>
    </row>
    <row r="4299" spans="1:4" ht="15" x14ac:dyDescent="0.25">
      <c r="A4299">
        <v>38415</v>
      </c>
      <c r="B4299" t="s">
        <v>11113</v>
      </c>
      <c r="C4299" t="s">
        <v>61</v>
      </c>
      <c r="D4299" s="255" t="s">
        <v>21301</v>
      </c>
    </row>
    <row r="4300" spans="1:4" ht="15" x14ac:dyDescent="0.25">
      <c r="A4300">
        <v>38414</v>
      </c>
      <c r="B4300" t="s">
        <v>11114</v>
      </c>
      <c r="C4300" t="s">
        <v>61</v>
      </c>
      <c r="D4300" s="255" t="s">
        <v>21302</v>
      </c>
    </row>
    <row r="4301" spans="1:4" ht="15" x14ac:dyDescent="0.25">
      <c r="A4301">
        <v>38128</v>
      </c>
      <c r="B4301" t="s">
        <v>11115</v>
      </c>
      <c r="C4301" t="s">
        <v>63</v>
      </c>
      <c r="D4301" s="255" t="s">
        <v>21303</v>
      </c>
    </row>
    <row r="4302" spans="1:4" ht="15" x14ac:dyDescent="0.25">
      <c r="A4302">
        <v>7253</v>
      </c>
      <c r="B4302" t="s">
        <v>11116</v>
      </c>
      <c r="C4302" t="s">
        <v>65</v>
      </c>
      <c r="D4302" s="255" t="s">
        <v>21304</v>
      </c>
    </row>
    <row r="4303" spans="1:4" ht="15" x14ac:dyDescent="0.25">
      <c r="A4303">
        <v>4806</v>
      </c>
      <c r="B4303" t="s">
        <v>11117</v>
      </c>
      <c r="C4303" t="s">
        <v>62</v>
      </c>
      <c r="D4303" s="255" t="s">
        <v>15270</v>
      </c>
    </row>
    <row r="4304" spans="1:4" ht="15" x14ac:dyDescent="0.25">
      <c r="A4304">
        <v>34401</v>
      </c>
      <c r="B4304" t="s">
        <v>11118</v>
      </c>
      <c r="C4304" t="s">
        <v>61</v>
      </c>
      <c r="D4304" s="255" t="s">
        <v>13731</v>
      </c>
    </row>
    <row r="4305" spans="1:4" ht="15" x14ac:dyDescent="0.25">
      <c r="A4305">
        <v>7260</v>
      </c>
      <c r="B4305" t="s">
        <v>11119</v>
      </c>
      <c r="C4305" t="s">
        <v>61</v>
      </c>
      <c r="D4305" s="255" t="s">
        <v>18498</v>
      </c>
    </row>
    <row r="4306" spans="1:4" ht="15" x14ac:dyDescent="0.25">
      <c r="A4306">
        <v>7256</v>
      </c>
      <c r="B4306" t="s">
        <v>11120</v>
      </c>
      <c r="C4306" t="s">
        <v>61</v>
      </c>
      <c r="D4306" s="255" t="s">
        <v>13282</v>
      </c>
    </row>
    <row r="4307" spans="1:4" ht="15" x14ac:dyDescent="0.25">
      <c r="A4307">
        <v>7258</v>
      </c>
      <c r="B4307" t="s">
        <v>11121</v>
      </c>
      <c r="C4307" t="s">
        <v>61</v>
      </c>
      <c r="D4307" s="255" t="s">
        <v>13469</v>
      </c>
    </row>
    <row r="4308" spans="1:4" ht="15" x14ac:dyDescent="0.25">
      <c r="A4308">
        <v>34400</v>
      </c>
      <c r="B4308" t="s">
        <v>11122</v>
      </c>
      <c r="C4308" t="s">
        <v>61</v>
      </c>
      <c r="D4308" s="255" t="s">
        <v>21305</v>
      </c>
    </row>
    <row r="4309" spans="1:4" ht="15" x14ac:dyDescent="0.25">
      <c r="A4309">
        <v>10617</v>
      </c>
      <c r="B4309" t="s">
        <v>11123</v>
      </c>
      <c r="C4309" t="s">
        <v>61</v>
      </c>
      <c r="D4309" s="255" t="s">
        <v>19082</v>
      </c>
    </row>
    <row r="4310" spans="1:4" ht="15" x14ac:dyDescent="0.25">
      <c r="A4310">
        <v>44261</v>
      </c>
      <c r="B4310" t="s">
        <v>11124</v>
      </c>
      <c r="C4310" t="s">
        <v>61</v>
      </c>
      <c r="D4310" s="255" t="s">
        <v>21306</v>
      </c>
    </row>
    <row r="4311" spans="1:4" ht="15" x14ac:dyDescent="0.25">
      <c r="A4311">
        <v>7274</v>
      </c>
      <c r="B4311" t="s">
        <v>11125</v>
      </c>
      <c r="C4311" t="s">
        <v>61</v>
      </c>
      <c r="D4311" s="255" t="s">
        <v>21307</v>
      </c>
    </row>
    <row r="4312" spans="1:4" ht="15" x14ac:dyDescent="0.25">
      <c r="A4312">
        <v>44326</v>
      </c>
      <c r="B4312" t="s">
        <v>11126</v>
      </c>
      <c r="C4312" t="s">
        <v>61</v>
      </c>
      <c r="D4312" s="255" t="s">
        <v>21308</v>
      </c>
    </row>
    <row r="4313" spans="1:4" ht="15" x14ac:dyDescent="0.25">
      <c r="A4313">
        <v>154</v>
      </c>
      <c r="B4313" t="s">
        <v>11127</v>
      </c>
      <c r="C4313" t="s">
        <v>64</v>
      </c>
      <c r="D4313" s="255" t="s">
        <v>21003</v>
      </c>
    </row>
    <row r="4314" spans="1:4" ht="15" x14ac:dyDescent="0.25">
      <c r="A4314">
        <v>38121</v>
      </c>
      <c r="B4314" t="s">
        <v>11128</v>
      </c>
      <c r="C4314" t="s">
        <v>64</v>
      </c>
      <c r="D4314" s="255" t="s">
        <v>20644</v>
      </c>
    </row>
    <row r="4315" spans="1:4" ht="15" x14ac:dyDescent="0.25">
      <c r="A4315">
        <v>43776</v>
      </c>
      <c r="B4315" t="s">
        <v>11129</v>
      </c>
      <c r="C4315" t="s">
        <v>64</v>
      </c>
      <c r="D4315" s="255" t="s">
        <v>21309</v>
      </c>
    </row>
    <row r="4316" spans="1:4" ht="15" x14ac:dyDescent="0.25">
      <c r="A4316">
        <v>7343</v>
      </c>
      <c r="B4316" t="s">
        <v>11130</v>
      </c>
      <c r="C4316" t="s">
        <v>64</v>
      </c>
      <c r="D4316" s="255" t="s">
        <v>15249</v>
      </c>
    </row>
    <row r="4317" spans="1:4" ht="15" x14ac:dyDescent="0.25">
      <c r="A4317">
        <v>7348</v>
      </c>
      <c r="B4317" t="s">
        <v>11131</v>
      </c>
      <c r="C4317" t="s">
        <v>64</v>
      </c>
      <c r="D4317" s="255" t="s">
        <v>21310</v>
      </c>
    </row>
    <row r="4318" spans="1:4" ht="15" x14ac:dyDescent="0.25">
      <c r="A4318">
        <v>7313</v>
      </c>
      <c r="B4318" t="s">
        <v>11132</v>
      </c>
      <c r="C4318" t="s">
        <v>64</v>
      </c>
      <c r="D4318" s="255" t="s">
        <v>19778</v>
      </c>
    </row>
    <row r="4319" spans="1:4" ht="15" x14ac:dyDescent="0.25">
      <c r="A4319">
        <v>7319</v>
      </c>
      <c r="B4319" t="s">
        <v>11133</v>
      </c>
      <c r="C4319" t="s">
        <v>64</v>
      </c>
      <c r="D4319" s="255" t="s">
        <v>18011</v>
      </c>
    </row>
    <row r="4320" spans="1:4" ht="15" x14ac:dyDescent="0.25">
      <c r="A4320">
        <v>7314</v>
      </c>
      <c r="B4320" t="s">
        <v>11134</v>
      </c>
      <c r="C4320" t="s">
        <v>64</v>
      </c>
      <c r="D4320" s="255" t="s">
        <v>21311</v>
      </c>
    </row>
    <row r="4321" spans="1:4" ht="15" x14ac:dyDescent="0.25">
      <c r="A4321">
        <v>7304</v>
      </c>
      <c r="B4321" t="s">
        <v>11135</v>
      </c>
      <c r="C4321" t="s">
        <v>64</v>
      </c>
      <c r="D4321" s="255" t="s">
        <v>21312</v>
      </c>
    </row>
    <row r="4322" spans="1:4" ht="15" x14ac:dyDescent="0.25">
      <c r="A4322">
        <v>43649</v>
      </c>
      <c r="B4322" t="s">
        <v>11136</v>
      </c>
      <c r="C4322" t="s">
        <v>64</v>
      </c>
      <c r="D4322" s="255" t="s">
        <v>12791</v>
      </c>
    </row>
    <row r="4323" spans="1:4" ht="15" x14ac:dyDescent="0.25">
      <c r="A4323">
        <v>43650</v>
      </c>
      <c r="B4323" t="s">
        <v>11137</v>
      </c>
      <c r="C4323" t="s">
        <v>64</v>
      </c>
      <c r="D4323" s="255" t="s">
        <v>21313</v>
      </c>
    </row>
    <row r="4324" spans="1:4" ht="15" x14ac:dyDescent="0.25">
      <c r="A4324">
        <v>7311</v>
      </c>
      <c r="B4324" t="s">
        <v>11138</v>
      </c>
      <c r="C4324" t="s">
        <v>64</v>
      </c>
      <c r="D4324" s="255" t="s">
        <v>21314</v>
      </c>
    </row>
    <row r="4325" spans="1:4" ht="15" x14ac:dyDescent="0.25">
      <c r="A4325">
        <v>7292</v>
      </c>
      <c r="B4325" t="s">
        <v>11139</v>
      </c>
      <c r="C4325" t="s">
        <v>64</v>
      </c>
      <c r="D4325" s="255" t="s">
        <v>18535</v>
      </c>
    </row>
    <row r="4326" spans="1:4" ht="15" x14ac:dyDescent="0.25">
      <c r="A4326">
        <v>7293</v>
      </c>
      <c r="B4326" t="s">
        <v>11140</v>
      </c>
      <c r="C4326" t="s">
        <v>64</v>
      </c>
      <c r="D4326" s="255" t="s">
        <v>21315</v>
      </c>
    </row>
    <row r="4327" spans="1:4" ht="15" x14ac:dyDescent="0.25">
      <c r="A4327">
        <v>7306</v>
      </c>
      <c r="B4327" t="s">
        <v>11141</v>
      </c>
      <c r="C4327" t="s">
        <v>64</v>
      </c>
      <c r="D4327" s="255" t="s">
        <v>18429</v>
      </c>
    </row>
    <row r="4328" spans="1:4" ht="15" x14ac:dyDescent="0.25">
      <c r="A4328">
        <v>7288</v>
      </c>
      <c r="B4328" t="s">
        <v>11142</v>
      </c>
      <c r="C4328" t="s">
        <v>64</v>
      </c>
      <c r="D4328" s="255" t="s">
        <v>21316</v>
      </c>
    </row>
    <row r="4329" spans="1:4" ht="15" x14ac:dyDescent="0.25">
      <c r="A4329">
        <v>43625</v>
      </c>
      <c r="B4329" t="s">
        <v>11143</v>
      </c>
      <c r="C4329" t="s">
        <v>64</v>
      </c>
      <c r="D4329" s="255" t="s">
        <v>19595</v>
      </c>
    </row>
    <row r="4330" spans="1:4" ht="15" x14ac:dyDescent="0.25">
      <c r="A4330">
        <v>43647</v>
      </c>
      <c r="B4330" t="s">
        <v>11144</v>
      </c>
      <c r="C4330" t="s">
        <v>64</v>
      </c>
      <c r="D4330" s="255" t="s">
        <v>17989</v>
      </c>
    </row>
    <row r="4331" spans="1:4" ht="15" x14ac:dyDescent="0.25">
      <c r="A4331">
        <v>43648</v>
      </c>
      <c r="B4331" t="s">
        <v>11145</v>
      </c>
      <c r="C4331" t="s">
        <v>64</v>
      </c>
      <c r="D4331" s="255" t="s">
        <v>16297</v>
      </c>
    </row>
    <row r="4332" spans="1:4" ht="15" x14ac:dyDescent="0.25">
      <c r="A4332">
        <v>35693</v>
      </c>
      <c r="B4332" t="s">
        <v>11146</v>
      </c>
      <c r="C4332" t="s">
        <v>64</v>
      </c>
      <c r="D4332" s="255" t="s">
        <v>14978</v>
      </c>
    </row>
    <row r="4333" spans="1:4" ht="15" x14ac:dyDescent="0.25">
      <c r="A4333">
        <v>7356</v>
      </c>
      <c r="B4333" t="s">
        <v>11147</v>
      </c>
      <c r="C4333" t="s">
        <v>64</v>
      </c>
      <c r="D4333" s="255" t="s">
        <v>21317</v>
      </c>
    </row>
    <row r="4334" spans="1:4" ht="15" x14ac:dyDescent="0.25">
      <c r="A4334">
        <v>35692</v>
      </c>
      <c r="B4334" t="s">
        <v>11148</v>
      </c>
      <c r="C4334" t="s">
        <v>64</v>
      </c>
      <c r="D4334" s="255" t="s">
        <v>15012</v>
      </c>
    </row>
    <row r="4335" spans="1:4" ht="15" x14ac:dyDescent="0.25">
      <c r="A4335">
        <v>43624</v>
      </c>
      <c r="B4335" t="s">
        <v>11149</v>
      </c>
      <c r="C4335" t="s">
        <v>64</v>
      </c>
      <c r="D4335" s="255" t="s">
        <v>21318</v>
      </c>
    </row>
    <row r="4336" spans="1:4" ht="15" x14ac:dyDescent="0.25">
      <c r="A4336">
        <v>7342</v>
      </c>
      <c r="B4336" t="s">
        <v>11150</v>
      </c>
      <c r="C4336" t="s">
        <v>63</v>
      </c>
      <c r="D4336" s="255" t="s">
        <v>18378</v>
      </c>
    </row>
    <row r="4337" spans="1:4" ht="15" x14ac:dyDescent="0.25">
      <c r="A4337">
        <v>7350</v>
      </c>
      <c r="B4337" t="s">
        <v>11151</v>
      </c>
      <c r="C4337" t="s">
        <v>64</v>
      </c>
      <c r="D4337" s="255" t="s">
        <v>21319</v>
      </c>
    </row>
    <row r="4338" spans="1:4" ht="15" x14ac:dyDescent="0.25">
      <c r="A4338">
        <v>39574</v>
      </c>
      <c r="B4338" t="s">
        <v>11152</v>
      </c>
      <c r="C4338" t="s">
        <v>61</v>
      </c>
      <c r="D4338" s="255" t="s">
        <v>21320</v>
      </c>
    </row>
    <row r="4339" spans="1:4" ht="15" x14ac:dyDescent="0.25">
      <c r="A4339">
        <v>11060</v>
      </c>
      <c r="B4339" t="s">
        <v>11153</v>
      </c>
      <c r="C4339" t="s">
        <v>61</v>
      </c>
      <c r="D4339" s="255" t="s">
        <v>19263</v>
      </c>
    </row>
    <row r="4340" spans="1:4" ht="15" x14ac:dyDescent="0.25">
      <c r="A4340">
        <v>37401</v>
      </c>
      <c r="B4340" t="s">
        <v>11154</v>
      </c>
      <c r="C4340" t="s">
        <v>61</v>
      </c>
      <c r="D4340" s="255" t="s">
        <v>20638</v>
      </c>
    </row>
    <row r="4341" spans="1:4" ht="15" x14ac:dyDescent="0.25">
      <c r="A4341">
        <v>7525</v>
      </c>
      <c r="B4341" t="s">
        <v>11155</v>
      </c>
      <c r="C4341" t="s">
        <v>61</v>
      </c>
      <c r="D4341" s="255" t="s">
        <v>17272</v>
      </c>
    </row>
    <row r="4342" spans="1:4" ht="15" x14ac:dyDescent="0.25">
      <c r="A4342">
        <v>7524</v>
      </c>
      <c r="B4342" t="s">
        <v>11156</v>
      </c>
      <c r="C4342" t="s">
        <v>61</v>
      </c>
      <c r="D4342" s="255" t="s">
        <v>21321</v>
      </c>
    </row>
    <row r="4343" spans="1:4" ht="15" x14ac:dyDescent="0.25">
      <c r="A4343">
        <v>38105</v>
      </c>
      <c r="B4343" t="s">
        <v>11157</v>
      </c>
      <c r="C4343" t="s">
        <v>61</v>
      </c>
      <c r="D4343" s="255" t="s">
        <v>13845</v>
      </c>
    </row>
    <row r="4344" spans="1:4" ht="15" x14ac:dyDescent="0.25">
      <c r="A4344">
        <v>38084</v>
      </c>
      <c r="B4344" t="s">
        <v>11158</v>
      </c>
      <c r="C4344" t="s">
        <v>61</v>
      </c>
      <c r="D4344" s="255" t="s">
        <v>16939</v>
      </c>
    </row>
    <row r="4345" spans="1:4" ht="15" x14ac:dyDescent="0.25">
      <c r="A4345">
        <v>38103</v>
      </c>
      <c r="B4345" t="s">
        <v>11159</v>
      </c>
      <c r="C4345" t="s">
        <v>61</v>
      </c>
      <c r="D4345" s="255" t="s">
        <v>13810</v>
      </c>
    </row>
    <row r="4346" spans="1:4" ht="15" x14ac:dyDescent="0.25">
      <c r="A4346">
        <v>38082</v>
      </c>
      <c r="B4346" t="s">
        <v>11160</v>
      </c>
      <c r="C4346" t="s">
        <v>61</v>
      </c>
      <c r="D4346" s="255" t="s">
        <v>21322</v>
      </c>
    </row>
    <row r="4347" spans="1:4" ht="15" x14ac:dyDescent="0.25">
      <c r="A4347">
        <v>38104</v>
      </c>
      <c r="B4347" t="s">
        <v>11161</v>
      </c>
      <c r="C4347" t="s">
        <v>61</v>
      </c>
      <c r="D4347" s="255" t="s">
        <v>19227</v>
      </c>
    </row>
    <row r="4348" spans="1:4" ht="15" x14ac:dyDescent="0.25">
      <c r="A4348">
        <v>38083</v>
      </c>
      <c r="B4348" t="s">
        <v>11162</v>
      </c>
      <c r="C4348" t="s">
        <v>61</v>
      </c>
      <c r="D4348" s="255" t="s">
        <v>21323</v>
      </c>
    </row>
    <row r="4349" spans="1:4" ht="15" x14ac:dyDescent="0.25">
      <c r="A4349">
        <v>38101</v>
      </c>
      <c r="B4349" t="s">
        <v>11163</v>
      </c>
      <c r="C4349" t="s">
        <v>61</v>
      </c>
      <c r="D4349" s="255" t="s">
        <v>13792</v>
      </c>
    </row>
    <row r="4350" spans="1:4" ht="15" x14ac:dyDescent="0.25">
      <c r="A4350">
        <v>7528</v>
      </c>
      <c r="B4350" t="s">
        <v>11164</v>
      </c>
      <c r="C4350" t="s">
        <v>61</v>
      </c>
      <c r="D4350" s="255" t="s">
        <v>14979</v>
      </c>
    </row>
    <row r="4351" spans="1:4" ht="15" x14ac:dyDescent="0.25">
      <c r="A4351">
        <v>12147</v>
      </c>
      <c r="B4351" t="s">
        <v>11165</v>
      </c>
      <c r="C4351" t="s">
        <v>61</v>
      </c>
      <c r="D4351" s="255" t="s">
        <v>15236</v>
      </c>
    </row>
    <row r="4352" spans="1:4" ht="15" x14ac:dyDescent="0.25">
      <c r="A4352">
        <v>38075</v>
      </c>
      <c r="B4352" t="s">
        <v>11166</v>
      </c>
      <c r="C4352" t="s">
        <v>61</v>
      </c>
      <c r="D4352" s="255" t="s">
        <v>20696</v>
      </c>
    </row>
    <row r="4353" spans="1:4" ht="15" x14ac:dyDescent="0.25">
      <c r="A4353">
        <v>38102</v>
      </c>
      <c r="B4353" t="s">
        <v>11167</v>
      </c>
      <c r="C4353" t="s">
        <v>61</v>
      </c>
      <c r="D4353" s="255" t="s">
        <v>16095</v>
      </c>
    </row>
    <row r="4354" spans="1:4" ht="15" x14ac:dyDescent="0.25">
      <c r="A4354">
        <v>38076</v>
      </c>
      <c r="B4354" t="s">
        <v>11168</v>
      </c>
      <c r="C4354" t="s">
        <v>61</v>
      </c>
      <c r="D4354" s="255" t="s">
        <v>17823</v>
      </c>
    </row>
    <row r="4355" spans="1:4" ht="15" x14ac:dyDescent="0.25">
      <c r="A4355">
        <v>7592</v>
      </c>
      <c r="B4355" t="s">
        <v>11169</v>
      </c>
      <c r="C4355" t="s">
        <v>66</v>
      </c>
      <c r="D4355" s="255" t="s">
        <v>18866</v>
      </c>
    </row>
    <row r="4356" spans="1:4" ht="15" x14ac:dyDescent="0.25">
      <c r="A4356">
        <v>40820</v>
      </c>
      <c r="B4356" t="s">
        <v>11170</v>
      </c>
      <c r="C4356" t="s">
        <v>53</v>
      </c>
      <c r="D4356" s="255" t="s">
        <v>18867</v>
      </c>
    </row>
    <row r="4357" spans="1:4" ht="15" x14ac:dyDescent="0.25">
      <c r="A4357">
        <v>11826</v>
      </c>
      <c r="B4357" t="s">
        <v>11171</v>
      </c>
      <c r="C4357" t="s">
        <v>61</v>
      </c>
      <c r="D4357" s="255" t="s">
        <v>20289</v>
      </c>
    </row>
    <row r="4358" spans="1:4" ht="15" x14ac:dyDescent="0.25">
      <c r="A4358">
        <v>7606</v>
      </c>
      <c r="B4358" t="s">
        <v>11172</v>
      </c>
      <c r="C4358" t="s">
        <v>61</v>
      </c>
      <c r="D4358" s="255" t="s">
        <v>21324</v>
      </c>
    </row>
    <row r="4359" spans="1:4" ht="15" x14ac:dyDescent="0.25">
      <c r="A4359">
        <v>11763</v>
      </c>
      <c r="B4359" t="s">
        <v>11173</v>
      </c>
      <c r="C4359" t="s">
        <v>61</v>
      </c>
      <c r="D4359" s="255" t="s">
        <v>21325</v>
      </c>
    </row>
    <row r="4360" spans="1:4" ht="15" x14ac:dyDescent="0.25">
      <c r="A4360">
        <v>11764</v>
      </c>
      <c r="B4360" t="s">
        <v>11174</v>
      </c>
      <c r="C4360" t="s">
        <v>61</v>
      </c>
      <c r="D4360" s="255" t="s">
        <v>21326</v>
      </c>
    </row>
    <row r="4361" spans="1:4" ht="15" x14ac:dyDescent="0.25">
      <c r="A4361">
        <v>11829</v>
      </c>
      <c r="B4361" t="s">
        <v>11175</v>
      </c>
      <c r="C4361" t="s">
        <v>61</v>
      </c>
      <c r="D4361" s="255" t="s">
        <v>21327</v>
      </c>
    </row>
    <row r="4362" spans="1:4" ht="15" x14ac:dyDescent="0.25">
      <c r="A4362">
        <v>11830</v>
      </c>
      <c r="B4362" t="s">
        <v>11176</v>
      </c>
      <c r="C4362" t="s">
        <v>61</v>
      </c>
      <c r="D4362" s="255" t="s">
        <v>21328</v>
      </c>
    </row>
    <row r="4363" spans="1:4" ht="15" x14ac:dyDescent="0.25">
      <c r="A4363">
        <v>11825</v>
      </c>
      <c r="B4363" t="s">
        <v>11177</v>
      </c>
      <c r="C4363" t="s">
        <v>61</v>
      </c>
      <c r="D4363" s="255" t="s">
        <v>21329</v>
      </c>
    </row>
    <row r="4364" spans="1:4" ht="15" x14ac:dyDescent="0.25">
      <c r="A4364">
        <v>11767</v>
      </c>
      <c r="B4364" t="s">
        <v>11178</v>
      </c>
      <c r="C4364" t="s">
        <v>61</v>
      </c>
      <c r="D4364" s="255" t="s">
        <v>21330</v>
      </c>
    </row>
    <row r="4365" spans="1:4" ht="15" x14ac:dyDescent="0.25">
      <c r="A4365">
        <v>11766</v>
      </c>
      <c r="B4365" t="s">
        <v>11179</v>
      </c>
      <c r="C4365" t="s">
        <v>61</v>
      </c>
      <c r="D4365" s="255" t="s">
        <v>18043</v>
      </c>
    </row>
    <row r="4366" spans="1:4" ht="15" x14ac:dyDescent="0.25">
      <c r="A4366">
        <v>11765</v>
      </c>
      <c r="B4366" t="s">
        <v>11180</v>
      </c>
      <c r="C4366" t="s">
        <v>61</v>
      </c>
      <c r="D4366" s="255" t="s">
        <v>21331</v>
      </c>
    </row>
    <row r="4367" spans="1:4" ht="15" x14ac:dyDescent="0.25">
      <c r="A4367">
        <v>11824</v>
      </c>
      <c r="B4367" t="s">
        <v>11181</v>
      </c>
      <c r="C4367" t="s">
        <v>61</v>
      </c>
      <c r="D4367" s="255" t="s">
        <v>21332</v>
      </c>
    </row>
    <row r="4368" spans="1:4" ht="15" x14ac:dyDescent="0.25">
      <c r="A4368">
        <v>44045</v>
      </c>
      <c r="B4368" t="s">
        <v>11182</v>
      </c>
      <c r="C4368" t="s">
        <v>61</v>
      </c>
      <c r="D4368" s="255" t="s">
        <v>21333</v>
      </c>
    </row>
    <row r="4369" spans="1:4" ht="15" x14ac:dyDescent="0.25">
      <c r="A4369">
        <v>39702</v>
      </c>
      <c r="B4369" t="s">
        <v>11183</v>
      </c>
      <c r="C4369" t="s">
        <v>61</v>
      </c>
      <c r="D4369" s="255" t="s">
        <v>21334</v>
      </c>
    </row>
    <row r="4370" spans="1:4" ht="15" x14ac:dyDescent="0.25">
      <c r="A4370">
        <v>13415</v>
      </c>
      <c r="B4370" t="s">
        <v>11184</v>
      </c>
      <c r="C4370" t="s">
        <v>61</v>
      </c>
      <c r="D4370" s="255" t="s">
        <v>21261</v>
      </c>
    </row>
    <row r="4371" spans="1:4" ht="15" x14ac:dyDescent="0.25">
      <c r="A4371">
        <v>7602</v>
      </c>
      <c r="B4371" t="s">
        <v>11185</v>
      </c>
      <c r="C4371" t="s">
        <v>61</v>
      </c>
      <c r="D4371" s="255" t="s">
        <v>21335</v>
      </c>
    </row>
    <row r="4372" spans="1:4" ht="15" x14ac:dyDescent="0.25">
      <c r="A4372">
        <v>7603</v>
      </c>
      <c r="B4372" t="s">
        <v>11186</v>
      </c>
      <c r="C4372" t="s">
        <v>61</v>
      </c>
      <c r="D4372" s="255" t="s">
        <v>21336</v>
      </c>
    </row>
    <row r="4373" spans="1:4" ht="15" x14ac:dyDescent="0.25">
      <c r="A4373">
        <v>11777</v>
      </c>
      <c r="B4373" t="s">
        <v>11187</v>
      </c>
      <c r="C4373" t="s">
        <v>61</v>
      </c>
      <c r="D4373" s="255" t="s">
        <v>21337</v>
      </c>
    </row>
    <row r="4374" spans="1:4" ht="15" x14ac:dyDescent="0.25">
      <c r="A4374">
        <v>13417</v>
      </c>
      <c r="B4374" t="s">
        <v>11188</v>
      </c>
      <c r="C4374" t="s">
        <v>61</v>
      </c>
      <c r="D4374" s="255" t="s">
        <v>21338</v>
      </c>
    </row>
    <row r="4375" spans="1:4" ht="15" x14ac:dyDescent="0.25">
      <c r="A4375">
        <v>36791</v>
      </c>
      <c r="B4375" t="s">
        <v>11189</v>
      </c>
      <c r="C4375" t="s">
        <v>61</v>
      </c>
      <c r="D4375" s="255" t="s">
        <v>21339</v>
      </c>
    </row>
    <row r="4376" spans="1:4" ht="15" x14ac:dyDescent="0.25">
      <c r="A4376">
        <v>36795</v>
      </c>
      <c r="B4376" t="s">
        <v>11190</v>
      </c>
      <c r="C4376" t="s">
        <v>61</v>
      </c>
      <c r="D4376" s="255" t="s">
        <v>21340</v>
      </c>
    </row>
    <row r="4377" spans="1:4" ht="15" x14ac:dyDescent="0.25">
      <c r="A4377">
        <v>36796</v>
      </c>
      <c r="B4377" t="s">
        <v>11191</v>
      </c>
      <c r="C4377" t="s">
        <v>61</v>
      </c>
      <c r="D4377" s="255" t="s">
        <v>21341</v>
      </c>
    </row>
    <row r="4378" spans="1:4" ht="15" x14ac:dyDescent="0.25">
      <c r="A4378">
        <v>36792</v>
      </c>
      <c r="B4378" t="s">
        <v>11192</v>
      </c>
      <c r="C4378" t="s">
        <v>61</v>
      </c>
      <c r="D4378" s="255" t="s">
        <v>16194</v>
      </c>
    </row>
    <row r="4379" spans="1:4" ht="15" x14ac:dyDescent="0.25">
      <c r="A4379">
        <v>11773</v>
      </c>
      <c r="B4379" t="s">
        <v>11193</v>
      </c>
      <c r="C4379" t="s">
        <v>61</v>
      </c>
      <c r="D4379" s="255" t="s">
        <v>21342</v>
      </c>
    </row>
    <row r="4380" spans="1:4" ht="15" x14ac:dyDescent="0.25">
      <c r="A4380">
        <v>11762</v>
      </c>
      <c r="B4380" t="s">
        <v>11194</v>
      </c>
      <c r="C4380" t="s">
        <v>61</v>
      </c>
      <c r="D4380" s="255" t="s">
        <v>21343</v>
      </c>
    </row>
    <row r="4381" spans="1:4" ht="15" x14ac:dyDescent="0.25">
      <c r="A4381">
        <v>7604</v>
      </c>
      <c r="B4381" t="s">
        <v>11195</v>
      </c>
      <c r="C4381" t="s">
        <v>61</v>
      </c>
      <c r="D4381" s="255" t="s">
        <v>21344</v>
      </c>
    </row>
    <row r="4382" spans="1:4" ht="15" x14ac:dyDescent="0.25">
      <c r="A4382">
        <v>13984</v>
      </c>
      <c r="B4382" t="s">
        <v>11196</v>
      </c>
      <c r="C4382" t="s">
        <v>61</v>
      </c>
      <c r="D4382" s="255" t="s">
        <v>12945</v>
      </c>
    </row>
    <row r="4383" spans="1:4" ht="15" x14ac:dyDescent="0.25">
      <c r="A4383">
        <v>11772</v>
      </c>
      <c r="B4383" t="s">
        <v>11197</v>
      </c>
      <c r="C4383" t="s">
        <v>61</v>
      </c>
      <c r="D4383" s="255" t="s">
        <v>21345</v>
      </c>
    </row>
    <row r="4384" spans="1:4" ht="15" x14ac:dyDescent="0.25">
      <c r="A4384">
        <v>13983</v>
      </c>
      <c r="B4384" t="s">
        <v>11198</v>
      </c>
      <c r="C4384" t="s">
        <v>61</v>
      </c>
      <c r="D4384" s="255" t="s">
        <v>21346</v>
      </c>
    </row>
    <row r="4385" spans="1:4" ht="15" x14ac:dyDescent="0.25">
      <c r="A4385">
        <v>13416</v>
      </c>
      <c r="B4385" t="s">
        <v>11199</v>
      </c>
      <c r="C4385" t="s">
        <v>61</v>
      </c>
      <c r="D4385" s="255" t="s">
        <v>21347</v>
      </c>
    </row>
    <row r="4386" spans="1:4" ht="15" x14ac:dyDescent="0.25">
      <c r="A4386">
        <v>40329</v>
      </c>
      <c r="B4386" t="s">
        <v>11200</v>
      </c>
      <c r="C4386" t="s">
        <v>61</v>
      </c>
      <c r="D4386" s="255" t="s">
        <v>21348</v>
      </c>
    </row>
    <row r="4387" spans="1:4" ht="15" x14ac:dyDescent="0.25">
      <c r="A4387">
        <v>11823</v>
      </c>
      <c r="B4387" t="s">
        <v>11201</v>
      </c>
      <c r="C4387" t="s">
        <v>61</v>
      </c>
      <c r="D4387" s="255" t="s">
        <v>14947</v>
      </c>
    </row>
    <row r="4388" spans="1:4" ht="15" x14ac:dyDescent="0.25">
      <c r="A4388">
        <v>11822</v>
      </c>
      <c r="B4388" t="s">
        <v>11202</v>
      </c>
      <c r="C4388" t="s">
        <v>61</v>
      </c>
      <c r="D4388" s="255" t="s">
        <v>17989</v>
      </c>
    </row>
    <row r="4389" spans="1:4" ht="15" x14ac:dyDescent="0.25">
      <c r="A4389">
        <v>11831</v>
      </c>
      <c r="B4389" t="s">
        <v>11203</v>
      </c>
      <c r="C4389" t="s">
        <v>61</v>
      </c>
      <c r="D4389" s="255" t="s">
        <v>15941</v>
      </c>
    </row>
    <row r="4390" spans="1:4" ht="15" x14ac:dyDescent="0.25">
      <c r="A4390">
        <v>7613</v>
      </c>
      <c r="B4390" t="s">
        <v>11204</v>
      </c>
      <c r="C4390" t="s">
        <v>61</v>
      </c>
      <c r="D4390" s="255" t="s">
        <v>21349</v>
      </c>
    </row>
    <row r="4391" spans="1:4" ht="15" x14ac:dyDescent="0.25">
      <c r="A4391">
        <v>7619</v>
      </c>
      <c r="B4391" t="s">
        <v>11205</v>
      </c>
      <c r="C4391" t="s">
        <v>61</v>
      </c>
      <c r="D4391" s="255" t="s">
        <v>21350</v>
      </c>
    </row>
    <row r="4392" spans="1:4" ht="15" x14ac:dyDescent="0.25">
      <c r="A4392">
        <v>12076</v>
      </c>
      <c r="B4392" t="s">
        <v>11206</v>
      </c>
      <c r="C4392" t="s">
        <v>61</v>
      </c>
      <c r="D4392" s="255" t="s">
        <v>21351</v>
      </c>
    </row>
    <row r="4393" spans="1:4" ht="15" x14ac:dyDescent="0.25">
      <c r="A4393">
        <v>7614</v>
      </c>
      <c r="B4393" t="s">
        <v>11207</v>
      </c>
      <c r="C4393" t="s">
        <v>61</v>
      </c>
      <c r="D4393" s="255" t="s">
        <v>21352</v>
      </c>
    </row>
    <row r="4394" spans="1:4" ht="15" x14ac:dyDescent="0.25">
      <c r="A4394">
        <v>7618</v>
      </c>
      <c r="B4394" t="s">
        <v>11208</v>
      </c>
      <c r="C4394" t="s">
        <v>61</v>
      </c>
      <c r="D4394" s="255" t="s">
        <v>21353</v>
      </c>
    </row>
    <row r="4395" spans="1:4" ht="15" x14ac:dyDescent="0.25">
      <c r="A4395">
        <v>7620</v>
      </c>
      <c r="B4395" t="s">
        <v>11209</v>
      </c>
      <c r="C4395" t="s">
        <v>61</v>
      </c>
      <c r="D4395" s="255" t="s">
        <v>21354</v>
      </c>
    </row>
    <row r="4396" spans="1:4" ht="15" x14ac:dyDescent="0.25">
      <c r="A4396">
        <v>7610</v>
      </c>
      <c r="B4396" t="s">
        <v>11210</v>
      </c>
      <c r="C4396" t="s">
        <v>61</v>
      </c>
      <c r="D4396" s="255" t="s">
        <v>21355</v>
      </c>
    </row>
    <row r="4397" spans="1:4" ht="15" x14ac:dyDescent="0.25">
      <c r="A4397">
        <v>7615</v>
      </c>
      <c r="B4397" t="s">
        <v>11211</v>
      </c>
      <c r="C4397" t="s">
        <v>61</v>
      </c>
      <c r="D4397" s="255" t="s">
        <v>21356</v>
      </c>
    </row>
    <row r="4398" spans="1:4" ht="15" x14ac:dyDescent="0.25">
      <c r="A4398">
        <v>7617</v>
      </c>
      <c r="B4398" t="s">
        <v>11212</v>
      </c>
      <c r="C4398" t="s">
        <v>61</v>
      </c>
      <c r="D4398" s="255" t="s">
        <v>21357</v>
      </c>
    </row>
    <row r="4399" spans="1:4" ht="15" x14ac:dyDescent="0.25">
      <c r="A4399">
        <v>7616</v>
      </c>
      <c r="B4399" t="s">
        <v>11213</v>
      </c>
      <c r="C4399" t="s">
        <v>61</v>
      </c>
      <c r="D4399" s="255" t="s">
        <v>21358</v>
      </c>
    </row>
    <row r="4400" spans="1:4" ht="15" x14ac:dyDescent="0.25">
      <c r="A4400">
        <v>7611</v>
      </c>
      <c r="B4400" t="s">
        <v>11214</v>
      </c>
      <c r="C4400" t="s">
        <v>61</v>
      </c>
      <c r="D4400" s="255" t="s">
        <v>21359</v>
      </c>
    </row>
    <row r="4401" spans="1:4" ht="15" x14ac:dyDescent="0.25">
      <c r="A4401">
        <v>7612</v>
      </c>
      <c r="B4401" t="s">
        <v>11215</v>
      </c>
      <c r="C4401" t="s">
        <v>61</v>
      </c>
      <c r="D4401" s="255" t="s">
        <v>21360</v>
      </c>
    </row>
    <row r="4402" spans="1:4" ht="15" x14ac:dyDescent="0.25">
      <c r="A4402">
        <v>37371</v>
      </c>
      <c r="B4402" t="s">
        <v>11216</v>
      </c>
      <c r="C4402" t="s">
        <v>66</v>
      </c>
      <c r="D4402" s="255" t="s">
        <v>13483</v>
      </c>
    </row>
    <row r="4403" spans="1:4" ht="15" x14ac:dyDescent="0.25">
      <c r="A4403">
        <v>40861</v>
      </c>
      <c r="B4403" t="s">
        <v>11217</v>
      </c>
      <c r="C4403" t="s">
        <v>53</v>
      </c>
      <c r="D4403" s="255" t="s">
        <v>21361</v>
      </c>
    </row>
    <row r="4404" spans="1:4" ht="15" x14ac:dyDescent="0.25">
      <c r="A4404">
        <v>36510</v>
      </c>
      <c r="B4404" t="s">
        <v>11218</v>
      </c>
      <c r="C4404" t="s">
        <v>61</v>
      </c>
      <c r="D4404" s="255" t="s">
        <v>21362</v>
      </c>
    </row>
    <row r="4405" spans="1:4" ht="15" x14ac:dyDescent="0.25">
      <c r="A4405">
        <v>25020</v>
      </c>
      <c r="B4405" t="s">
        <v>11219</v>
      </c>
      <c r="C4405" t="s">
        <v>61</v>
      </c>
      <c r="D4405" s="255" t="s">
        <v>21363</v>
      </c>
    </row>
    <row r="4406" spans="1:4" ht="15" x14ac:dyDescent="0.25">
      <c r="A4406">
        <v>7622</v>
      </c>
      <c r="B4406" t="s">
        <v>11220</v>
      </c>
      <c r="C4406" t="s">
        <v>61</v>
      </c>
      <c r="D4406" s="255" t="s">
        <v>21364</v>
      </c>
    </row>
    <row r="4407" spans="1:4" ht="15" x14ac:dyDescent="0.25">
      <c r="A4407">
        <v>7624</v>
      </c>
      <c r="B4407" t="s">
        <v>11221</v>
      </c>
      <c r="C4407" t="s">
        <v>61</v>
      </c>
      <c r="D4407" s="255" t="s">
        <v>21365</v>
      </c>
    </row>
    <row r="4408" spans="1:4" ht="15" x14ac:dyDescent="0.25">
      <c r="A4408">
        <v>7625</v>
      </c>
      <c r="B4408" t="s">
        <v>11222</v>
      </c>
      <c r="C4408" t="s">
        <v>61</v>
      </c>
      <c r="D4408" s="255" t="s">
        <v>21366</v>
      </c>
    </row>
    <row r="4409" spans="1:4" ht="15" x14ac:dyDescent="0.25">
      <c r="A4409">
        <v>7623</v>
      </c>
      <c r="B4409" t="s">
        <v>11223</v>
      </c>
      <c r="C4409" t="s">
        <v>61</v>
      </c>
      <c r="D4409" s="255" t="s">
        <v>21363</v>
      </c>
    </row>
    <row r="4410" spans="1:4" ht="15" x14ac:dyDescent="0.25">
      <c r="A4410">
        <v>36508</v>
      </c>
      <c r="B4410" t="s">
        <v>11224</v>
      </c>
      <c r="C4410" t="s">
        <v>61</v>
      </c>
      <c r="D4410" s="255" t="s">
        <v>21367</v>
      </c>
    </row>
    <row r="4411" spans="1:4" ht="15" x14ac:dyDescent="0.25">
      <c r="A4411">
        <v>36509</v>
      </c>
      <c r="B4411" t="s">
        <v>11225</v>
      </c>
      <c r="C4411" t="s">
        <v>61</v>
      </c>
      <c r="D4411" s="255" t="s">
        <v>21368</v>
      </c>
    </row>
    <row r="4412" spans="1:4" ht="15" x14ac:dyDescent="0.25">
      <c r="A4412">
        <v>13238</v>
      </c>
      <c r="B4412" t="s">
        <v>11226</v>
      </c>
      <c r="C4412" t="s">
        <v>61</v>
      </c>
      <c r="D4412" s="255" t="s">
        <v>21369</v>
      </c>
    </row>
    <row r="4413" spans="1:4" ht="15" x14ac:dyDescent="0.25">
      <c r="A4413">
        <v>36511</v>
      </c>
      <c r="B4413" t="s">
        <v>11227</v>
      </c>
      <c r="C4413" t="s">
        <v>61</v>
      </c>
      <c r="D4413" s="255" t="s">
        <v>21370</v>
      </c>
    </row>
    <row r="4414" spans="1:4" ht="15" x14ac:dyDescent="0.25">
      <c r="A4414">
        <v>36515</v>
      </c>
      <c r="B4414" t="s">
        <v>11228</v>
      </c>
      <c r="C4414" t="s">
        <v>61</v>
      </c>
      <c r="D4414" s="255" t="s">
        <v>21371</v>
      </c>
    </row>
    <row r="4415" spans="1:4" ht="15" x14ac:dyDescent="0.25">
      <c r="A4415">
        <v>10598</v>
      </c>
      <c r="B4415" t="s">
        <v>11229</v>
      </c>
      <c r="C4415" t="s">
        <v>61</v>
      </c>
      <c r="D4415" s="255" t="s">
        <v>21372</v>
      </c>
    </row>
    <row r="4416" spans="1:4" ht="15" x14ac:dyDescent="0.25">
      <c r="A4416">
        <v>7640</v>
      </c>
      <c r="B4416" t="s">
        <v>11230</v>
      </c>
      <c r="C4416" t="s">
        <v>61</v>
      </c>
      <c r="D4416" s="255" t="s">
        <v>21373</v>
      </c>
    </row>
    <row r="4417" spans="1:4" ht="15" x14ac:dyDescent="0.25">
      <c r="A4417">
        <v>36513</v>
      </c>
      <c r="B4417" t="s">
        <v>11231</v>
      </c>
      <c r="C4417" t="s">
        <v>61</v>
      </c>
      <c r="D4417" s="255" t="s">
        <v>21374</v>
      </c>
    </row>
    <row r="4418" spans="1:4" ht="15" x14ac:dyDescent="0.25">
      <c r="A4418">
        <v>36514</v>
      </c>
      <c r="B4418" t="s">
        <v>11232</v>
      </c>
      <c r="C4418" t="s">
        <v>61</v>
      </c>
      <c r="D4418" s="255" t="s">
        <v>21375</v>
      </c>
    </row>
    <row r="4419" spans="1:4" ht="15" x14ac:dyDescent="0.25">
      <c r="A4419">
        <v>11572</v>
      </c>
      <c r="B4419" t="s">
        <v>11233</v>
      </c>
      <c r="C4419" t="s">
        <v>61</v>
      </c>
      <c r="D4419" s="255" t="s">
        <v>15451</v>
      </c>
    </row>
    <row r="4420" spans="1:4" ht="15" x14ac:dyDescent="0.25">
      <c r="A4420">
        <v>36149</v>
      </c>
      <c r="B4420" t="s">
        <v>11234</v>
      </c>
      <c r="C4420" t="s">
        <v>61</v>
      </c>
      <c r="D4420" s="255" t="s">
        <v>21376</v>
      </c>
    </row>
    <row r="4421" spans="1:4" ht="15" x14ac:dyDescent="0.25">
      <c r="A4421">
        <v>42407</v>
      </c>
      <c r="B4421" t="s">
        <v>11235</v>
      </c>
      <c r="C4421" t="s">
        <v>62</v>
      </c>
      <c r="D4421" s="255" t="s">
        <v>18508</v>
      </c>
    </row>
    <row r="4422" spans="1:4" ht="15" x14ac:dyDescent="0.25">
      <c r="A4422">
        <v>11581</v>
      </c>
      <c r="B4422" t="s">
        <v>11236</v>
      </c>
      <c r="C4422" t="s">
        <v>62</v>
      </c>
      <c r="D4422" s="255" t="s">
        <v>21377</v>
      </c>
    </row>
    <row r="4423" spans="1:4" ht="15" x14ac:dyDescent="0.25">
      <c r="A4423">
        <v>43605</v>
      </c>
      <c r="B4423" t="s">
        <v>11237</v>
      </c>
      <c r="C4423" t="s">
        <v>62</v>
      </c>
      <c r="D4423" s="255" t="s">
        <v>21378</v>
      </c>
    </row>
    <row r="4424" spans="1:4" ht="15" x14ac:dyDescent="0.25">
      <c r="A4424">
        <v>11580</v>
      </c>
      <c r="B4424" t="s">
        <v>11238</v>
      </c>
      <c r="C4424" t="s">
        <v>62</v>
      </c>
      <c r="D4424" s="255" t="s">
        <v>17584</v>
      </c>
    </row>
    <row r="4425" spans="1:4" ht="15" x14ac:dyDescent="0.25">
      <c r="A4425">
        <v>10743</v>
      </c>
      <c r="B4425" t="s">
        <v>11239</v>
      </c>
      <c r="C4425" t="s">
        <v>61</v>
      </c>
      <c r="D4425" s="255" t="s">
        <v>21379</v>
      </c>
    </row>
    <row r="4426" spans="1:4" ht="15" x14ac:dyDescent="0.25">
      <c r="A4426">
        <v>39848</v>
      </c>
      <c r="B4426" t="s">
        <v>11240</v>
      </c>
      <c r="C4426" t="s">
        <v>62</v>
      </c>
      <c r="D4426" s="255" t="s">
        <v>13598</v>
      </c>
    </row>
    <row r="4427" spans="1:4" ht="15" x14ac:dyDescent="0.25">
      <c r="A4427">
        <v>20999</v>
      </c>
      <c r="B4427" t="s">
        <v>11241</v>
      </c>
      <c r="C4427" t="s">
        <v>62</v>
      </c>
      <c r="D4427" s="255" t="s">
        <v>21380</v>
      </c>
    </row>
    <row r="4428" spans="1:4" ht="15" x14ac:dyDescent="0.25">
      <c r="A4428">
        <v>21001</v>
      </c>
      <c r="B4428" t="s">
        <v>11242</v>
      </c>
      <c r="C4428" t="s">
        <v>62</v>
      </c>
      <c r="D4428" s="255" t="s">
        <v>21381</v>
      </c>
    </row>
    <row r="4429" spans="1:4" ht="15" x14ac:dyDescent="0.25">
      <c r="A4429">
        <v>21003</v>
      </c>
      <c r="B4429" t="s">
        <v>11243</v>
      </c>
      <c r="C4429" t="s">
        <v>62</v>
      </c>
      <c r="D4429" s="255" t="s">
        <v>16180</v>
      </c>
    </row>
    <row r="4430" spans="1:4" ht="15" x14ac:dyDescent="0.25">
      <c r="A4430">
        <v>21006</v>
      </c>
      <c r="B4430" t="s">
        <v>11244</v>
      </c>
      <c r="C4430" t="s">
        <v>62</v>
      </c>
      <c r="D4430" s="255" t="s">
        <v>17228</v>
      </c>
    </row>
    <row r="4431" spans="1:4" ht="15" x14ac:dyDescent="0.25">
      <c r="A4431">
        <v>21019</v>
      </c>
      <c r="B4431" t="s">
        <v>11245</v>
      </c>
      <c r="C4431" t="s">
        <v>62</v>
      </c>
      <c r="D4431" s="255" t="s">
        <v>21382</v>
      </c>
    </row>
    <row r="4432" spans="1:4" ht="15" x14ac:dyDescent="0.25">
      <c r="A4432">
        <v>21021</v>
      </c>
      <c r="B4432" t="s">
        <v>11246</v>
      </c>
      <c r="C4432" t="s">
        <v>62</v>
      </c>
      <c r="D4432" s="255" t="s">
        <v>13368</v>
      </c>
    </row>
    <row r="4433" spans="1:4" ht="15" x14ac:dyDescent="0.25">
      <c r="A4433">
        <v>21024</v>
      </c>
      <c r="B4433" t="s">
        <v>11247</v>
      </c>
      <c r="C4433" t="s">
        <v>62</v>
      </c>
      <c r="D4433" s="255" t="s">
        <v>21383</v>
      </c>
    </row>
    <row r="4434" spans="1:4" ht="15" x14ac:dyDescent="0.25">
      <c r="A4434">
        <v>40624</v>
      </c>
      <c r="B4434" t="s">
        <v>11248</v>
      </c>
      <c r="C4434" t="s">
        <v>62</v>
      </c>
      <c r="D4434" s="255" t="s">
        <v>21384</v>
      </c>
    </row>
    <row r="4435" spans="1:4" ht="15" x14ac:dyDescent="0.25">
      <c r="A4435">
        <v>42575</v>
      </c>
      <c r="B4435" t="s">
        <v>11249</v>
      </c>
      <c r="C4435" t="s">
        <v>62</v>
      </c>
      <c r="D4435" s="255" t="s">
        <v>21385</v>
      </c>
    </row>
    <row r="4436" spans="1:4" ht="15" x14ac:dyDescent="0.25">
      <c r="A4436">
        <v>13127</v>
      </c>
      <c r="B4436" t="s">
        <v>11250</v>
      </c>
      <c r="C4436" t="s">
        <v>62</v>
      </c>
      <c r="D4436" s="255" t="s">
        <v>19134</v>
      </c>
    </row>
    <row r="4437" spans="1:4" ht="15" x14ac:dyDescent="0.25">
      <c r="A4437">
        <v>13137</v>
      </c>
      <c r="B4437" t="s">
        <v>11251</v>
      </c>
      <c r="C4437" t="s">
        <v>62</v>
      </c>
      <c r="D4437" s="255" t="s">
        <v>21386</v>
      </c>
    </row>
    <row r="4438" spans="1:4" ht="15" x14ac:dyDescent="0.25">
      <c r="A4438">
        <v>42574</v>
      </c>
      <c r="B4438" t="s">
        <v>11252</v>
      </c>
      <c r="C4438" t="s">
        <v>62</v>
      </c>
      <c r="D4438" s="255" t="s">
        <v>21387</v>
      </c>
    </row>
    <row r="4439" spans="1:4" ht="15" x14ac:dyDescent="0.25">
      <c r="A4439">
        <v>20989</v>
      </c>
      <c r="B4439" t="s">
        <v>11253</v>
      </c>
      <c r="C4439" t="s">
        <v>62</v>
      </c>
      <c r="D4439" s="255" t="s">
        <v>21388</v>
      </c>
    </row>
    <row r="4440" spans="1:4" ht="15" x14ac:dyDescent="0.25">
      <c r="A4440">
        <v>21147</v>
      </c>
      <c r="B4440" t="s">
        <v>11254</v>
      </c>
      <c r="C4440" t="s">
        <v>62</v>
      </c>
      <c r="D4440" s="255" t="s">
        <v>21389</v>
      </c>
    </row>
    <row r="4441" spans="1:4" ht="15" x14ac:dyDescent="0.25">
      <c r="A4441">
        <v>21148</v>
      </c>
      <c r="B4441" t="s">
        <v>11255</v>
      </c>
      <c r="C4441" t="s">
        <v>62</v>
      </c>
      <c r="D4441" s="255" t="s">
        <v>14777</v>
      </c>
    </row>
    <row r="4442" spans="1:4" ht="15" x14ac:dyDescent="0.25">
      <c r="A4442">
        <v>20984</v>
      </c>
      <c r="B4442" t="s">
        <v>11256</v>
      </c>
      <c r="C4442" t="s">
        <v>62</v>
      </c>
      <c r="D4442" s="255" t="s">
        <v>21390</v>
      </c>
    </row>
    <row r="4443" spans="1:4" ht="15" x14ac:dyDescent="0.25">
      <c r="A4443">
        <v>13042</v>
      </c>
      <c r="B4443" t="s">
        <v>11257</v>
      </c>
      <c r="C4443" t="s">
        <v>62</v>
      </c>
      <c r="D4443" s="255" t="s">
        <v>21391</v>
      </c>
    </row>
    <row r="4444" spans="1:4" ht="15" x14ac:dyDescent="0.25">
      <c r="A4444">
        <v>21150</v>
      </c>
      <c r="B4444" t="s">
        <v>11258</v>
      </c>
      <c r="C4444" t="s">
        <v>62</v>
      </c>
      <c r="D4444" s="255" t="s">
        <v>21392</v>
      </c>
    </row>
    <row r="4445" spans="1:4" ht="15" x14ac:dyDescent="0.25">
      <c r="A4445">
        <v>13141</v>
      </c>
      <c r="B4445" t="s">
        <v>11259</v>
      </c>
      <c r="C4445" t="s">
        <v>62</v>
      </c>
      <c r="D4445" s="255" t="s">
        <v>21393</v>
      </c>
    </row>
    <row r="4446" spans="1:4" ht="15" x14ac:dyDescent="0.25">
      <c r="A4446">
        <v>42576</v>
      </c>
      <c r="B4446" t="s">
        <v>11260</v>
      </c>
      <c r="C4446" t="s">
        <v>62</v>
      </c>
      <c r="D4446" s="255" t="s">
        <v>21394</v>
      </c>
    </row>
    <row r="4447" spans="1:4" ht="15" x14ac:dyDescent="0.25">
      <c r="A4447">
        <v>21151</v>
      </c>
      <c r="B4447" t="s">
        <v>11261</v>
      </c>
      <c r="C4447" t="s">
        <v>62</v>
      </c>
      <c r="D4447" s="255" t="s">
        <v>21395</v>
      </c>
    </row>
    <row r="4448" spans="1:4" ht="15" x14ac:dyDescent="0.25">
      <c r="A4448">
        <v>13142</v>
      </c>
      <c r="B4448" t="s">
        <v>11262</v>
      </c>
      <c r="C4448" t="s">
        <v>62</v>
      </c>
      <c r="D4448" s="255" t="s">
        <v>21396</v>
      </c>
    </row>
    <row r="4449" spans="1:4" ht="15" x14ac:dyDescent="0.25">
      <c r="A4449">
        <v>42577</v>
      </c>
      <c r="B4449" t="s">
        <v>11263</v>
      </c>
      <c r="C4449" t="s">
        <v>62</v>
      </c>
      <c r="D4449" s="255" t="s">
        <v>21397</v>
      </c>
    </row>
    <row r="4450" spans="1:4" ht="15" x14ac:dyDescent="0.25">
      <c r="A4450">
        <v>20994</v>
      </c>
      <c r="B4450" t="s">
        <v>11264</v>
      </c>
      <c r="C4450" t="s">
        <v>62</v>
      </c>
      <c r="D4450" s="255" t="s">
        <v>21398</v>
      </c>
    </row>
    <row r="4451" spans="1:4" ht="15" x14ac:dyDescent="0.25">
      <c r="A4451">
        <v>7672</v>
      </c>
      <c r="B4451" t="s">
        <v>11265</v>
      </c>
      <c r="C4451" t="s">
        <v>62</v>
      </c>
      <c r="D4451" s="255" t="s">
        <v>21399</v>
      </c>
    </row>
    <row r="4452" spans="1:4" ht="15" x14ac:dyDescent="0.25">
      <c r="A4452">
        <v>20995</v>
      </c>
      <c r="B4452" t="s">
        <v>11266</v>
      </c>
      <c r="C4452" t="s">
        <v>62</v>
      </c>
      <c r="D4452" s="255" t="s">
        <v>21400</v>
      </c>
    </row>
    <row r="4453" spans="1:4" ht="15" x14ac:dyDescent="0.25">
      <c r="A4453">
        <v>7690</v>
      </c>
      <c r="B4453" t="s">
        <v>11267</v>
      </c>
      <c r="C4453" t="s">
        <v>62</v>
      </c>
      <c r="D4453" s="255" t="s">
        <v>21401</v>
      </c>
    </row>
    <row r="4454" spans="1:4" ht="15" x14ac:dyDescent="0.25">
      <c r="A4454">
        <v>20980</v>
      </c>
      <c r="B4454" t="s">
        <v>11268</v>
      </c>
      <c r="C4454" t="s">
        <v>62</v>
      </c>
      <c r="D4454" s="255" t="s">
        <v>21402</v>
      </c>
    </row>
    <row r="4455" spans="1:4" ht="15" x14ac:dyDescent="0.25">
      <c r="A4455">
        <v>7661</v>
      </c>
      <c r="B4455" t="s">
        <v>11269</v>
      </c>
      <c r="C4455" t="s">
        <v>62</v>
      </c>
      <c r="D4455" s="255" t="s">
        <v>21403</v>
      </c>
    </row>
    <row r="4456" spans="1:4" ht="15" x14ac:dyDescent="0.25">
      <c r="A4456">
        <v>21016</v>
      </c>
      <c r="B4456" t="s">
        <v>11270</v>
      </c>
      <c r="C4456" t="s">
        <v>62</v>
      </c>
      <c r="D4456" s="255" t="s">
        <v>21404</v>
      </c>
    </row>
    <row r="4457" spans="1:4" ht="15" x14ac:dyDescent="0.25">
      <c r="A4457">
        <v>21008</v>
      </c>
      <c r="B4457" t="s">
        <v>11271</v>
      </c>
      <c r="C4457" t="s">
        <v>62</v>
      </c>
      <c r="D4457" s="255" t="s">
        <v>21405</v>
      </c>
    </row>
    <row r="4458" spans="1:4" ht="15" x14ac:dyDescent="0.25">
      <c r="A4458">
        <v>21009</v>
      </c>
      <c r="B4458" t="s">
        <v>11272</v>
      </c>
      <c r="C4458" t="s">
        <v>62</v>
      </c>
      <c r="D4458" s="255" t="s">
        <v>19987</v>
      </c>
    </row>
    <row r="4459" spans="1:4" ht="15" x14ac:dyDescent="0.25">
      <c r="A4459">
        <v>21010</v>
      </c>
      <c r="B4459" t="s">
        <v>11273</v>
      </c>
      <c r="C4459" t="s">
        <v>62</v>
      </c>
      <c r="D4459" s="255" t="s">
        <v>17582</v>
      </c>
    </row>
    <row r="4460" spans="1:4" ht="15" x14ac:dyDescent="0.25">
      <c r="A4460">
        <v>21011</v>
      </c>
      <c r="B4460" t="s">
        <v>11274</v>
      </c>
      <c r="C4460" t="s">
        <v>62</v>
      </c>
      <c r="D4460" s="255" t="s">
        <v>21406</v>
      </c>
    </row>
    <row r="4461" spans="1:4" ht="15" x14ac:dyDescent="0.25">
      <c r="A4461">
        <v>21012</v>
      </c>
      <c r="B4461" t="s">
        <v>11275</v>
      </c>
      <c r="C4461" t="s">
        <v>62</v>
      </c>
      <c r="D4461" s="255" t="s">
        <v>21407</v>
      </c>
    </row>
    <row r="4462" spans="1:4" ht="15" x14ac:dyDescent="0.25">
      <c r="A4462">
        <v>21013</v>
      </c>
      <c r="B4462" t="s">
        <v>11276</v>
      </c>
      <c r="C4462" t="s">
        <v>62</v>
      </c>
      <c r="D4462" s="255" t="s">
        <v>21408</v>
      </c>
    </row>
    <row r="4463" spans="1:4" ht="15" x14ac:dyDescent="0.25">
      <c r="A4463">
        <v>21014</v>
      </c>
      <c r="B4463" t="s">
        <v>11277</v>
      </c>
      <c r="C4463" t="s">
        <v>62</v>
      </c>
      <c r="D4463" s="255" t="s">
        <v>13558</v>
      </c>
    </row>
    <row r="4464" spans="1:4" ht="15" x14ac:dyDescent="0.25">
      <c r="A4464">
        <v>21015</v>
      </c>
      <c r="B4464" t="s">
        <v>11278</v>
      </c>
      <c r="C4464" t="s">
        <v>62</v>
      </c>
      <c r="D4464" s="255" t="s">
        <v>21409</v>
      </c>
    </row>
    <row r="4465" spans="1:4" ht="15" x14ac:dyDescent="0.25">
      <c r="A4465">
        <v>7697</v>
      </c>
      <c r="B4465" t="s">
        <v>11279</v>
      </c>
      <c r="C4465" t="s">
        <v>62</v>
      </c>
      <c r="D4465" s="255" t="s">
        <v>13372</v>
      </c>
    </row>
    <row r="4466" spans="1:4" ht="15" x14ac:dyDescent="0.25">
      <c r="A4466">
        <v>7698</v>
      </c>
      <c r="B4466" t="s">
        <v>11280</v>
      </c>
      <c r="C4466" t="s">
        <v>62</v>
      </c>
      <c r="D4466" s="255" t="s">
        <v>16861</v>
      </c>
    </row>
    <row r="4467" spans="1:4" ht="15" x14ac:dyDescent="0.25">
      <c r="A4467">
        <v>7691</v>
      </c>
      <c r="B4467" t="s">
        <v>11281</v>
      </c>
      <c r="C4467" t="s">
        <v>62</v>
      </c>
      <c r="D4467" s="255" t="s">
        <v>21410</v>
      </c>
    </row>
    <row r="4468" spans="1:4" ht="15" x14ac:dyDescent="0.25">
      <c r="A4468">
        <v>40626</v>
      </c>
      <c r="B4468" t="s">
        <v>11282</v>
      </c>
      <c r="C4468" t="s">
        <v>62</v>
      </c>
      <c r="D4468" s="255" t="s">
        <v>16219</v>
      </c>
    </row>
    <row r="4469" spans="1:4" ht="15" x14ac:dyDescent="0.25">
      <c r="A4469">
        <v>7701</v>
      </c>
      <c r="B4469" t="s">
        <v>11283</v>
      </c>
      <c r="C4469" t="s">
        <v>62</v>
      </c>
      <c r="D4469" s="255" t="s">
        <v>21411</v>
      </c>
    </row>
    <row r="4470" spans="1:4" ht="15" x14ac:dyDescent="0.25">
      <c r="A4470">
        <v>7696</v>
      </c>
      <c r="B4470" t="s">
        <v>11284</v>
      </c>
      <c r="C4470" t="s">
        <v>62</v>
      </c>
      <c r="D4470" s="255" t="s">
        <v>21412</v>
      </c>
    </row>
    <row r="4471" spans="1:4" ht="15" x14ac:dyDescent="0.25">
      <c r="A4471">
        <v>7700</v>
      </c>
      <c r="B4471" t="s">
        <v>11285</v>
      </c>
      <c r="C4471" t="s">
        <v>62</v>
      </c>
      <c r="D4471" s="255" t="s">
        <v>21413</v>
      </c>
    </row>
    <row r="4472" spans="1:4" ht="15" x14ac:dyDescent="0.25">
      <c r="A4472">
        <v>7694</v>
      </c>
      <c r="B4472" t="s">
        <v>11286</v>
      </c>
      <c r="C4472" t="s">
        <v>62</v>
      </c>
      <c r="D4472" s="255" t="s">
        <v>21414</v>
      </c>
    </row>
    <row r="4473" spans="1:4" ht="15" x14ac:dyDescent="0.25">
      <c r="A4473">
        <v>7693</v>
      </c>
      <c r="B4473" t="s">
        <v>11287</v>
      </c>
      <c r="C4473" t="s">
        <v>62</v>
      </c>
      <c r="D4473" s="255" t="s">
        <v>21415</v>
      </c>
    </row>
    <row r="4474" spans="1:4" ht="15" x14ac:dyDescent="0.25">
      <c r="A4474">
        <v>7692</v>
      </c>
      <c r="B4474" t="s">
        <v>11288</v>
      </c>
      <c r="C4474" t="s">
        <v>62</v>
      </c>
      <c r="D4474" s="255" t="s">
        <v>21416</v>
      </c>
    </row>
    <row r="4475" spans="1:4" ht="15" x14ac:dyDescent="0.25">
      <c r="A4475">
        <v>7695</v>
      </c>
      <c r="B4475" t="s">
        <v>11289</v>
      </c>
      <c r="C4475" t="s">
        <v>62</v>
      </c>
      <c r="D4475" s="255" t="s">
        <v>21417</v>
      </c>
    </row>
    <row r="4476" spans="1:4" ht="15" x14ac:dyDescent="0.25">
      <c r="A4476">
        <v>13356</v>
      </c>
      <c r="B4476" t="s">
        <v>11290</v>
      </c>
      <c r="C4476" t="s">
        <v>62</v>
      </c>
      <c r="D4476" s="255" t="s">
        <v>16663</v>
      </c>
    </row>
    <row r="4477" spans="1:4" ht="15" x14ac:dyDescent="0.25">
      <c r="A4477">
        <v>36365</v>
      </c>
      <c r="B4477" t="s">
        <v>11291</v>
      </c>
      <c r="C4477" t="s">
        <v>62</v>
      </c>
      <c r="D4477" s="255" t="s">
        <v>21344</v>
      </c>
    </row>
    <row r="4478" spans="1:4" ht="15" x14ac:dyDescent="0.25">
      <c r="A4478">
        <v>41930</v>
      </c>
      <c r="B4478" t="s">
        <v>11292</v>
      </c>
      <c r="C4478" t="s">
        <v>62</v>
      </c>
      <c r="D4478" s="255" t="s">
        <v>21418</v>
      </c>
    </row>
    <row r="4479" spans="1:4" ht="15" x14ac:dyDescent="0.25">
      <c r="A4479">
        <v>41931</v>
      </c>
      <c r="B4479" t="s">
        <v>11293</v>
      </c>
      <c r="C4479" t="s">
        <v>62</v>
      </c>
      <c r="D4479" s="255" t="s">
        <v>21419</v>
      </c>
    </row>
    <row r="4480" spans="1:4" ht="15" x14ac:dyDescent="0.25">
      <c r="A4480">
        <v>41932</v>
      </c>
      <c r="B4480" t="s">
        <v>11294</v>
      </c>
      <c r="C4480" t="s">
        <v>62</v>
      </c>
      <c r="D4480" s="255" t="s">
        <v>21420</v>
      </c>
    </row>
    <row r="4481" spans="1:4" ht="15" x14ac:dyDescent="0.25">
      <c r="A4481">
        <v>41933</v>
      </c>
      <c r="B4481" t="s">
        <v>11295</v>
      </c>
      <c r="C4481" t="s">
        <v>62</v>
      </c>
      <c r="D4481" s="255" t="s">
        <v>21421</v>
      </c>
    </row>
    <row r="4482" spans="1:4" ht="15" x14ac:dyDescent="0.25">
      <c r="A4482">
        <v>41934</v>
      </c>
      <c r="B4482" t="s">
        <v>11296</v>
      </c>
      <c r="C4482" t="s">
        <v>62</v>
      </c>
      <c r="D4482" s="255" t="s">
        <v>21422</v>
      </c>
    </row>
    <row r="4483" spans="1:4" ht="15" x14ac:dyDescent="0.25">
      <c r="A4483">
        <v>41936</v>
      </c>
      <c r="B4483" t="s">
        <v>11297</v>
      </c>
      <c r="C4483" t="s">
        <v>62</v>
      </c>
      <c r="D4483" s="255" t="s">
        <v>21423</v>
      </c>
    </row>
    <row r="4484" spans="1:4" ht="15" x14ac:dyDescent="0.25">
      <c r="A4484">
        <v>44812</v>
      </c>
      <c r="B4484" t="s">
        <v>11298</v>
      </c>
      <c r="C4484" t="s">
        <v>62</v>
      </c>
      <c r="D4484" s="255" t="s">
        <v>21424</v>
      </c>
    </row>
    <row r="4485" spans="1:4" ht="15" x14ac:dyDescent="0.25">
      <c r="A4485">
        <v>41785</v>
      </c>
      <c r="B4485" t="s">
        <v>11299</v>
      </c>
      <c r="C4485" t="s">
        <v>62</v>
      </c>
      <c r="D4485" s="255" t="s">
        <v>21425</v>
      </c>
    </row>
    <row r="4486" spans="1:4" ht="15" x14ac:dyDescent="0.25">
      <c r="A4486">
        <v>41781</v>
      </c>
      <c r="B4486" t="s">
        <v>11300</v>
      </c>
      <c r="C4486" t="s">
        <v>62</v>
      </c>
      <c r="D4486" s="255" t="s">
        <v>21426</v>
      </c>
    </row>
    <row r="4487" spans="1:4" ht="15" x14ac:dyDescent="0.25">
      <c r="A4487">
        <v>41783</v>
      </c>
      <c r="B4487" t="s">
        <v>11301</v>
      </c>
      <c r="C4487" t="s">
        <v>62</v>
      </c>
      <c r="D4487" s="255" t="s">
        <v>21427</v>
      </c>
    </row>
    <row r="4488" spans="1:4" ht="15" x14ac:dyDescent="0.25">
      <c r="A4488">
        <v>41786</v>
      </c>
      <c r="B4488" t="s">
        <v>11302</v>
      </c>
      <c r="C4488" t="s">
        <v>62</v>
      </c>
      <c r="D4488" s="255" t="s">
        <v>21428</v>
      </c>
    </row>
    <row r="4489" spans="1:4" ht="15" x14ac:dyDescent="0.25">
      <c r="A4489">
        <v>41779</v>
      </c>
      <c r="B4489" t="s">
        <v>11303</v>
      </c>
      <c r="C4489" t="s">
        <v>62</v>
      </c>
      <c r="D4489" s="255" t="s">
        <v>21429</v>
      </c>
    </row>
    <row r="4490" spans="1:4" ht="15" x14ac:dyDescent="0.25">
      <c r="A4490">
        <v>41780</v>
      </c>
      <c r="B4490" t="s">
        <v>11304</v>
      </c>
      <c r="C4490" t="s">
        <v>62</v>
      </c>
      <c r="D4490" s="255" t="s">
        <v>21430</v>
      </c>
    </row>
    <row r="4491" spans="1:4" ht="15" x14ac:dyDescent="0.25">
      <c r="A4491">
        <v>41782</v>
      </c>
      <c r="B4491" t="s">
        <v>11305</v>
      </c>
      <c r="C4491" t="s">
        <v>62</v>
      </c>
      <c r="D4491" s="255" t="s">
        <v>21431</v>
      </c>
    </row>
    <row r="4492" spans="1:4" ht="15" x14ac:dyDescent="0.25">
      <c r="A4492">
        <v>38130</v>
      </c>
      <c r="B4492" t="s">
        <v>11306</v>
      </c>
      <c r="C4492" t="s">
        <v>62</v>
      </c>
      <c r="D4492" s="255" t="s">
        <v>18107</v>
      </c>
    </row>
    <row r="4493" spans="1:4" ht="15" x14ac:dyDescent="0.25">
      <c r="A4493">
        <v>44260</v>
      </c>
      <c r="B4493" t="s">
        <v>11307</v>
      </c>
      <c r="C4493" t="s">
        <v>62</v>
      </c>
      <c r="D4493" s="255" t="s">
        <v>21432</v>
      </c>
    </row>
    <row r="4494" spans="1:4" ht="15" x14ac:dyDescent="0.25">
      <c r="A4494">
        <v>21123</v>
      </c>
      <c r="B4494" t="s">
        <v>11308</v>
      </c>
      <c r="C4494" t="s">
        <v>62</v>
      </c>
      <c r="D4494" s="255" t="s">
        <v>21433</v>
      </c>
    </row>
    <row r="4495" spans="1:4" ht="15" x14ac:dyDescent="0.25">
      <c r="A4495">
        <v>21124</v>
      </c>
      <c r="B4495" t="s">
        <v>11309</v>
      </c>
      <c r="C4495" t="s">
        <v>62</v>
      </c>
      <c r="D4495" s="255" t="s">
        <v>17489</v>
      </c>
    </row>
    <row r="4496" spans="1:4" ht="15" x14ac:dyDescent="0.25">
      <c r="A4496">
        <v>21125</v>
      </c>
      <c r="B4496" t="s">
        <v>11310</v>
      </c>
      <c r="C4496" t="s">
        <v>62</v>
      </c>
      <c r="D4496" s="255" t="s">
        <v>17520</v>
      </c>
    </row>
    <row r="4497" spans="1:4" ht="15" x14ac:dyDescent="0.25">
      <c r="A4497">
        <v>38028</v>
      </c>
      <c r="B4497" t="s">
        <v>11311</v>
      </c>
      <c r="C4497" t="s">
        <v>62</v>
      </c>
      <c r="D4497" s="255" t="s">
        <v>21434</v>
      </c>
    </row>
    <row r="4498" spans="1:4" ht="15" x14ac:dyDescent="0.25">
      <c r="A4498">
        <v>38029</v>
      </c>
      <c r="B4498" t="s">
        <v>11312</v>
      </c>
      <c r="C4498" t="s">
        <v>62</v>
      </c>
      <c r="D4498" s="255" t="s">
        <v>15616</v>
      </c>
    </row>
    <row r="4499" spans="1:4" ht="15" x14ac:dyDescent="0.25">
      <c r="A4499">
        <v>38030</v>
      </c>
      <c r="B4499" t="s">
        <v>11313</v>
      </c>
      <c r="C4499" t="s">
        <v>62</v>
      </c>
      <c r="D4499" s="255" t="s">
        <v>21435</v>
      </c>
    </row>
    <row r="4500" spans="1:4" ht="15" x14ac:dyDescent="0.25">
      <c r="A4500">
        <v>38031</v>
      </c>
      <c r="B4500" t="s">
        <v>11314</v>
      </c>
      <c r="C4500" t="s">
        <v>62</v>
      </c>
      <c r="D4500" s="255" t="s">
        <v>21436</v>
      </c>
    </row>
    <row r="4501" spans="1:4" ht="15" x14ac:dyDescent="0.25">
      <c r="A4501">
        <v>39735</v>
      </c>
      <c r="B4501" t="s">
        <v>11315</v>
      </c>
      <c r="C4501" t="s">
        <v>62</v>
      </c>
      <c r="D4501" s="255" t="s">
        <v>21437</v>
      </c>
    </row>
    <row r="4502" spans="1:4" ht="15" x14ac:dyDescent="0.25">
      <c r="A4502">
        <v>39734</v>
      </c>
      <c r="B4502" t="s">
        <v>11316</v>
      </c>
      <c r="C4502" t="s">
        <v>62</v>
      </c>
      <c r="D4502" s="255" t="s">
        <v>21438</v>
      </c>
    </row>
    <row r="4503" spans="1:4" ht="15" x14ac:dyDescent="0.25">
      <c r="A4503">
        <v>39736</v>
      </c>
      <c r="B4503" t="s">
        <v>11317</v>
      </c>
      <c r="C4503" t="s">
        <v>62</v>
      </c>
      <c r="D4503" s="255" t="s">
        <v>16883</v>
      </c>
    </row>
    <row r="4504" spans="1:4" ht="15" x14ac:dyDescent="0.25">
      <c r="A4504">
        <v>39737</v>
      </c>
      <c r="B4504" t="s">
        <v>11318</v>
      </c>
      <c r="C4504" t="s">
        <v>62</v>
      </c>
      <c r="D4504" s="255" t="s">
        <v>14966</v>
      </c>
    </row>
    <row r="4505" spans="1:4" ht="15" x14ac:dyDescent="0.25">
      <c r="A4505">
        <v>39738</v>
      </c>
      <c r="B4505" t="s">
        <v>11319</v>
      </c>
      <c r="C4505" t="s">
        <v>62</v>
      </c>
      <c r="D4505" s="255" t="s">
        <v>18991</v>
      </c>
    </row>
    <row r="4506" spans="1:4" ht="15" x14ac:dyDescent="0.25">
      <c r="A4506">
        <v>39739</v>
      </c>
      <c r="B4506" t="s">
        <v>11320</v>
      </c>
      <c r="C4506" t="s">
        <v>62</v>
      </c>
      <c r="D4506" s="255" t="s">
        <v>21439</v>
      </c>
    </row>
    <row r="4507" spans="1:4" ht="15" x14ac:dyDescent="0.25">
      <c r="A4507">
        <v>39733</v>
      </c>
      <c r="B4507" t="s">
        <v>11321</v>
      </c>
      <c r="C4507" t="s">
        <v>62</v>
      </c>
      <c r="D4507" s="255" t="s">
        <v>18076</v>
      </c>
    </row>
    <row r="4508" spans="1:4" ht="15" x14ac:dyDescent="0.25">
      <c r="A4508">
        <v>39854</v>
      </c>
      <c r="B4508" t="s">
        <v>11322</v>
      </c>
      <c r="C4508" t="s">
        <v>62</v>
      </c>
      <c r="D4508" s="255" t="s">
        <v>20360</v>
      </c>
    </row>
    <row r="4509" spans="1:4" ht="15" x14ac:dyDescent="0.25">
      <c r="A4509">
        <v>39740</v>
      </c>
      <c r="B4509" t="s">
        <v>11323</v>
      </c>
      <c r="C4509" t="s">
        <v>62</v>
      </c>
      <c r="D4509" s="255" t="s">
        <v>21440</v>
      </c>
    </row>
    <row r="4510" spans="1:4" ht="15" x14ac:dyDescent="0.25">
      <c r="A4510">
        <v>39741</v>
      </c>
      <c r="B4510" t="s">
        <v>11324</v>
      </c>
      <c r="C4510" t="s">
        <v>62</v>
      </c>
      <c r="D4510" s="255" t="s">
        <v>13652</v>
      </c>
    </row>
    <row r="4511" spans="1:4" ht="15" x14ac:dyDescent="0.25">
      <c r="A4511">
        <v>39853</v>
      </c>
      <c r="B4511" t="s">
        <v>11325</v>
      </c>
      <c r="C4511" t="s">
        <v>62</v>
      </c>
      <c r="D4511" s="255" t="s">
        <v>21441</v>
      </c>
    </row>
    <row r="4512" spans="1:4" ht="15" x14ac:dyDescent="0.25">
      <c r="A4512">
        <v>39742</v>
      </c>
      <c r="B4512" t="s">
        <v>11326</v>
      </c>
      <c r="C4512" t="s">
        <v>62</v>
      </c>
      <c r="D4512" s="255" t="s">
        <v>16310</v>
      </c>
    </row>
    <row r="4513" spans="1:4" ht="15" x14ac:dyDescent="0.25">
      <c r="A4513">
        <v>39749</v>
      </c>
      <c r="B4513" t="s">
        <v>11327</v>
      </c>
      <c r="C4513" t="s">
        <v>62</v>
      </c>
      <c r="D4513" s="255" t="s">
        <v>21442</v>
      </c>
    </row>
    <row r="4514" spans="1:4" ht="15" x14ac:dyDescent="0.25">
      <c r="A4514">
        <v>39751</v>
      </c>
      <c r="B4514" t="s">
        <v>11328</v>
      </c>
      <c r="C4514" t="s">
        <v>62</v>
      </c>
      <c r="D4514" s="255" t="s">
        <v>21443</v>
      </c>
    </row>
    <row r="4515" spans="1:4" ht="15" x14ac:dyDescent="0.25">
      <c r="A4515">
        <v>39750</v>
      </c>
      <c r="B4515" t="s">
        <v>11329</v>
      </c>
      <c r="C4515" t="s">
        <v>62</v>
      </c>
      <c r="D4515" s="255" t="s">
        <v>21444</v>
      </c>
    </row>
    <row r="4516" spans="1:4" ht="15" x14ac:dyDescent="0.25">
      <c r="A4516">
        <v>39747</v>
      </c>
      <c r="B4516" t="s">
        <v>11330</v>
      </c>
      <c r="C4516" t="s">
        <v>62</v>
      </c>
      <c r="D4516" s="255" t="s">
        <v>21445</v>
      </c>
    </row>
    <row r="4517" spans="1:4" ht="15" x14ac:dyDescent="0.25">
      <c r="A4517">
        <v>39753</v>
      </c>
      <c r="B4517" t="s">
        <v>11331</v>
      </c>
      <c r="C4517" t="s">
        <v>62</v>
      </c>
      <c r="D4517" s="255" t="s">
        <v>21446</v>
      </c>
    </row>
    <row r="4518" spans="1:4" ht="15" x14ac:dyDescent="0.25">
      <c r="A4518">
        <v>39754</v>
      </c>
      <c r="B4518" t="s">
        <v>11332</v>
      </c>
      <c r="C4518" t="s">
        <v>62</v>
      </c>
      <c r="D4518" s="255" t="s">
        <v>21447</v>
      </c>
    </row>
    <row r="4519" spans="1:4" ht="15" x14ac:dyDescent="0.25">
      <c r="A4519">
        <v>39748</v>
      </c>
      <c r="B4519" t="s">
        <v>11333</v>
      </c>
      <c r="C4519" t="s">
        <v>62</v>
      </c>
      <c r="D4519" s="255" t="s">
        <v>20262</v>
      </c>
    </row>
    <row r="4520" spans="1:4" ht="15" x14ac:dyDescent="0.25">
      <c r="A4520">
        <v>39755</v>
      </c>
      <c r="B4520" t="s">
        <v>11334</v>
      </c>
      <c r="C4520" t="s">
        <v>62</v>
      </c>
      <c r="D4520" s="255" t="s">
        <v>21448</v>
      </c>
    </row>
    <row r="4521" spans="1:4" ht="15" x14ac:dyDescent="0.25">
      <c r="A4521">
        <v>12742</v>
      </c>
      <c r="B4521" t="s">
        <v>11335</v>
      </c>
      <c r="C4521" t="s">
        <v>62</v>
      </c>
      <c r="D4521" s="255" t="s">
        <v>21449</v>
      </c>
    </row>
    <row r="4522" spans="1:4" ht="15" x14ac:dyDescent="0.25">
      <c r="A4522">
        <v>12713</v>
      </c>
      <c r="B4522" t="s">
        <v>11336</v>
      </c>
      <c r="C4522" t="s">
        <v>62</v>
      </c>
      <c r="D4522" s="255" t="s">
        <v>13506</v>
      </c>
    </row>
    <row r="4523" spans="1:4" ht="15" x14ac:dyDescent="0.25">
      <c r="A4523">
        <v>12743</v>
      </c>
      <c r="B4523" t="s">
        <v>11337</v>
      </c>
      <c r="C4523" t="s">
        <v>62</v>
      </c>
      <c r="D4523" s="255" t="s">
        <v>21450</v>
      </c>
    </row>
    <row r="4524" spans="1:4" ht="15" x14ac:dyDescent="0.25">
      <c r="A4524">
        <v>12744</v>
      </c>
      <c r="B4524" t="s">
        <v>11338</v>
      </c>
      <c r="C4524" t="s">
        <v>62</v>
      </c>
      <c r="D4524" s="255" t="s">
        <v>21451</v>
      </c>
    </row>
    <row r="4525" spans="1:4" ht="15" x14ac:dyDescent="0.25">
      <c r="A4525">
        <v>12745</v>
      </c>
      <c r="B4525" t="s">
        <v>11339</v>
      </c>
      <c r="C4525" t="s">
        <v>62</v>
      </c>
      <c r="D4525" s="255" t="s">
        <v>21452</v>
      </c>
    </row>
    <row r="4526" spans="1:4" ht="15" x14ac:dyDescent="0.25">
      <c r="A4526">
        <v>12746</v>
      </c>
      <c r="B4526" t="s">
        <v>11340</v>
      </c>
      <c r="C4526" t="s">
        <v>62</v>
      </c>
      <c r="D4526" s="255" t="s">
        <v>21453</v>
      </c>
    </row>
    <row r="4527" spans="1:4" ht="15" x14ac:dyDescent="0.25">
      <c r="A4527">
        <v>12747</v>
      </c>
      <c r="B4527" t="s">
        <v>11341</v>
      </c>
      <c r="C4527" t="s">
        <v>62</v>
      </c>
      <c r="D4527" s="255" t="s">
        <v>21454</v>
      </c>
    </row>
    <row r="4528" spans="1:4" ht="15" x14ac:dyDescent="0.25">
      <c r="A4528">
        <v>12748</v>
      </c>
      <c r="B4528" t="s">
        <v>11342</v>
      </c>
      <c r="C4528" t="s">
        <v>62</v>
      </c>
      <c r="D4528" s="255" t="s">
        <v>21455</v>
      </c>
    </row>
    <row r="4529" spans="1:4" ht="15" x14ac:dyDescent="0.25">
      <c r="A4529">
        <v>12749</v>
      </c>
      <c r="B4529" t="s">
        <v>11343</v>
      </c>
      <c r="C4529" t="s">
        <v>62</v>
      </c>
      <c r="D4529" s="255" t="s">
        <v>21456</v>
      </c>
    </row>
    <row r="4530" spans="1:4" ht="15" x14ac:dyDescent="0.25">
      <c r="A4530">
        <v>39726</v>
      </c>
      <c r="B4530" t="s">
        <v>11344</v>
      </c>
      <c r="C4530" t="s">
        <v>62</v>
      </c>
      <c r="D4530" s="255" t="s">
        <v>20237</v>
      </c>
    </row>
    <row r="4531" spans="1:4" ht="15" x14ac:dyDescent="0.25">
      <c r="A4531">
        <v>39728</v>
      </c>
      <c r="B4531" t="s">
        <v>11345</v>
      </c>
      <c r="C4531" t="s">
        <v>62</v>
      </c>
      <c r="D4531" s="255" t="s">
        <v>21457</v>
      </c>
    </row>
    <row r="4532" spans="1:4" ht="15" x14ac:dyDescent="0.25">
      <c r="A4532">
        <v>39727</v>
      </c>
      <c r="B4532" t="s">
        <v>11346</v>
      </c>
      <c r="C4532" t="s">
        <v>62</v>
      </c>
      <c r="D4532" s="255" t="s">
        <v>21458</v>
      </c>
    </row>
    <row r="4533" spans="1:4" ht="15" x14ac:dyDescent="0.25">
      <c r="A4533">
        <v>39724</v>
      </c>
      <c r="B4533" t="s">
        <v>11347</v>
      </c>
      <c r="C4533" t="s">
        <v>62</v>
      </c>
      <c r="D4533" s="255" t="s">
        <v>21459</v>
      </c>
    </row>
    <row r="4534" spans="1:4" ht="15" x14ac:dyDescent="0.25">
      <c r="A4534">
        <v>39729</v>
      </c>
      <c r="B4534" t="s">
        <v>11348</v>
      </c>
      <c r="C4534" t="s">
        <v>62</v>
      </c>
      <c r="D4534" s="255" t="s">
        <v>21460</v>
      </c>
    </row>
    <row r="4535" spans="1:4" ht="15" x14ac:dyDescent="0.25">
      <c r="A4535">
        <v>39730</v>
      </c>
      <c r="B4535" t="s">
        <v>11349</v>
      </c>
      <c r="C4535" t="s">
        <v>62</v>
      </c>
      <c r="D4535" s="255" t="s">
        <v>21461</v>
      </c>
    </row>
    <row r="4536" spans="1:4" ht="15" x14ac:dyDescent="0.25">
      <c r="A4536">
        <v>39731</v>
      </c>
      <c r="B4536" t="s">
        <v>11350</v>
      </c>
      <c r="C4536" t="s">
        <v>62</v>
      </c>
      <c r="D4536" s="255" t="s">
        <v>21462</v>
      </c>
    </row>
    <row r="4537" spans="1:4" ht="15" x14ac:dyDescent="0.25">
      <c r="A4537">
        <v>39725</v>
      </c>
      <c r="B4537" t="s">
        <v>11351</v>
      </c>
      <c r="C4537" t="s">
        <v>62</v>
      </c>
      <c r="D4537" s="255" t="s">
        <v>21463</v>
      </c>
    </row>
    <row r="4538" spans="1:4" ht="15" x14ac:dyDescent="0.25">
      <c r="A4538">
        <v>39732</v>
      </c>
      <c r="B4538" t="s">
        <v>11352</v>
      </c>
      <c r="C4538" t="s">
        <v>62</v>
      </c>
      <c r="D4538" s="255" t="s">
        <v>21464</v>
      </c>
    </row>
    <row r="4539" spans="1:4" ht="15" x14ac:dyDescent="0.25">
      <c r="A4539">
        <v>39660</v>
      </c>
      <c r="B4539" t="s">
        <v>11353</v>
      </c>
      <c r="C4539" t="s">
        <v>62</v>
      </c>
      <c r="D4539" s="255" t="s">
        <v>16861</v>
      </c>
    </row>
    <row r="4540" spans="1:4" ht="15" x14ac:dyDescent="0.25">
      <c r="A4540">
        <v>39662</v>
      </c>
      <c r="B4540" t="s">
        <v>11354</v>
      </c>
      <c r="C4540" t="s">
        <v>62</v>
      </c>
      <c r="D4540" s="255" t="s">
        <v>16107</v>
      </c>
    </row>
    <row r="4541" spans="1:4" ht="15" x14ac:dyDescent="0.25">
      <c r="A4541">
        <v>39661</v>
      </c>
      <c r="B4541" t="s">
        <v>11355</v>
      </c>
      <c r="C4541" t="s">
        <v>62</v>
      </c>
      <c r="D4541" s="255" t="s">
        <v>16739</v>
      </c>
    </row>
    <row r="4542" spans="1:4" ht="15" x14ac:dyDescent="0.25">
      <c r="A4542">
        <v>39666</v>
      </c>
      <c r="B4542" t="s">
        <v>11356</v>
      </c>
      <c r="C4542" t="s">
        <v>62</v>
      </c>
      <c r="D4542" s="255" t="s">
        <v>21465</v>
      </c>
    </row>
    <row r="4543" spans="1:4" ht="15" x14ac:dyDescent="0.25">
      <c r="A4543">
        <v>39664</v>
      </c>
      <c r="B4543" t="s">
        <v>11357</v>
      </c>
      <c r="C4543" t="s">
        <v>62</v>
      </c>
      <c r="D4543" s="255" t="s">
        <v>21466</v>
      </c>
    </row>
    <row r="4544" spans="1:4" ht="15" x14ac:dyDescent="0.25">
      <c r="A4544">
        <v>39663</v>
      </c>
      <c r="B4544" t="s">
        <v>11358</v>
      </c>
      <c r="C4544" t="s">
        <v>62</v>
      </c>
      <c r="D4544" s="255" t="s">
        <v>12855</v>
      </c>
    </row>
    <row r="4545" spans="1:4" ht="15" x14ac:dyDescent="0.25">
      <c r="A4545">
        <v>39665</v>
      </c>
      <c r="B4545" t="s">
        <v>11359</v>
      </c>
      <c r="C4545" t="s">
        <v>62</v>
      </c>
      <c r="D4545" s="255" t="s">
        <v>21467</v>
      </c>
    </row>
    <row r="4546" spans="1:4" ht="15" x14ac:dyDescent="0.25">
      <c r="A4546">
        <v>39752</v>
      </c>
      <c r="B4546" t="s">
        <v>11360</v>
      </c>
      <c r="C4546" t="s">
        <v>62</v>
      </c>
      <c r="D4546" s="255" t="s">
        <v>21468</v>
      </c>
    </row>
    <row r="4547" spans="1:4" ht="15" x14ac:dyDescent="0.25">
      <c r="A4547">
        <v>7725</v>
      </c>
      <c r="B4547" t="s">
        <v>11361</v>
      </c>
      <c r="C4547" t="s">
        <v>62</v>
      </c>
      <c r="D4547" s="255" t="s">
        <v>20032</v>
      </c>
    </row>
    <row r="4548" spans="1:4" ht="15" x14ac:dyDescent="0.25">
      <c r="A4548">
        <v>7753</v>
      </c>
      <c r="B4548" t="s">
        <v>11362</v>
      </c>
      <c r="C4548" t="s">
        <v>62</v>
      </c>
      <c r="D4548" s="255" t="s">
        <v>21469</v>
      </c>
    </row>
    <row r="4549" spans="1:4" ht="15" x14ac:dyDescent="0.25">
      <c r="A4549">
        <v>13256</v>
      </c>
      <c r="B4549" t="s">
        <v>11363</v>
      </c>
      <c r="C4549" t="s">
        <v>62</v>
      </c>
      <c r="D4549" s="255" t="s">
        <v>21470</v>
      </c>
    </row>
    <row r="4550" spans="1:4" ht="15" x14ac:dyDescent="0.25">
      <c r="A4550">
        <v>7757</v>
      </c>
      <c r="B4550" t="s">
        <v>11364</v>
      </c>
      <c r="C4550" t="s">
        <v>62</v>
      </c>
      <c r="D4550" s="255" t="s">
        <v>21471</v>
      </c>
    </row>
    <row r="4551" spans="1:4" ht="15" x14ac:dyDescent="0.25">
      <c r="A4551">
        <v>7758</v>
      </c>
      <c r="B4551" t="s">
        <v>11365</v>
      </c>
      <c r="C4551" t="s">
        <v>62</v>
      </c>
      <c r="D4551" s="255" t="s">
        <v>21472</v>
      </c>
    </row>
    <row r="4552" spans="1:4" ht="15" x14ac:dyDescent="0.25">
      <c r="A4552">
        <v>7759</v>
      </c>
      <c r="B4552" t="s">
        <v>11366</v>
      </c>
      <c r="C4552" t="s">
        <v>62</v>
      </c>
      <c r="D4552" s="255" t="s">
        <v>21473</v>
      </c>
    </row>
    <row r="4553" spans="1:4" ht="15" x14ac:dyDescent="0.25">
      <c r="A4553">
        <v>40334</v>
      </c>
      <c r="B4553" t="s">
        <v>11367</v>
      </c>
      <c r="C4553" t="s">
        <v>62</v>
      </c>
      <c r="D4553" s="255" t="s">
        <v>21474</v>
      </c>
    </row>
    <row r="4554" spans="1:4" ht="15" x14ac:dyDescent="0.25">
      <c r="A4554">
        <v>7745</v>
      </c>
      <c r="B4554" t="s">
        <v>11368</v>
      </c>
      <c r="C4554" t="s">
        <v>62</v>
      </c>
      <c r="D4554" s="255" t="s">
        <v>15480</v>
      </c>
    </row>
    <row r="4555" spans="1:4" ht="15" x14ac:dyDescent="0.25">
      <c r="A4555">
        <v>7714</v>
      </c>
      <c r="B4555" t="s">
        <v>11369</v>
      </c>
      <c r="C4555" t="s">
        <v>62</v>
      </c>
      <c r="D4555" s="255" t="s">
        <v>21475</v>
      </c>
    </row>
    <row r="4556" spans="1:4" ht="15" x14ac:dyDescent="0.25">
      <c r="A4556">
        <v>7742</v>
      </c>
      <c r="B4556" t="s">
        <v>11370</v>
      </c>
      <c r="C4556" t="s">
        <v>62</v>
      </c>
      <c r="D4556" s="255" t="s">
        <v>21476</v>
      </c>
    </row>
    <row r="4557" spans="1:4" ht="15" x14ac:dyDescent="0.25">
      <c r="A4557">
        <v>7750</v>
      </c>
      <c r="B4557" t="s">
        <v>11371</v>
      </c>
      <c r="C4557" t="s">
        <v>62</v>
      </c>
      <c r="D4557" s="255" t="s">
        <v>21477</v>
      </c>
    </row>
    <row r="4558" spans="1:4" ht="15" x14ac:dyDescent="0.25">
      <c r="A4558">
        <v>7756</v>
      </c>
      <c r="B4558" t="s">
        <v>11372</v>
      </c>
      <c r="C4558" t="s">
        <v>62</v>
      </c>
      <c r="D4558" s="255" t="s">
        <v>21478</v>
      </c>
    </row>
    <row r="4559" spans="1:4" ht="15" x14ac:dyDescent="0.25">
      <c r="A4559">
        <v>7765</v>
      </c>
      <c r="B4559" t="s">
        <v>11373</v>
      </c>
      <c r="C4559" t="s">
        <v>62</v>
      </c>
      <c r="D4559" s="255" t="s">
        <v>21479</v>
      </c>
    </row>
    <row r="4560" spans="1:4" ht="15" x14ac:dyDescent="0.25">
      <c r="A4560">
        <v>12569</v>
      </c>
      <c r="B4560" t="s">
        <v>11374</v>
      </c>
      <c r="C4560" t="s">
        <v>62</v>
      </c>
      <c r="D4560" s="255" t="s">
        <v>21480</v>
      </c>
    </row>
    <row r="4561" spans="1:4" ht="15" x14ac:dyDescent="0.25">
      <c r="A4561">
        <v>7766</v>
      </c>
      <c r="B4561" t="s">
        <v>11375</v>
      </c>
      <c r="C4561" t="s">
        <v>62</v>
      </c>
      <c r="D4561" s="255" t="s">
        <v>21481</v>
      </c>
    </row>
    <row r="4562" spans="1:4" ht="15" x14ac:dyDescent="0.25">
      <c r="A4562">
        <v>7767</v>
      </c>
      <c r="B4562" t="s">
        <v>11376</v>
      </c>
      <c r="C4562" t="s">
        <v>62</v>
      </c>
      <c r="D4562" s="255" t="s">
        <v>21482</v>
      </c>
    </row>
    <row r="4563" spans="1:4" ht="15" x14ac:dyDescent="0.25">
      <c r="A4563">
        <v>7727</v>
      </c>
      <c r="B4563" t="s">
        <v>11377</v>
      </c>
      <c r="C4563" t="s">
        <v>62</v>
      </c>
      <c r="D4563" s="255" t="s">
        <v>21483</v>
      </c>
    </row>
    <row r="4564" spans="1:4" ht="15" x14ac:dyDescent="0.25">
      <c r="A4564">
        <v>7760</v>
      </c>
      <c r="B4564" t="s">
        <v>11378</v>
      </c>
      <c r="C4564" t="s">
        <v>62</v>
      </c>
      <c r="D4564" s="255" t="s">
        <v>21110</v>
      </c>
    </row>
    <row r="4565" spans="1:4" ht="15" x14ac:dyDescent="0.25">
      <c r="A4565">
        <v>7761</v>
      </c>
      <c r="B4565" t="s">
        <v>11379</v>
      </c>
      <c r="C4565" t="s">
        <v>62</v>
      </c>
      <c r="D4565" s="255" t="s">
        <v>15603</v>
      </c>
    </row>
    <row r="4566" spans="1:4" ht="15" x14ac:dyDescent="0.25">
      <c r="A4566">
        <v>7752</v>
      </c>
      <c r="B4566" t="s">
        <v>11380</v>
      </c>
      <c r="C4566" t="s">
        <v>62</v>
      </c>
      <c r="D4566" s="255" t="s">
        <v>21111</v>
      </c>
    </row>
    <row r="4567" spans="1:4" ht="15" x14ac:dyDescent="0.25">
      <c r="A4567">
        <v>7762</v>
      </c>
      <c r="B4567" t="s">
        <v>11381</v>
      </c>
      <c r="C4567" t="s">
        <v>62</v>
      </c>
      <c r="D4567" s="255" t="s">
        <v>21484</v>
      </c>
    </row>
    <row r="4568" spans="1:4" ht="15" x14ac:dyDescent="0.25">
      <c r="A4568">
        <v>7722</v>
      </c>
      <c r="B4568" t="s">
        <v>11382</v>
      </c>
      <c r="C4568" t="s">
        <v>62</v>
      </c>
      <c r="D4568" s="255" t="s">
        <v>21485</v>
      </c>
    </row>
    <row r="4569" spans="1:4" ht="15" x14ac:dyDescent="0.25">
      <c r="A4569">
        <v>7763</v>
      </c>
      <c r="B4569" t="s">
        <v>11383</v>
      </c>
      <c r="C4569" t="s">
        <v>62</v>
      </c>
      <c r="D4569" s="255" t="s">
        <v>19285</v>
      </c>
    </row>
    <row r="4570" spans="1:4" ht="15" x14ac:dyDescent="0.25">
      <c r="A4570">
        <v>7764</v>
      </c>
      <c r="B4570" t="s">
        <v>11384</v>
      </c>
      <c r="C4570" t="s">
        <v>62</v>
      </c>
      <c r="D4570" s="255" t="s">
        <v>21486</v>
      </c>
    </row>
    <row r="4571" spans="1:4" ht="15" x14ac:dyDescent="0.25">
      <c r="A4571">
        <v>12572</v>
      </c>
      <c r="B4571" t="s">
        <v>11385</v>
      </c>
      <c r="C4571" t="s">
        <v>62</v>
      </c>
      <c r="D4571" s="255" t="s">
        <v>21470</v>
      </c>
    </row>
    <row r="4572" spans="1:4" ht="15" x14ac:dyDescent="0.25">
      <c r="A4572">
        <v>12573</v>
      </c>
      <c r="B4572" t="s">
        <v>11386</v>
      </c>
      <c r="C4572" t="s">
        <v>62</v>
      </c>
      <c r="D4572" s="255" t="s">
        <v>21487</v>
      </c>
    </row>
    <row r="4573" spans="1:4" ht="15" x14ac:dyDescent="0.25">
      <c r="A4573">
        <v>12574</v>
      </c>
      <c r="B4573" t="s">
        <v>11387</v>
      </c>
      <c r="C4573" t="s">
        <v>62</v>
      </c>
      <c r="D4573" s="255" t="s">
        <v>21488</v>
      </c>
    </row>
    <row r="4574" spans="1:4" ht="15" x14ac:dyDescent="0.25">
      <c r="A4574">
        <v>12575</v>
      </c>
      <c r="B4574" t="s">
        <v>11388</v>
      </c>
      <c r="C4574" t="s">
        <v>62</v>
      </c>
      <c r="D4574" s="255" t="s">
        <v>21489</v>
      </c>
    </row>
    <row r="4575" spans="1:4" ht="15" x14ac:dyDescent="0.25">
      <c r="A4575">
        <v>12576</v>
      </c>
      <c r="B4575" t="s">
        <v>11389</v>
      </c>
      <c r="C4575" t="s">
        <v>62</v>
      </c>
      <c r="D4575" s="255" t="s">
        <v>21490</v>
      </c>
    </row>
    <row r="4576" spans="1:4" ht="15" x14ac:dyDescent="0.25">
      <c r="A4576">
        <v>12577</v>
      </c>
      <c r="B4576" t="s">
        <v>11390</v>
      </c>
      <c r="C4576" t="s">
        <v>62</v>
      </c>
      <c r="D4576" s="255" t="s">
        <v>21491</v>
      </c>
    </row>
    <row r="4577" spans="1:4" ht="15" x14ac:dyDescent="0.25">
      <c r="A4577">
        <v>12578</v>
      </c>
      <c r="B4577" t="s">
        <v>11391</v>
      </c>
      <c r="C4577" t="s">
        <v>62</v>
      </c>
      <c r="D4577" s="255" t="s">
        <v>21492</v>
      </c>
    </row>
    <row r="4578" spans="1:4" ht="15" x14ac:dyDescent="0.25">
      <c r="A4578">
        <v>12579</v>
      </c>
      <c r="B4578" t="s">
        <v>11392</v>
      </c>
      <c r="C4578" t="s">
        <v>62</v>
      </c>
      <c r="D4578" s="255" t="s">
        <v>21493</v>
      </c>
    </row>
    <row r="4579" spans="1:4" ht="15" x14ac:dyDescent="0.25">
      <c r="A4579">
        <v>12580</v>
      </c>
      <c r="B4579" t="s">
        <v>11393</v>
      </c>
      <c r="C4579" t="s">
        <v>62</v>
      </c>
      <c r="D4579" s="255" t="s">
        <v>21494</v>
      </c>
    </row>
    <row r="4580" spans="1:4" ht="15" x14ac:dyDescent="0.25">
      <c r="A4580">
        <v>12581</v>
      </c>
      <c r="B4580" t="s">
        <v>11394</v>
      </c>
      <c r="C4580" t="s">
        <v>62</v>
      </c>
      <c r="D4580" s="255" t="s">
        <v>21495</v>
      </c>
    </row>
    <row r="4581" spans="1:4" ht="15" x14ac:dyDescent="0.25">
      <c r="A4581">
        <v>7720</v>
      </c>
      <c r="B4581" t="s">
        <v>11395</v>
      </c>
      <c r="C4581" t="s">
        <v>62</v>
      </c>
      <c r="D4581" s="255" t="s">
        <v>21496</v>
      </c>
    </row>
    <row r="4582" spans="1:4" ht="15" x14ac:dyDescent="0.25">
      <c r="A4582">
        <v>40335</v>
      </c>
      <c r="B4582" t="s">
        <v>11396</v>
      </c>
      <c r="C4582" t="s">
        <v>62</v>
      </c>
      <c r="D4582" s="255" t="s">
        <v>13027</v>
      </c>
    </row>
    <row r="4583" spans="1:4" ht="15" x14ac:dyDescent="0.25">
      <c r="A4583">
        <v>7740</v>
      </c>
      <c r="B4583" t="s">
        <v>11397</v>
      </c>
      <c r="C4583" t="s">
        <v>62</v>
      </c>
      <c r="D4583" s="255" t="s">
        <v>21497</v>
      </c>
    </row>
    <row r="4584" spans="1:4" ht="15" x14ac:dyDescent="0.25">
      <c r="A4584">
        <v>7741</v>
      </c>
      <c r="B4584" t="s">
        <v>11398</v>
      </c>
      <c r="C4584" t="s">
        <v>62</v>
      </c>
      <c r="D4584" s="255" t="s">
        <v>21498</v>
      </c>
    </row>
    <row r="4585" spans="1:4" ht="15" x14ac:dyDescent="0.25">
      <c r="A4585">
        <v>7774</v>
      </c>
      <c r="B4585" t="s">
        <v>11399</v>
      </c>
      <c r="C4585" t="s">
        <v>62</v>
      </c>
      <c r="D4585" s="255" t="s">
        <v>21499</v>
      </c>
    </row>
    <row r="4586" spans="1:4" ht="15" x14ac:dyDescent="0.25">
      <c r="A4586">
        <v>7744</v>
      </c>
      <c r="B4586" t="s">
        <v>11400</v>
      </c>
      <c r="C4586" t="s">
        <v>62</v>
      </c>
      <c r="D4586" s="255" t="s">
        <v>21500</v>
      </c>
    </row>
    <row r="4587" spans="1:4" ht="15" x14ac:dyDescent="0.25">
      <c r="A4587">
        <v>7773</v>
      </c>
      <c r="B4587" t="s">
        <v>11401</v>
      </c>
      <c r="C4587" t="s">
        <v>62</v>
      </c>
      <c r="D4587" s="255" t="s">
        <v>21501</v>
      </c>
    </row>
    <row r="4588" spans="1:4" ht="15" x14ac:dyDescent="0.25">
      <c r="A4588">
        <v>7754</v>
      </c>
      <c r="B4588" t="s">
        <v>11402</v>
      </c>
      <c r="C4588" t="s">
        <v>62</v>
      </c>
      <c r="D4588" s="255" t="s">
        <v>21502</v>
      </c>
    </row>
    <row r="4589" spans="1:4" ht="15" x14ac:dyDescent="0.25">
      <c r="A4589">
        <v>7735</v>
      </c>
      <c r="B4589" t="s">
        <v>11403</v>
      </c>
      <c r="C4589" t="s">
        <v>62</v>
      </c>
      <c r="D4589" s="255" t="s">
        <v>21503</v>
      </c>
    </row>
    <row r="4590" spans="1:4" ht="15" x14ac:dyDescent="0.25">
      <c r="A4590">
        <v>7755</v>
      </c>
      <c r="B4590" t="s">
        <v>11404</v>
      </c>
      <c r="C4590" t="s">
        <v>62</v>
      </c>
      <c r="D4590" s="255" t="s">
        <v>21504</v>
      </c>
    </row>
    <row r="4591" spans="1:4" ht="15" x14ac:dyDescent="0.25">
      <c r="A4591">
        <v>7776</v>
      </c>
      <c r="B4591" t="s">
        <v>11405</v>
      </c>
      <c r="C4591" t="s">
        <v>62</v>
      </c>
      <c r="D4591" s="255" t="s">
        <v>21505</v>
      </c>
    </row>
    <row r="4592" spans="1:4" ht="15" x14ac:dyDescent="0.25">
      <c r="A4592">
        <v>7743</v>
      </c>
      <c r="B4592" t="s">
        <v>11406</v>
      </c>
      <c r="C4592" t="s">
        <v>62</v>
      </c>
      <c r="D4592" s="255" t="s">
        <v>21506</v>
      </c>
    </row>
    <row r="4593" spans="1:4" ht="15" x14ac:dyDescent="0.25">
      <c r="A4593">
        <v>7733</v>
      </c>
      <c r="B4593" t="s">
        <v>11407</v>
      </c>
      <c r="C4593" t="s">
        <v>62</v>
      </c>
      <c r="D4593" s="255" t="s">
        <v>21507</v>
      </c>
    </row>
    <row r="4594" spans="1:4" ht="15" x14ac:dyDescent="0.25">
      <c r="A4594">
        <v>7775</v>
      </c>
      <c r="B4594" t="s">
        <v>11408</v>
      </c>
      <c r="C4594" t="s">
        <v>62</v>
      </c>
      <c r="D4594" s="255" t="s">
        <v>21508</v>
      </c>
    </row>
    <row r="4595" spans="1:4" ht="15" x14ac:dyDescent="0.25">
      <c r="A4595">
        <v>7734</v>
      </c>
      <c r="B4595" t="s">
        <v>11409</v>
      </c>
      <c r="C4595" t="s">
        <v>62</v>
      </c>
      <c r="D4595" s="255" t="s">
        <v>21509</v>
      </c>
    </row>
    <row r="4596" spans="1:4" ht="15" x14ac:dyDescent="0.25">
      <c r="A4596">
        <v>37449</v>
      </c>
      <c r="B4596" t="s">
        <v>11410</v>
      </c>
      <c r="C4596" t="s">
        <v>62</v>
      </c>
      <c r="D4596" s="255" t="s">
        <v>20982</v>
      </c>
    </row>
    <row r="4597" spans="1:4" ht="15" x14ac:dyDescent="0.25">
      <c r="A4597">
        <v>37450</v>
      </c>
      <c r="B4597" t="s">
        <v>11411</v>
      </c>
      <c r="C4597" t="s">
        <v>62</v>
      </c>
      <c r="D4597" s="255" t="s">
        <v>21510</v>
      </c>
    </row>
    <row r="4598" spans="1:4" ht="15" x14ac:dyDescent="0.25">
      <c r="A4598">
        <v>37451</v>
      </c>
      <c r="B4598" t="s">
        <v>11412</v>
      </c>
      <c r="C4598" t="s">
        <v>62</v>
      </c>
      <c r="D4598" s="255" t="s">
        <v>21511</v>
      </c>
    </row>
    <row r="4599" spans="1:4" ht="15" x14ac:dyDescent="0.25">
      <c r="A4599">
        <v>37452</v>
      </c>
      <c r="B4599" t="s">
        <v>11413</v>
      </c>
      <c r="C4599" t="s">
        <v>62</v>
      </c>
      <c r="D4599" s="255" t="s">
        <v>16056</v>
      </c>
    </row>
    <row r="4600" spans="1:4" ht="15" x14ac:dyDescent="0.25">
      <c r="A4600">
        <v>37453</v>
      </c>
      <c r="B4600" t="s">
        <v>11414</v>
      </c>
      <c r="C4600" t="s">
        <v>62</v>
      </c>
      <c r="D4600" s="255" t="s">
        <v>20896</v>
      </c>
    </row>
    <row r="4601" spans="1:4" ht="15" x14ac:dyDescent="0.25">
      <c r="A4601">
        <v>7778</v>
      </c>
      <c r="B4601" t="s">
        <v>11415</v>
      </c>
      <c r="C4601" t="s">
        <v>62</v>
      </c>
      <c r="D4601" s="255" t="s">
        <v>16733</v>
      </c>
    </row>
    <row r="4602" spans="1:4" ht="15" x14ac:dyDescent="0.25">
      <c r="A4602">
        <v>7796</v>
      </c>
      <c r="B4602" t="s">
        <v>11416</v>
      </c>
      <c r="C4602" t="s">
        <v>62</v>
      </c>
      <c r="D4602" s="255" t="s">
        <v>21512</v>
      </c>
    </row>
    <row r="4603" spans="1:4" ht="15" x14ac:dyDescent="0.25">
      <c r="A4603">
        <v>7781</v>
      </c>
      <c r="B4603" t="s">
        <v>11417</v>
      </c>
      <c r="C4603" t="s">
        <v>62</v>
      </c>
      <c r="D4603" s="255" t="s">
        <v>16673</v>
      </c>
    </row>
    <row r="4604" spans="1:4" ht="15" x14ac:dyDescent="0.25">
      <c r="A4604">
        <v>7795</v>
      </c>
      <c r="B4604" t="s">
        <v>11418</v>
      </c>
      <c r="C4604" t="s">
        <v>62</v>
      </c>
      <c r="D4604" s="255" t="s">
        <v>21513</v>
      </c>
    </row>
    <row r="4605" spans="1:4" ht="15" x14ac:dyDescent="0.25">
      <c r="A4605">
        <v>7791</v>
      </c>
      <c r="B4605" t="s">
        <v>11419</v>
      </c>
      <c r="C4605" t="s">
        <v>62</v>
      </c>
      <c r="D4605" s="255" t="s">
        <v>16377</v>
      </c>
    </row>
    <row r="4606" spans="1:4" ht="15" x14ac:dyDescent="0.25">
      <c r="A4606">
        <v>7783</v>
      </c>
      <c r="B4606" t="s">
        <v>11420</v>
      </c>
      <c r="C4606" t="s">
        <v>62</v>
      </c>
      <c r="D4606" s="255" t="s">
        <v>14467</v>
      </c>
    </row>
    <row r="4607" spans="1:4" ht="15" x14ac:dyDescent="0.25">
      <c r="A4607">
        <v>7790</v>
      </c>
      <c r="B4607" t="s">
        <v>11421</v>
      </c>
      <c r="C4607" t="s">
        <v>62</v>
      </c>
      <c r="D4607" s="255" t="s">
        <v>21514</v>
      </c>
    </row>
    <row r="4608" spans="1:4" ht="15" x14ac:dyDescent="0.25">
      <c r="A4608">
        <v>7785</v>
      </c>
      <c r="B4608" t="s">
        <v>11422</v>
      </c>
      <c r="C4608" t="s">
        <v>62</v>
      </c>
      <c r="D4608" s="255" t="s">
        <v>21515</v>
      </c>
    </row>
    <row r="4609" spans="1:4" ht="15" x14ac:dyDescent="0.25">
      <c r="A4609">
        <v>7792</v>
      </c>
      <c r="B4609" t="s">
        <v>11423</v>
      </c>
      <c r="C4609" t="s">
        <v>62</v>
      </c>
      <c r="D4609" s="255" t="s">
        <v>21516</v>
      </c>
    </row>
    <row r="4610" spans="1:4" ht="15" x14ac:dyDescent="0.25">
      <c r="A4610">
        <v>7793</v>
      </c>
      <c r="B4610" t="s">
        <v>11424</v>
      </c>
      <c r="C4610" t="s">
        <v>62</v>
      </c>
      <c r="D4610" s="255" t="s">
        <v>21517</v>
      </c>
    </row>
    <row r="4611" spans="1:4" ht="15" x14ac:dyDescent="0.25">
      <c r="A4611">
        <v>13159</v>
      </c>
      <c r="B4611" t="s">
        <v>11425</v>
      </c>
      <c r="C4611" t="s">
        <v>62</v>
      </c>
      <c r="D4611" s="255" t="s">
        <v>21518</v>
      </c>
    </row>
    <row r="4612" spans="1:4" ht="15" x14ac:dyDescent="0.25">
      <c r="A4612">
        <v>13168</v>
      </c>
      <c r="B4612" t="s">
        <v>11426</v>
      </c>
      <c r="C4612" t="s">
        <v>62</v>
      </c>
      <c r="D4612" s="255" t="s">
        <v>21519</v>
      </c>
    </row>
    <row r="4613" spans="1:4" ht="15" x14ac:dyDescent="0.25">
      <c r="A4613">
        <v>13173</v>
      </c>
      <c r="B4613" t="s">
        <v>11427</v>
      </c>
      <c r="C4613" t="s">
        <v>62</v>
      </c>
      <c r="D4613" s="255" t="s">
        <v>21520</v>
      </c>
    </row>
    <row r="4614" spans="1:4" ht="15" x14ac:dyDescent="0.25">
      <c r="A4614">
        <v>12583</v>
      </c>
      <c r="B4614" t="s">
        <v>11428</v>
      </c>
      <c r="C4614" t="s">
        <v>62</v>
      </c>
      <c r="D4614" s="255" t="s">
        <v>21521</v>
      </c>
    </row>
    <row r="4615" spans="1:4" ht="15" x14ac:dyDescent="0.25">
      <c r="A4615">
        <v>12584</v>
      </c>
      <c r="B4615" t="s">
        <v>11429</v>
      </c>
      <c r="C4615" t="s">
        <v>62</v>
      </c>
      <c r="D4615" s="255" t="s">
        <v>15272</v>
      </c>
    </row>
    <row r="4616" spans="1:4" ht="15" x14ac:dyDescent="0.25">
      <c r="A4616">
        <v>12613</v>
      </c>
      <c r="B4616" t="s">
        <v>11430</v>
      </c>
      <c r="C4616" t="s">
        <v>61</v>
      </c>
      <c r="D4616" s="255" t="s">
        <v>18193</v>
      </c>
    </row>
    <row r="4617" spans="1:4" ht="15" x14ac:dyDescent="0.25">
      <c r="A4617">
        <v>1031</v>
      </c>
      <c r="B4617" t="s">
        <v>12122</v>
      </c>
      <c r="C4617" t="s">
        <v>61</v>
      </c>
      <c r="D4617" s="255" t="s">
        <v>17535</v>
      </c>
    </row>
    <row r="4618" spans="1:4" ht="15" x14ac:dyDescent="0.25">
      <c r="A4618">
        <v>39707</v>
      </c>
      <c r="B4618" t="s">
        <v>11431</v>
      </c>
      <c r="C4618" t="s">
        <v>62</v>
      </c>
      <c r="D4618" s="255" t="s">
        <v>19076</v>
      </c>
    </row>
    <row r="4619" spans="1:4" ht="15" x14ac:dyDescent="0.25">
      <c r="A4619">
        <v>39708</v>
      </c>
      <c r="B4619" t="s">
        <v>11432</v>
      </c>
      <c r="C4619" t="s">
        <v>62</v>
      </c>
      <c r="D4619" s="255" t="s">
        <v>13004</v>
      </c>
    </row>
    <row r="4620" spans="1:4" ht="15" x14ac:dyDescent="0.25">
      <c r="A4620">
        <v>39710</v>
      </c>
      <c r="B4620" t="s">
        <v>11433</v>
      </c>
      <c r="C4620" t="s">
        <v>62</v>
      </c>
      <c r="D4620" s="255" t="s">
        <v>12825</v>
      </c>
    </row>
    <row r="4621" spans="1:4" ht="15" x14ac:dyDescent="0.25">
      <c r="A4621">
        <v>39709</v>
      </c>
      <c r="B4621" t="s">
        <v>11434</v>
      </c>
      <c r="C4621" t="s">
        <v>62</v>
      </c>
      <c r="D4621" s="255" t="s">
        <v>20012</v>
      </c>
    </row>
    <row r="4622" spans="1:4" ht="15" x14ac:dyDescent="0.25">
      <c r="A4622">
        <v>39711</v>
      </c>
      <c r="B4622" t="s">
        <v>11435</v>
      </c>
      <c r="C4622" t="s">
        <v>62</v>
      </c>
      <c r="D4622" s="255" t="s">
        <v>12804</v>
      </c>
    </row>
    <row r="4623" spans="1:4" ht="15" x14ac:dyDescent="0.25">
      <c r="A4623">
        <v>39712</v>
      </c>
      <c r="B4623" t="s">
        <v>11436</v>
      </c>
      <c r="C4623" t="s">
        <v>62</v>
      </c>
      <c r="D4623" s="255" t="s">
        <v>19309</v>
      </c>
    </row>
    <row r="4624" spans="1:4" ht="15" x14ac:dyDescent="0.25">
      <c r="A4624">
        <v>39713</v>
      </c>
      <c r="B4624" t="s">
        <v>11437</v>
      </c>
      <c r="C4624" t="s">
        <v>62</v>
      </c>
      <c r="D4624" s="255" t="s">
        <v>21522</v>
      </c>
    </row>
    <row r="4625" spans="1:4" ht="15" x14ac:dyDescent="0.25">
      <c r="A4625">
        <v>39714</v>
      </c>
      <c r="B4625" t="s">
        <v>11438</v>
      </c>
      <c r="C4625" t="s">
        <v>62</v>
      </c>
      <c r="D4625" s="255" t="s">
        <v>20454</v>
      </c>
    </row>
    <row r="4626" spans="1:4" ht="15" x14ac:dyDescent="0.25">
      <c r="A4626">
        <v>39715</v>
      </c>
      <c r="B4626" t="s">
        <v>11439</v>
      </c>
      <c r="C4626" t="s">
        <v>62</v>
      </c>
      <c r="D4626" s="255" t="s">
        <v>20210</v>
      </c>
    </row>
    <row r="4627" spans="1:4" ht="15" x14ac:dyDescent="0.25">
      <c r="A4627">
        <v>39716</v>
      </c>
      <c r="B4627" t="s">
        <v>11440</v>
      </c>
      <c r="C4627" t="s">
        <v>62</v>
      </c>
      <c r="D4627" s="255" t="s">
        <v>13478</v>
      </c>
    </row>
    <row r="4628" spans="1:4" ht="15" x14ac:dyDescent="0.25">
      <c r="A4628">
        <v>39718</v>
      </c>
      <c r="B4628" t="s">
        <v>11441</v>
      </c>
      <c r="C4628" t="s">
        <v>62</v>
      </c>
      <c r="D4628" s="255" t="s">
        <v>21523</v>
      </c>
    </row>
    <row r="4629" spans="1:4" ht="15" x14ac:dyDescent="0.25">
      <c r="A4629">
        <v>9813</v>
      </c>
      <c r="B4629" t="s">
        <v>11442</v>
      </c>
      <c r="C4629" t="s">
        <v>62</v>
      </c>
      <c r="D4629" s="255" t="s">
        <v>18515</v>
      </c>
    </row>
    <row r="4630" spans="1:4" ht="15" x14ac:dyDescent="0.25">
      <c r="A4630">
        <v>9815</v>
      </c>
      <c r="B4630" t="s">
        <v>11443</v>
      </c>
      <c r="C4630" t="s">
        <v>62</v>
      </c>
      <c r="D4630" s="255" t="s">
        <v>17819</v>
      </c>
    </row>
    <row r="4631" spans="1:4" ht="15" x14ac:dyDescent="0.25">
      <c r="A4631">
        <v>44543</v>
      </c>
      <c r="B4631" t="s">
        <v>11444</v>
      </c>
      <c r="C4631" t="s">
        <v>62</v>
      </c>
      <c r="D4631" s="255" t="s">
        <v>21524</v>
      </c>
    </row>
    <row r="4632" spans="1:4" ht="15" x14ac:dyDescent="0.25">
      <c r="A4632">
        <v>44526</v>
      </c>
      <c r="B4632" t="s">
        <v>11445</v>
      </c>
      <c r="C4632" t="s">
        <v>62</v>
      </c>
      <c r="D4632" s="255" t="s">
        <v>21525</v>
      </c>
    </row>
    <row r="4633" spans="1:4" ht="15" x14ac:dyDescent="0.25">
      <c r="A4633">
        <v>44545</v>
      </c>
      <c r="B4633" t="s">
        <v>11446</v>
      </c>
      <c r="C4633" t="s">
        <v>62</v>
      </c>
      <c r="D4633" s="255" t="s">
        <v>21526</v>
      </c>
    </row>
    <row r="4634" spans="1:4" ht="15" x14ac:dyDescent="0.25">
      <c r="A4634">
        <v>44525</v>
      </c>
      <c r="B4634" t="s">
        <v>11447</v>
      </c>
      <c r="C4634" t="s">
        <v>62</v>
      </c>
      <c r="D4634" s="255" t="s">
        <v>21527</v>
      </c>
    </row>
    <row r="4635" spans="1:4" ht="15" x14ac:dyDescent="0.25">
      <c r="A4635">
        <v>44547</v>
      </c>
      <c r="B4635" t="s">
        <v>11448</v>
      </c>
      <c r="C4635" t="s">
        <v>62</v>
      </c>
      <c r="D4635" s="255" t="s">
        <v>21528</v>
      </c>
    </row>
    <row r="4636" spans="1:4" ht="15" x14ac:dyDescent="0.25">
      <c r="A4636">
        <v>44519</v>
      </c>
      <c r="B4636" t="s">
        <v>11449</v>
      </c>
      <c r="C4636" t="s">
        <v>62</v>
      </c>
      <c r="D4636" s="255" t="s">
        <v>21529</v>
      </c>
    </row>
    <row r="4637" spans="1:4" ht="15" x14ac:dyDescent="0.25">
      <c r="A4637">
        <v>44520</v>
      </c>
      <c r="B4637" t="s">
        <v>11450</v>
      </c>
      <c r="C4637" t="s">
        <v>62</v>
      </c>
      <c r="D4637" s="255" t="s">
        <v>21530</v>
      </c>
    </row>
    <row r="4638" spans="1:4" ht="15" x14ac:dyDescent="0.25">
      <c r="A4638">
        <v>44521</v>
      </c>
      <c r="B4638" t="s">
        <v>11451</v>
      </c>
      <c r="C4638" t="s">
        <v>62</v>
      </c>
      <c r="D4638" s="255" t="s">
        <v>14039</v>
      </c>
    </row>
    <row r="4639" spans="1:4" ht="15" x14ac:dyDescent="0.25">
      <c r="A4639">
        <v>44522</v>
      </c>
      <c r="B4639" t="s">
        <v>11452</v>
      </c>
      <c r="C4639" t="s">
        <v>62</v>
      </c>
      <c r="D4639" s="255" t="s">
        <v>21531</v>
      </c>
    </row>
    <row r="4640" spans="1:4" ht="15" x14ac:dyDescent="0.25">
      <c r="A4640">
        <v>44523</v>
      </c>
      <c r="B4640" t="s">
        <v>11453</v>
      </c>
      <c r="C4640" t="s">
        <v>62</v>
      </c>
      <c r="D4640" s="255" t="s">
        <v>21532</v>
      </c>
    </row>
    <row r="4641" spans="1:4" ht="15" x14ac:dyDescent="0.25">
      <c r="A4641">
        <v>44527</v>
      </c>
      <c r="B4641" t="s">
        <v>11454</v>
      </c>
      <c r="C4641" t="s">
        <v>62</v>
      </c>
      <c r="D4641" s="255" t="s">
        <v>21533</v>
      </c>
    </row>
    <row r="4642" spans="1:4" ht="15" x14ac:dyDescent="0.25">
      <c r="A4642">
        <v>44524</v>
      </c>
      <c r="B4642" t="s">
        <v>11455</v>
      </c>
      <c r="C4642" t="s">
        <v>62</v>
      </c>
      <c r="D4642" s="255" t="s">
        <v>21534</v>
      </c>
    </row>
    <row r="4643" spans="1:4" ht="15" x14ac:dyDescent="0.25">
      <c r="A4643">
        <v>44542</v>
      </c>
      <c r="B4643" t="s">
        <v>11456</v>
      </c>
      <c r="C4643" t="s">
        <v>62</v>
      </c>
      <c r="D4643" s="255" t="s">
        <v>21535</v>
      </c>
    </row>
    <row r="4644" spans="1:4" ht="15" x14ac:dyDescent="0.25">
      <c r="A4644">
        <v>9877</v>
      </c>
      <c r="B4644" t="s">
        <v>11457</v>
      </c>
      <c r="C4644" t="s">
        <v>62</v>
      </c>
      <c r="D4644" s="255" t="s">
        <v>21536</v>
      </c>
    </row>
    <row r="4645" spans="1:4" ht="15" x14ac:dyDescent="0.25">
      <c r="A4645">
        <v>9878</v>
      </c>
      <c r="B4645" t="s">
        <v>11458</v>
      </c>
      <c r="C4645" t="s">
        <v>62</v>
      </c>
      <c r="D4645" s="255" t="s">
        <v>21537</v>
      </c>
    </row>
    <row r="4646" spans="1:4" ht="15" x14ac:dyDescent="0.25">
      <c r="A4646">
        <v>41986</v>
      </c>
      <c r="B4646" t="s">
        <v>11459</v>
      </c>
      <c r="C4646" t="s">
        <v>62</v>
      </c>
      <c r="D4646" s="255" t="s">
        <v>21538</v>
      </c>
    </row>
    <row r="4647" spans="1:4" ht="15" x14ac:dyDescent="0.25">
      <c r="A4647">
        <v>43422</v>
      </c>
      <c r="B4647" t="s">
        <v>11460</v>
      </c>
      <c r="C4647" t="s">
        <v>62</v>
      </c>
      <c r="D4647" s="255" t="s">
        <v>21539</v>
      </c>
    </row>
    <row r="4648" spans="1:4" ht="15" x14ac:dyDescent="0.25">
      <c r="A4648">
        <v>41987</v>
      </c>
      <c r="B4648" t="s">
        <v>11461</v>
      </c>
      <c r="C4648" t="s">
        <v>62</v>
      </c>
      <c r="D4648" s="255" t="s">
        <v>21540</v>
      </c>
    </row>
    <row r="4649" spans="1:4" ht="15" x14ac:dyDescent="0.25">
      <c r="A4649">
        <v>41988</v>
      </c>
      <c r="B4649" t="s">
        <v>11462</v>
      </c>
      <c r="C4649" t="s">
        <v>62</v>
      </c>
      <c r="D4649" s="255" t="s">
        <v>21541</v>
      </c>
    </row>
    <row r="4650" spans="1:4" ht="15" x14ac:dyDescent="0.25">
      <c r="A4650">
        <v>41697</v>
      </c>
      <c r="B4650" t="s">
        <v>11463</v>
      </c>
      <c r="C4650" t="s">
        <v>62</v>
      </c>
      <c r="D4650" s="255" t="s">
        <v>21542</v>
      </c>
    </row>
    <row r="4651" spans="1:4" ht="15" x14ac:dyDescent="0.25">
      <c r="A4651">
        <v>41985</v>
      </c>
      <c r="B4651" t="s">
        <v>11464</v>
      </c>
      <c r="C4651" t="s">
        <v>62</v>
      </c>
      <c r="D4651" s="255" t="s">
        <v>21543</v>
      </c>
    </row>
    <row r="4652" spans="1:4" ht="15" x14ac:dyDescent="0.25">
      <c r="A4652">
        <v>41699</v>
      </c>
      <c r="B4652" t="s">
        <v>11465</v>
      </c>
      <c r="C4652" t="s">
        <v>62</v>
      </c>
      <c r="D4652" s="255" t="s">
        <v>21544</v>
      </c>
    </row>
    <row r="4653" spans="1:4" ht="15" x14ac:dyDescent="0.25">
      <c r="A4653">
        <v>38053</v>
      </c>
      <c r="B4653" t="s">
        <v>11466</v>
      </c>
      <c r="C4653" t="s">
        <v>62</v>
      </c>
      <c r="D4653" s="255" t="s">
        <v>13553</v>
      </c>
    </row>
    <row r="4654" spans="1:4" ht="15" x14ac:dyDescent="0.25">
      <c r="A4654">
        <v>38054</v>
      </c>
      <c r="B4654" t="s">
        <v>11467</v>
      </c>
      <c r="C4654" t="s">
        <v>62</v>
      </c>
      <c r="D4654" s="255" t="s">
        <v>18029</v>
      </c>
    </row>
    <row r="4655" spans="1:4" ht="15" x14ac:dyDescent="0.25">
      <c r="A4655">
        <v>38052</v>
      </c>
      <c r="B4655" t="s">
        <v>11468</v>
      </c>
      <c r="C4655" t="s">
        <v>62</v>
      </c>
      <c r="D4655" s="255" t="s">
        <v>16986</v>
      </c>
    </row>
    <row r="4656" spans="1:4" ht="15" x14ac:dyDescent="0.25">
      <c r="A4656">
        <v>38051</v>
      </c>
      <c r="B4656" t="s">
        <v>11469</v>
      </c>
      <c r="C4656" t="s">
        <v>62</v>
      </c>
      <c r="D4656" s="255" t="s">
        <v>16119</v>
      </c>
    </row>
    <row r="4657" spans="1:4" ht="15" x14ac:dyDescent="0.25">
      <c r="A4657">
        <v>38787</v>
      </c>
      <c r="B4657" t="s">
        <v>11470</v>
      </c>
      <c r="C4657" t="s">
        <v>62</v>
      </c>
      <c r="D4657" s="255" t="s">
        <v>13232</v>
      </c>
    </row>
    <row r="4658" spans="1:4" ht="15" x14ac:dyDescent="0.25">
      <c r="A4658">
        <v>38825</v>
      </c>
      <c r="B4658" t="s">
        <v>11471</v>
      </c>
      <c r="C4658" t="s">
        <v>62</v>
      </c>
      <c r="D4658" s="255" t="s">
        <v>21545</v>
      </c>
    </row>
    <row r="4659" spans="1:4" ht="15" x14ac:dyDescent="0.25">
      <c r="A4659">
        <v>38826</v>
      </c>
      <c r="B4659" t="s">
        <v>11472</v>
      </c>
      <c r="C4659" t="s">
        <v>62</v>
      </c>
      <c r="D4659" s="255" t="s">
        <v>17820</v>
      </c>
    </row>
    <row r="4660" spans="1:4" ht="15" x14ac:dyDescent="0.25">
      <c r="A4660">
        <v>38827</v>
      </c>
      <c r="B4660" t="s">
        <v>11473</v>
      </c>
      <c r="C4660" t="s">
        <v>62</v>
      </c>
      <c r="D4660" s="255" t="s">
        <v>19889</v>
      </c>
    </row>
    <row r="4661" spans="1:4" ht="15" x14ac:dyDescent="0.25">
      <c r="A4661">
        <v>38830</v>
      </c>
      <c r="B4661" t="s">
        <v>11474</v>
      </c>
      <c r="C4661" t="s">
        <v>62</v>
      </c>
      <c r="D4661" s="255" t="s">
        <v>16893</v>
      </c>
    </row>
    <row r="4662" spans="1:4" ht="15" x14ac:dyDescent="0.25">
      <c r="A4662">
        <v>38828</v>
      </c>
      <c r="B4662" t="s">
        <v>11475</v>
      </c>
      <c r="C4662" t="s">
        <v>62</v>
      </c>
      <c r="D4662" s="255" t="s">
        <v>18412</v>
      </c>
    </row>
    <row r="4663" spans="1:4" ht="15" x14ac:dyDescent="0.25">
      <c r="A4663">
        <v>38829</v>
      </c>
      <c r="B4663" t="s">
        <v>11476</v>
      </c>
      <c r="C4663" t="s">
        <v>62</v>
      </c>
      <c r="D4663" s="255" t="s">
        <v>13030</v>
      </c>
    </row>
    <row r="4664" spans="1:4" ht="15" x14ac:dyDescent="0.25">
      <c r="A4664">
        <v>38831</v>
      </c>
      <c r="B4664" t="s">
        <v>11477</v>
      </c>
      <c r="C4664" t="s">
        <v>62</v>
      </c>
      <c r="D4664" s="255" t="s">
        <v>16219</v>
      </c>
    </row>
    <row r="4665" spans="1:4" ht="15" x14ac:dyDescent="0.25">
      <c r="A4665">
        <v>36274</v>
      </c>
      <c r="B4665" t="s">
        <v>11478</v>
      </c>
      <c r="C4665" t="s">
        <v>62</v>
      </c>
      <c r="D4665" s="255" t="s">
        <v>16122</v>
      </c>
    </row>
    <row r="4666" spans="1:4" ht="15" x14ac:dyDescent="0.25">
      <c r="A4666">
        <v>36278</v>
      </c>
      <c r="B4666" t="s">
        <v>11479</v>
      </c>
      <c r="C4666" t="s">
        <v>62</v>
      </c>
      <c r="D4666" s="255" t="s">
        <v>12725</v>
      </c>
    </row>
    <row r="4667" spans="1:4" ht="15" x14ac:dyDescent="0.25">
      <c r="A4667">
        <v>38977</v>
      </c>
      <c r="B4667" t="s">
        <v>11480</v>
      </c>
      <c r="C4667" t="s">
        <v>62</v>
      </c>
      <c r="D4667" s="255" t="s">
        <v>21546</v>
      </c>
    </row>
    <row r="4668" spans="1:4" ht="15" x14ac:dyDescent="0.25">
      <c r="A4668">
        <v>38971</v>
      </c>
      <c r="B4668" t="s">
        <v>11481</v>
      </c>
      <c r="C4668" t="s">
        <v>62</v>
      </c>
      <c r="D4668" s="255" t="s">
        <v>13416</v>
      </c>
    </row>
    <row r="4669" spans="1:4" ht="15" x14ac:dyDescent="0.25">
      <c r="A4669">
        <v>38972</v>
      </c>
      <c r="B4669" t="s">
        <v>11482</v>
      </c>
      <c r="C4669" t="s">
        <v>62</v>
      </c>
      <c r="D4669" s="255" t="s">
        <v>21547</v>
      </c>
    </row>
    <row r="4670" spans="1:4" ht="15" x14ac:dyDescent="0.25">
      <c r="A4670">
        <v>38973</v>
      </c>
      <c r="B4670" t="s">
        <v>11483</v>
      </c>
      <c r="C4670" t="s">
        <v>62</v>
      </c>
      <c r="D4670" s="255" t="s">
        <v>14643</v>
      </c>
    </row>
    <row r="4671" spans="1:4" ht="15" x14ac:dyDescent="0.25">
      <c r="A4671">
        <v>38974</v>
      </c>
      <c r="B4671" t="s">
        <v>11484</v>
      </c>
      <c r="C4671" t="s">
        <v>62</v>
      </c>
      <c r="D4671" s="255" t="s">
        <v>21548</v>
      </c>
    </row>
    <row r="4672" spans="1:4" ht="15" x14ac:dyDescent="0.25">
      <c r="A4672">
        <v>38975</v>
      </c>
      <c r="B4672" t="s">
        <v>11485</v>
      </c>
      <c r="C4672" t="s">
        <v>62</v>
      </c>
      <c r="D4672" s="255" t="s">
        <v>21549</v>
      </c>
    </row>
    <row r="4673" spans="1:4" ht="15" x14ac:dyDescent="0.25">
      <c r="A4673">
        <v>38976</v>
      </c>
      <c r="B4673" t="s">
        <v>11486</v>
      </c>
      <c r="C4673" t="s">
        <v>62</v>
      </c>
      <c r="D4673" s="255" t="s">
        <v>21550</v>
      </c>
    </row>
    <row r="4674" spans="1:4" ht="15" x14ac:dyDescent="0.25">
      <c r="A4674">
        <v>44176</v>
      </c>
      <c r="B4674" t="s">
        <v>11487</v>
      </c>
      <c r="C4674" t="s">
        <v>62</v>
      </c>
      <c r="D4674" s="255" t="s">
        <v>19219</v>
      </c>
    </row>
    <row r="4675" spans="1:4" ht="15" x14ac:dyDescent="0.25">
      <c r="A4675">
        <v>38986</v>
      </c>
      <c r="B4675" t="s">
        <v>11488</v>
      </c>
      <c r="C4675" t="s">
        <v>62</v>
      </c>
      <c r="D4675" s="255" t="s">
        <v>21551</v>
      </c>
    </row>
    <row r="4676" spans="1:4" ht="15" x14ac:dyDescent="0.25">
      <c r="A4676">
        <v>38978</v>
      </c>
      <c r="B4676" t="s">
        <v>11489</v>
      </c>
      <c r="C4676" t="s">
        <v>62</v>
      </c>
      <c r="D4676" s="255" t="s">
        <v>20650</v>
      </c>
    </row>
    <row r="4677" spans="1:4" ht="15" x14ac:dyDescent="0.25">
      <c r="A4677">
        <v>38979</v>
      </c>
      <c r="B4677" t="s">
        <v>11490</v>
      </c>
      <c r="C4677" t="s">
        <v>62</v>
      </c>
      <c r="D4677" s="255" t="s">
        <v>15827</v>
      </c>
    </row>
    <row r="4678" spans="1:4" ht="15" x14ac:dyDescent="0.25">
      <c r="A4678">
        <v>38980</v>
      </c>
      <c r="B4678" t="s">
        <v>11491</v>
      </c>
      <c r="C4678" t="s">
        <v>62</v>
      </c>
      <c r="D4678" s="255" t="s">
        <v>17277</v>
      </c>
    </row>
    <row r="4679" spans="1:4" ht="15" x14ac:dyDescent="0.25">
      <c r="A4679">
        <v>38981</v>
      </c>
      <c r="B4679" t="s">
        <v>11492</v>
      </c>
      <c r="C4679" t="s">
        <v>62</v>
      </c>
      <c r="D4679" s="255" t="s">
        <v>19878</v>
      </c>
    </row>
    <row r="4680" spans="1:4" ht="15" x14ac:dyDescent="0.25">
      <c r="A4680">
        <v>38982</v>
      </c>
      <c r="B4680" t="s">
        <v>11493</v>
      </c>
      <c r="C4680" t="s">
        <v>62</v>
      </c>
      <c r="D4680" s="255" t="s">
        <v>20284</v>
      </c>
    </row>
    <row r="4681" spans="1:4" ht="15" x14ac:dyDescent="0.25">
      <c r="A4681">
        <v>38983</v>
      </c>
      <c r="B4681" t="s">
        <v>11494</v>
      </c>
      <c r="C4681" t="s">
        <v>62</v>
      </c>
      <c r="D4681" s="255" t="s">
        <v>21552</v>
      </c>
    </row>
    <row r="4682" spans="1:4" ht="15" x14ac:dyDescent="0.25">
      <c r="A4682">
        <v>38984</v>
      </c>
      <c r="B4682" t="s">
        <v>11495</v>
      </c>
      <c r="C4682" t="s">
        <v>62</v>
      </c>
      <c r="D4682" s="255" t="s">
        <v>21553</v>
      </c>
    </row>
    <row r="4683" spans="1:4" ht="15" x14ac:dyDescent="0.25">
      <c r="A4683">
        <v>38985</v>
      </c>
      <c r="B4683" t="s">
        <v>11496</v>
      </c>
      <c r="C4683" t="s">
        <v>62</v>
      </c>
      <c r="D4683" s="255" t="s">
        <v>21554</v>
      </c>
    </row>
    <row r="4684" spans="1:4" ht="15" x14ac:dyDescent="0.25">
      <c r="A4684">
        <v>9836</v>
      </c>
      <c r="B4684" t="s">
        <v>11497</v>
      </c>
      <c r="C4684" t="s">
        <v>62</v>
      </c>
      <c r="D4684" s="255" t="s">
        <v>21555</v>
      </c>
    </row>
    <row r="4685" spans="1:4" ht="15" x14ac:dyDescent="0.25">
      <c r="A4685">
        <v>20065</v>
      </c>
      <c r="B4685" t="s">
        <v>11498</v>
      </c>
      <c r="C4685" t="s">
        <v>62</v>
      </c>
      <c r="D4685" s="255" t="s">
        <v>21556</v>
      </c>
    </row>
    <row r="4686" spans="1:4" ht="15" x14ac:dyDescent="0.25">
      <c r="A4686">
        <v>9835</v>
      </c>
      <c r="B4686" t="s">
        <v>11499</v>
      </c>
      <c r="C4686" t="s">
        <v>62</v>
      </c>
      <c r="D4686" s="255" t="s">
        <v>20387</v>
      </c>
    </row>
    <row r="4687" spans="1:4" ht="15" x14ac:dyDescent="0.25">
      <c r="A4687">
        <v>38032</v>
      </c>
      <c r="B4687" t="s">
        <v>11500</v>
      </c>
      <c r="C4687" t="s">
        <v>62</v>
      </c>
      <c r="D4687" s="255" t="s">
        <v>21557</v>
      </c>
    </row>
    <row r="4688" spans="1:4" ht="15" x14ac:dyDescent="0.25">
      <c r="A4688">
        <v>38033</v>
      </c>
      <c r="B4688" t="s">
        <v>11501</v>
      </c>
      <c r="C4688" t="s">
        <v>62</v>
      </c>
      <c r="D4688" s="255" t="s">
        <v>21558</v>
      </c>
    </row>
    <row r="4689" spans="1:4" ht="15" x14ac:dyDescent="0.25">
      <c r="A4689">
        <v>38034</v>
      </c>
      <c r="B4689" t="s">
        <v>11502</v>
      </c>
      <c r="C4689" t="s">
        <v>62</v>
      </c>
      <c r="D4689" s="255" t="s">
        <v>21559</v>
      </c>
    </row>
    <row r="4690" spans="1:4" ht="15" x14ac:dyDescent="0.25">
      <c r="A4690">
        <v>38035</v>
      </c>
      <c r="B4690" t="s">
        <v>11503</v>
      </c>
      <c r="C4690" t="s">
        <v>62</v>
      </c>
      <c r="D4690" s="255" t="s">
        <v>21560</v>
      </c>
    </row>
    <row r="4691" spans="1:4" ht="15" x14ac:dyDescent="0.25">
      <c r="A4691">
        <v>38036</v>
      </c>
      <c r="B4691" t="s">
        <v>11504</v>
      </c>
      <c r="C4691" t="s">
        <v>62</v>
      </c>
      <c r="D4691" s="255" t="s">
        <v>21561</v>
      </c>
    </row>
    <row r="4692" spans="1:4" ht="15" x14ac:dyDescent="0.25">
      <c r="A4692">
        <v>38037</v>
      </c>
      <c r="B4692" t="s">
        <v>11505</v>
      </c>
      <c r="C4692" t="s">
        <v>62</v>
      </c>
      <c r="D4692" s="255" t="s">
        <v>17440</v>
      </c>
    </row>
    <row r="4693" spans="1:4" ht="15" x14ac:dyDescent="0.25">
      <c r="A4693">
        <v>9850</v>
      </c>
      <c r="B4693" t="s">
        <v>11506</v>
      </c>
      <c r="C4693" t="s">
        <v>62</v>
      </c>
      <c r="D4693" s="255" t="s">
        <v>21562</v>
      </c>
    </row>
    <row r="4694" spans="1:4" ht="15" x14ac:dyDescent="0.25">
      <c r="A4694">
        <v>9853</v>
      </c>
      <c r="B4694" t="s">
        <v>11507</v>
      </c>
      <c r="C4694" t="s">
        <v>62</v>
      </c>
      <c r="D4694" s="255" t="s">
        <v>21563</v>
      </c>
    </row>
    <row r="4695" spans="1:4" ht="15" x14ac:dyDescent="0.25">
      <c r="A4695">
        <v>9854</v>
      </c>
      <c r="B4695" t="s">
        <v>11508</v>
      </c>
      <c r="C4695" t="s">
        <v>62</v>
      </c>
      <c r="D4695" s="255" t="s">
        <v>21564</v>
      </c>
    </row>
    <row r="4696" spans="1:4" ht="15" x14ac:dyDescent="0.25">
      <c r="A4696">
        <v>9851</v>
      </c>
      <c r="B4696" t="s">
        <v>11509</v>
      </c>
      <c r="C4696" t="s">
        <v>62</v>
      </c>
      <c r="D4696" s="255" t="s">
        <v>21565</v>
      </c>
    </row>
    <row r="4697" spans="1:4" ht="15" x14ac:dyDescent="0.25">
      <c r="A4697">
        <v>9825</v>
      </c>
      <c r="B4697" t="s">
        <v>11510</v>
      </c>
      <c r="C4697" t="s">
        <v>62</v>
      </c>
      <c r="D4697" s="255" t="s">
        <v>21566</v>
      </c>
    </row>
    <row r="4698" spans="1:4" ht="15" x14ac:dyDescent="0.25">
      <c r="A4698">
        <v>9828</v>
      </c>
      <c r="B4698" t="s">
        <v>11511</v>
      </c>
      <c r="C4698" t="s">
        <v>62</v>
      </c>
      <c r="D4698" s="255" t="s">
        <v>17978</v>
      </c>
    </row>
    <row r="4699" spans="1:4" ht="15" x14ac:dyDescent="0.25">
      <c r="A4699">
        <v>9829</v>
      </c>
      <c r="B4699" t="s">
        <v>11512</v>
      </c>
      <c r="C4699" t="s">
        <v>62</v>
      </c>
      <c r="D4699" s="255" t="s">
        <v>21567</v>
      </c>
    </row>
    <row r="4700" spans="1:4" ht="15" x14ac:dyDescent="0.25">
      <c r="A4700">
        <v>9826</v>
      </c>
      <c r="B4700" t="s">
        <v>11513</v>
      </c>
      <c r="C4700" t="s">
        <v>62</v>
      </c>
      <c r="D4700" s="255" t="s">
        <v>21568</v>
      </c>
    </row>
    <row r="4701" spans="1:4" ht="15" x14ac:dyDescent="0.25">
      <c r="A4701">
        <v>9827</v>
      </c>
      <c r="B4701" t="s">
        <v>11514</v>
      </c>
      <c r="C4701" t="s">
        <v>62</v>
      </c>
      <c r="D4701" s="255" t="s">
        <v>21569</v>
      </c>
    </row>
    <row r="4702" spans="1:4" ht="15" x14ac:dyDescent="0.25">
      <c r="A4702">
        <v>36374</v>
      </c>
      <c r="B4702" t="s">
        <v>11515</v>
      </c>
      <c r="C4702" t="s">
        <v>62</v>
      </c>
      <c r="D4702" s="255" t="s">
        <v>17812</v>
      </c>
    </row>
    <row r="4703" spans="1:4" ht="15" x14ac:dyDescent="0.25">
      <c r="A4703">
        <v>36084</v>
      </c>
      <c r="B4703" t="s">
        <v>11516</v>
      </c>
      <c r="C4703" t="s">
        <v>62</v>
      </c>
      <c r="D4703" s="255" t="s">
        <v>16948</v>
      </c>
    </row>
    <row r="4704" spans="1:4" ht="15" x14ac:dyDescent="0.25">
      <c r="A4704">
        <v>36373</v>
      </c>
      <c r="B4704" t="s">
        <v>11517</v>
      </c>
      <c r="C4704" t="s">
        <v>62</v>
      </c>
      <c r="D4704" s="255" t="s">
        <v>21570</v>
      </c>
    </row>
    <row r="4705" spans="1:4" ht="15" x14ac:dyDescent="0.25">
      <c r="A4705">
        <v>36377</v>
      </c>
      <c r="B4705" t="s">
        <v>11518</v>
      </c>
      <c r="C4705" t="s">
        <v>62</v>
      </c>
      <c r="D4705" s="255" t="s">
        <v>21571</v>
      </c>
    </row>
    <row r="4706" spans="1:4" ht="15" x14ac:dyDescent="0.25">
      <c r="A4706">
        <v>36375</v>
      </c>
      <c r="B4706" t="s">
        <v>11519</v>
      </c>
      <c r="C4706" t="s">
        <v>62</v>
      </c>
      <c r="D4706" s="255" t="s">
        <v>21572</v>
      </c>
    </row>
    <row r="4707" spans="1:4" ht="15" x14ac:dyDescent="0.25">
      <c r="A4707">
        <v>36376</v>
      </c>
      <c r="B4707" t="s">
        <v>11520</v>
      </c>
      <c r="C4707" t="s">
        <v>62</v>
      </c>
      <c r="D4707" s="255" t="s">
        <v>13841</v>
      </c>
    </row>
    <row r="4708" spans="1:4" ht="15" x14ac:dyDescent="0.25">
      <c r="A4708">
        <v>36380</v>
      </c>
      <c r="B4708" t="s">
        <v>11521</v>
      </c>
      <c r="C4708" t="s">
        <v>62</v>
      </c>
      <c r="D4708" s="255" t="s">
        <v>21573</v>
      </c>
    </row>
    <row r="4709" spans="1:4" ht="15" x14ac:dyDescent="0.25">
      <c r="A4709">
        <v>36378</v>
      </c>
      <c r="B4709" t="s">
        <v>11522</v>
      </c>
      <c r="C4709" t="s">
        <v>62</v>
      </c>
      <c r="D4709" s="255" t="s">
        <v>21574</v>
      </c>
    </row>
    <row r="4710" spans="1:4" ht="15" x14ac:dyDescent="0.25">
      <c r="A4710">
        <v>36379</v>
      </c>
      <c r="B4710" t="s">
        <v>11523</v>
      </c>
      <c r="C4710" t="s">
        <v>62</v>
      </c>
      <c r="D4710" s="255" t="s">
        <v>21575</v>
      </c>
    </row>
    <row r="4711" spans="1:4" ht="15" x14ac:dyDescent="0.25">
      <c r="A4711">
        <v>9859</v>
      </c>
      <c r="B4711" t="s">
        <v>11524</v>
      </c>
      <c r="C4711" t="s">
        <v>62</v>
      </c>
      <c r="D4711" s="255" t="s">
        <v>21576</v>
      </c>
    </row>
    <row r="4712" spans="1:4" ht="15" x14ac:dyDescent="0.25">
      <c r="A4712">
        <v>9838</v>
      </c>
      <c r="B4712" t="s">
        <v>11525</v>
      </c>
      <c r="C4712" t="s">
        <v>62</v>
      </c>
      <c r="D4712" s="255" t="s">
        <v>21577</v>
      </c>
    </row>
    <row r="4713" spans="1:4" ht="15" x14ac:dyDescent="0.25">
      <c r="A4713">
        <v>9837</v>
      </c>
      <c r="B4713" t="s">
        <v>11526</v>
      </c>
      <c r="C4713" t="s">
        <v>62</v>
      </c>
      <c r="D4713" s="255" t="s">
        <v>15374</v>
      </c>
    </row>
    <row r="4714" spans="1:4" ht="15" x14ac:dyDescent="0.25">
      <c r="A4714">
        <v>44315</v>
      </c>
      <c r="B4714" t="s">
        <v>11527</v>
      </c>
      <c r="C4714" t="s">
        <v>62</v>
      </c>
      <c r="D4714" s="255" t="s">
        <v>14823</v>
      </c>
    </row>
    <row r="4715" spans="1:4" ht="15" x14ac:dyDescent="0.25">
      <c r="A4715">
        <v>9863</v>
      </c>
      <c r="B4715" t="s">
        <v>11528</v>
      </c>
      <c r="C4715" t="s">
        <v>62</v>
      </c>
      <c r="D4715" s="255" t="s">
        <v>15880</v>
      </c>
    </row>
    <row r="4716" spans="1:4" ht="15" x14ac:dyDescent="0.25">
      <c r="A4716">
        <v>9860</v>
      </c>
      <c r="B4716" t="s">
        <v>11529</v>
      </c>
      <c r="C4716" t="s">
        <v>62</v>
      </c>
      <c r="D4716" s="255" t="s">
        <v>21578</v>
      </c>
    </row>
    <row r="4717" spans="1:4" ht="15" x14ac:dyDescent="0.25">
      <c r="A4717">
        <v>9862</v>
      </c>
      <c r="B4717" t="s">
        <v>11530</v>
      </c>
      <c r="C4717" t="s">
        <v>62</v>
      </c>
      <c r="D4717" s="255" t="s">
        <v>21579</v>
      </c>
    </row>
    <row r="4718" spans="1:4" ht="15" x14ac:dyDescent="0.25">
      <c r="A4718">
        <v>9861</v>
      </c>
      <c r="B4718" t="s">
        <v>11531</v>
      </c>
      <c r="C4718" t="s">
        <v>62</v>
      </c>
      <c r="D4718" s="255" t="s">
        <v>16953</v>
      </c>
    </row>
    <row r="4719" spans="1:4" ht="15" x14ac:dyDescent="0.25">
      <c r="A4719">
        <v>9856</v>
      </c>
      <c r="B4719" t="s">
        <v>11532</v>
      </c>
      <c r="C4719" t="s">
        <v>62</v>
      </c>
      <c r="D4719" s="255" t="s">
        <v>15761</v>
      </c>
    </row>
    <row r="4720" spans="1:4" ht="15" x14ac:dyDescent="0.25">
      <c r="A4720">
        <v>9866</v>
      </c>
      <c r="B4720" t="s">
        <v>11533</v>
      </c>
      <c r="C4720" t="s">
        <v>62</v>
      </c>
      <c r="D4720" s="255" t="s">
        <v>16191</v>
      </c>
    </row>
    <row r="4721" spans="1:4" ht="15" x14ac:dyDescent="0.25">
      <c r="A4721">
        <v>9841</v>
      </c>
      <c r="B4721" t="s">
        <v>11534</v>
      </c>
      <c r="C4721" t="s">
        <v>62</v>
      </c>
      <c r="D4721" s="255" t="s">
        <v>16275</v>
      </c>
    </row>
    <row r="4722" spans="1:4" ht="15" x14ac:dyDescent="0.25">
      <c r="A4722">
        <v>9840</v>
      </c>
      <c r="B4722" t="s">
        <v>11535</v>
      </c>
      <c r="C4722" t="s">
        <v>62</v>
      </c>
      <c r="D4722" s="255" t="s">
        <v>21580</v>
      </c>
    </row>
    <row r="4723" spans="1:4" ht="15" x14ac:dyDescent="0.25">
      <c r="A4723">
        <v>20067</v>
      </c>
      <c r="B4723" t="s">
        <v>11536</v>
      </c>
      <c r="C4723" t="s">
        <v>62</v>
      </c>
      <c r="D4723" s="255" t="s">
        <v>16093</v>
      </c>
    </row>
    <row r="4724" spans="1:4" ht="15" x14ac:dyDescent="0.25">
      <c r="A4724">
        <v>20068</v>
      </c>
      <c r="B4724" t="s">
        <v>11537</v>
      </c>
      <c r="C4724" t="s">
        <v>62</v>
      </c>
      <c r="D4724" s="255" t="s">
        <v>21581</v>
      </c>
    </row>
    <row r="4725" spans="1:4" ht="15" x14ac:dyDescent="0.25">
      <c r="A4725">
        <v>9839</v>
      </c>
      <c r="B4725" t="s">
        <v>11538</v>
      </c>
      <c r="C4725" t="s">
        <v>62</v>
      </c>
      <c r="D4725" s="255" t="s">
        <v>17837</v>
      </c>
    </row>
    <row r="4726" spans="1:4" ht="15" x14ac:dyDescent="0.25">
      <c r="A4726">
        <v>9870</v>
      </c>
      <c r="B4726" t="s">
        <v>11539</v>
      </c>
      <c r="C4726" t="s">
        <v>62</v>
      </c>
      <c r="D4726" s="255" t="s">
        <v>15143</v>
      </c>
    </row>
    <row r="4727" spans="1:4" ht="15" x14ac:dyDescent="0.25">
      <c r="A4727">
        <v>9867</v>
      </c>
      <c r="B4727" t="s">
        <v>11540</v>
      </c>
      <c r="C4727" t="s">
        <v>62</v>
      </c>
      <c r="D4727" s="255" t="s">
        <v>21582</v>
      </c>
    </row>
    <row r="4728" spans="1:4" ht="15" x14ac:dyDescent="0.25">
      <c r="A4728">
        <v>9868</v>
      </c>
      <c r="B4728" t="s">
        <v>11541</v>
      </c>
      <c r="C4728" t="s">
        <v>62</v>
      </c>
      <c r="D4728" s="255" t="s">
        <v>21583</v>
      </c>
    </row>
    <row r="4729" spans="1:4" ht="15" x14ac:dyDescent="0.25">
      <c r="A4729">
        <v>9869</v>
      </c>
      <c r="B4729" t="s">
        <v>11542</v>
      </c>
      <c r="C4729" t="s">
        <v>62</v>
      </c>
      <c r="D4729" s="255" t="s">
        <v>17821</v>
      </c>
    </row>
    <row r="4730" spans="1:4" ht="15" x14ac:dyDescent="0.25">
      <c r="A4730">
        <v>9874</v>
      </c>
      <c r="B4730" t="s">
        <v>11543</v>
      </c>
      <c r="C4730" t="s">
        <v>62</v>
      </c>
      <c r="D4730" s="255" t="s">
        <v>17484</v>
      </c>
    </row>
    <row r="4731" spans="1:4" ht="15" x14ac:dyDescent="0.25">
      <c r="A4731">
        <v>9875</v>
      </c>
      <c r="B4731" t="s">
        <v>11544</v>
      </c>
      <c r="C4731" t="s">
        <v>62</v>
      </c>
      <c r="D4731" s="255" t="s">
        <v>16126</v>
      </c>
    </row>
    <row r="4732" spans="1:4" ht="15" x14ac:dyDescent="0.25">
      <c r="A4732">
        <v>9873</v>
      </c>
      <c r="B4732" t="s">
        <v>11545</v>
      </c>
      <c r="C4732" t="s">
        <v>62</v>
      </c>
      <c r="D4732" s="255" t="s">
        <v>21584</v>
      </c>
    </row>
    <row r="4733" spans="1:4" ht="15" x14ac:dyDescent="0.25">
      <c r="A4733">
        <v>9871</v>
      </c>
      <c r="B4733" t="s">
        <v>11546</v>
      </c>
      <c r="C4733" t="s">
        <v>62</v>
      </c>
      <c r="D4733" s="255" t="s">
        <v>21585</v>
      </c>
    </row>
    <row r="4734" spans="1:4" ht="15" x14ac:dyDescent="0.25">
      <c r="A4734">
        <v>9872</v>
      </c>
      <c r="B4734" t="s">
        <v>11547</v>
      </c>
      <c r="C4734" t="s">
        <v>62</v>
      </c>
      <c r="D4734" s="255" t="s">
        <v>21586</v>
      </c>
    </row>
    <row r="4735" spans="1:4" ht="15" x14ac:dyDescent="0.25">
      <c r="A4735">
        <v>7667</v>
      </c>
      <c r="B4735" t="s">
        <v>11548</v>
      </c>
      <c r="C4735" t="s">
        <v>62</v>
      </c>
      <c r="D4735" s="255" t="s">
        <v>21587</v>
      </c>
    </row>
    <row r="4736" spans="1:4" ht="15" x14ac:dyDescent="0.25">
      <c r="A4736">
        <v>7660</v>
      </c>
      <c r="B4736" t="s">
        <v>11549</v>
      </c>
      <c r="C4736" t="s">
        <v>62</v>
      </c>
      <c r="D4736" s="255" t="s">
        <v>21588</v>
      </c>
    </row>
    <row r="4737" spans="1:4" ht="15" x14ac:dyDescent="0.25">
      <c r="A4737">
        <v>7676</v>
      </c>
      <c r="B4737" t="s">
        <v>11550</v>
      </c>
      <c r="C4737" t="s">
        <v>62</v>
      </c>
      <c r="D4737" s="255" t="s">
        <v>21589</v>
      </c>
    </row>
    <row r="4738" spans="1:4" ht="15" x14ac:dyDescent="0.25">
      <c r="A4738">
        <v>12426</v>
      </c>
      <c r="B4738" t="s">
        <v>11551</v>
      </c>
      <c r="C4738" t="s">
        <v>61</v>
      </c>
      <c r="D4738" s="255" t="s">
        <v>21590</v>
      </c>
    </row>
    <row r="4739" spans="1:4" ht="15" x14ac:dyDescent="0.25">
      <c r="A4739">
        <v>12425</v>
      </c>
      <c r="B4739" t="s">
        <v>11552</v>
      </c>
      <c r="C4739" t="s">
        <v>61</v>
      </c>
      <c r="D4739" s="255" t="s">
        <v>21591</v>
      </c>
    </row>
    <row r="4740" spans="1:4" ht="15" x14ac:dyDescent="0.25">
      <c r="A4740">
        <v>12427</v>
      </c>
      <c r="B4740" t="s">
        <v>11553</v>
      </c>
      <c r="C4740" t="s">
        <v>61</v>
      </c>
      <c r="D4740" s="255" t="s">
        <v>21592</v>
      </c>
    </row>
    <row r="4741" spans="1:4" ht="15" x14ac:dyDescent="0.25">
      <c r="A4741">
        <v>12428</v>
      </c>
      <c r="B4741" t="s">
        <v>11554</v>
      </c>
      <c r="C4741" t="s">
        <v>61</v>
      </c>
      <c r="D4741" s="255" t="s">
        <v>21593</v>
      </c>
    </row>
    <row r="4742" spans="1:4" ht="15" x14ac:dyDescent="0.25">
      <c r="A4742">
        <v>12430</v>
      </c>
      <c r="B4742" t="s">
        <v>11555</v>
      </c>
      <c r="C4742" t="s">
        <v>61</v>
      </c>
      <c r="D4742" s="255" t="s">
        <v>21594</v>
      </c>
    </row>
    <row r="4743" spans="1:4" ht="15" x14ac:dyDescent="0.25">
      <c r="A4743">
        <v>12429</v>
      </c>
      <c r="B4743" t="s">
        <v>11556</v>
      </c>
      <c r="C4743" t="s">
        <v>61</v>
      </c>
      <c r="D4743" s="255" t="s">
        <v>21595</v>
      </c>
    </row>
    <row r="4744" spans="1:4" ht="15" x14ac:dyDescent="0.25">
      <c r="A4744">
        <v>12431</v>
      </c>
      <c r="B4744" t="s">
        <v>11557</v>
      </c>
      <c r="C4744" t="s">
        <v>61</v>
      </c>
      <c r="D4744" s="255" t="s">
        <v>21596</v>
      </c>
    </row>
    <row r="4745" spans="1:4" ht="15" x14ac:dyDescent="0.25">
      <c r="A4745">
        <v>12432</v>
      </c>
      <c r="B4745" t="s">
        <v>11558</v>
      </c>
      <c r="C4745" t="s">
        <v>61</v>
      </c>
      <c r="D4745" s="255" t="s">
        <v>20981</v>
      </c>
    </row>
    <row r="4746" spans="1:4" ht="15" x14ac:dyDescent="0.25">
      <c r="A4746">
        <v>12434</v>
      </c>
      <c r="B4746" t="s">
        <v>11559</v>
      </c>
      <c r="C4746" t="s">
        <v>61</v>
      </c>
      <c r="D4746" s="255" t="s">
        <v>21597</v>
      </c>
    </row>
    <row r="4747" spans="1:4" ht="15" x14ac:dyDescent="0.25">
      <c r="A4747">
        <v>12433</v>
      </c>
      <c r="B4747" t="s">
        <v>11560</v>
      </c>
      <c r="C4747" t="s">
        <v>61</v>
      </c>
      <c r="D4747" s="255" t="s">
        <v>16586</v>
      </c>
    </row>
    <row r="4748" spans="1:4" ht="15" x14ac:dyDescent="0.25">
      <c r="A4748">
        <v>12435</v>
      </c>
      <c r="B4748" t="s">
        <v>11561</v>
      </c>
      <c r="C4748" t="s">
        <v>61</v>
      </c>
      <c r="D4748" s="255" t="s">
        <v>21598</v>
      </c>
    </row>
    <row r="4749" spans="1:4" ht="15" x14ac:dyDescent="0.25">
      <c r="A4749">
        <v>12437</v>
      </c>
      <c r="B4749" t="s">
        <v>11562</v>
      </c>
      <c r="C4749" t="s">
        <v>61</v>
      </c>
      <c r="D4749" s="255" t="s">
        <v>21599</v>
      </c>
    </row>
    <row r="4750" spans="1:4" ht="15" x14ac:dyDescent="0.25">
      <c r="A4750">
        <v>12439</v>
      </c>
      <c r="B4750" t="s">
        <v>11563</v>
      </c>
      <c r="C4750" t="s">
        <v>61</v>
      </c>
      <c r="D4750" s="255" t="s">
        <v>21600</v>
      </c>
    </row>
    <row r="4751" spans="1:4" ht="15" x14ac:dyDescent="0.25">
      <c r="A4751">
        <v>12438</v>
      </c>
      <c r="B4751" t="s">
        <v>11564</v>
      </c>
      <c r="C4751" t="s">
        <v>61</v>
      </c>
      <c r="D4751" s="255" t="s">
        <v>21601</v>
      </c>
    </row>
    <row r="4752" spans="1:4" ht="15" x14ac:dyDescent="0.25">
      <c r="A4752">
        <v>12436</v>
      </c>
      <c r="B4752" t="s">
        <v>11565</v>
      </c>
      <c r="C4752" t="s">
        <v>61</v>
      </c>
      <c r="D4752" s="255" t="s">
        <v>21602</v>
      </c>
    </row>
    <row r="4753" spans="1:4" ht="15" x14ac:dyDescent="0.25">
      <c r="A4753">
        <v>36357</v>
      </c>
      <c r="B4753" t="s">
        <v>12123</v>
      </c>
      <c r="C4753" t="s">
        <v>61</v>
      </c>
      <c r="D4753" s="255" t="s">
        <v>21603</v>
      </c>
    </row>
    <row r="4754" spans="1:4" ht="15" x14ac:dyDescent="0.25">
      <c r="A4754">
        <v>12424</v>
      </c>
      <c r="B4754" t="s">
        <v>11566</v>
      </c>
      <c r="C4754" t="s">
        <v>61</v>
      </c>
      <c r="D4754" s="255" t="s">
        <v>21604</v>
      </c>
    </row>
    <row r="4755" spans="1:4" ht="15" x14ac:dyDescent="0.25">
      <c r="A4755">
        <v>12440</v>
      </c>
      <c r="B4755" t="s">
        <v>11567</v>
      </c>
      <c r="C4755" t="s">
        <v>61</v>
      </c>
      <c r="D4755" s="255" t="s">
        <v>14789</v>
      </c>
    </row>
    <row r="4756" spans="1:4" ht="15" x14ac:dyDescent="0.25">
      <c r="A4756">
        <v>9884</v>
      </c>
      <c r="B4756" t="s">
        <v>11568</v>
      </c>
      <c r="C4756" t="s">
        <v>61</v>
      </c>
      <c r="D4756" s="255" t="s">
        <v>21605</v>
      </c>
    </row>
    <row r="4757" spans="1:4" ht="15" x14ac:dyDescent="0.25">
      <c r="A4757">
        <v>9888</v>
      </c>
      <c r="B4757" t="s">
        <v>11569</v>
      </c>
      <c r="C4757" t="s">
        <v>61</v>
      </c>
      <c r="D4757" s="255" t="s">
        <v>21606</v>
      </c>
    </row>
    <row r="4758" spans="1:4" ht="15" x14ac:dyDescent="0.25">
      <c r="A4758">
        <v>9883</v>
      </c>
      <c r="B4758" t="s">
        <v>11570</v>
      </c>
      <c r="C4758" t="s">
        <v>61</v>
      </c>
      <c r="D4758" s="255" t="s">
        <v>21607</v>
      </c>
    </row>
    <row r="4759" spans="1:4" ht="15" x14ac:dyDescent="0.25">
      <c r="A4759">
        <v>9886</v>
      </c>
      <c r="B4759" t="s">
        <v>11571</v>
      </c>
      <c r="C4759" t="s">
        <v>61</v>
      </c>
      <c r="D4759" s="255" t="s">
        <v>18840</v>
      </c>
    </row>
    <row r="4760" spans="1:4" ht="15" x14ac:dyDescent="0.25">
      <c r="A4760">
        <v>9889</v>
      </c>
      <c r="B4760" t="s">
        <v>11572</v>
      </c>
      <c r="C4760" t="s">
        <v>61</v>
      </c>
      <c r="D4760" s="255" t="s">
        <v>21608</v>
      </c>
    </row>
    <row r="4761" spans="1:4" ht="15" x14ac:dyDescent="0.25">
      <c r="A4761">
        <v>9887</v>
      </c>
      <c r="B4761" t="s">
        <v>11573</v>
      </c>
      <c r="C4761" t="s">
        <v>61</v>
      </c>
      <c r="D4761" s="255" t="s">
        <v>21609</v>
      </c>
    </row>
    <row r="4762" spans="1:4" ht="15" x14ac:dyDescent="0.25">
      <c r="A4762">
        <v>9885</v>
      </c>
      <c r="B4762" t="s">
        <v>11574</v>
      </c>
      <c r="C4762" t="s">
        <v>61</v>
      </c>
      <c r="D4762" s="255" t="s">
        <v>21610</v>
      </c>
    </row>
    <row r="4763" spans="1:4" ht="15" x14ac:dyDescent="0.25">
      <c r="A4763">
        <v>9890</v>
      </c>
      <c r="B4763" t="s">
        <v>11575</v>
      </c>
      <c r="C4763" t="s">
        <v>61</v>
      </c>
      <c r="D4763" s="255" t="s">
        <v>21611</v>
      </c>
    </row>
    <row r="4764" spans="1:4" ht="15" x14ac:dyDescent="0.25">
      <c r="A4764">
        <v>9891</v>
      </c>
      <c r="B4764" t="s">
        <v>11576</v>
      </c>
      <c r="C4764" t="s">
        <v>61</v>
      </c>
      <c r="D4764" s="255" t="s">
        <v>21612</v>
      </c>
    </row>
    <row r="4765" spans="1:4" ht="15" x14ac:dyDescent="0.25">
      <c r="A4765">
        <v>36313</v>
      </c>
      <c r="B4765" t="s">
        <v>11577</v>
      </c>
      <c r="C4765" t="s">
        <v>61</v>
      </c>
      <c r="D4765" s="255" t="s">
        <v>21613</v>
      </c>
    </row>
    <row r="4766" spans="1:4" ht="15" x14ac:dyDescent="0.25">
      <c r="A4766">
        <v>36316</v>
      </c>
      <c r="B4766" t="s">
        <v>11578</v>
      </c>
      <c r="C4766" t="s">
        <v>61</v>
      </c>
      <c r="D4766" s="255" t="s">
        <v>20207</v>
      </c>
    </row>
    <row r="4767" spans="1:4" ht="15" x14ac:dyDescent="0.25">
      <c r="A4767">
        <v>64</v>
      </c>
      <c r="B4767" t="s">
        <v>11579</v>
      </c>
      <c r="C4767" t="s">
        <v>61</v>
      </c>
      <c r="D4767" s="255" t="s">
        <v>19264</v>
      </c>
    </row>
    <row r="4768" spans="1:4" ht="15" x14ac:dyDescent="0.25">
      <c r="A4768">
        <v>37423</v>
      </c>
      <c r="B4768" t="s">
        <v>11580</v>
      </c>
      <c r="C4768" t="s">
        <v>61</v>
      </c>
      <c r="D4768" s="255" t="s">
        <v>14688</v>
      </c>
    </row>
    <row r="4769" spans="1:4" ht="15" x14ac:dyDescent="0.25">
      <c r="A4769">
        <v>9892</v>
      </c>
      <c r="B4769" t="s">
        <v>11581</v>
      </c>
      <c r="C4769" t="s">
        <v>61</v>
      </c>
      <c r="D4769" s="255" t="s">
        <v>19897</v>
      </c>
    </row>
    <row r="4770" spans="1:4" ht="15" x14ac:dyDescent="0.25">
      <c r="A4770">
        <v>9901</v>
      </c>
      <c r="B4770" t="s">
        <v>11582</v>
      </c>
      <c r="C4770" t="s">
        <v>61</v>
      </c>
      <c r="D4770" s="255" t="s">
        <v>21614</v>
      </c>
    </row>
    <row r="4771" spans="1:4" ht="15" x14ac:dyDescent="0.25">
      <c r="A4771">
        <v>9900</v>
      </c>
      <c r="B4771" t="s">
        <v>11583</v>
      </c>
      <c r="C4771" t="s">
        <v>61</v>
      </c>
      <c r="D4771" s="255" t="s">
        <v>19757</v>
      </c>
    </row>
    <row r="4772" spans="1:4" ht="15" x14ac:dyDescent="0.25">
      <c r="A4772">
        <v>9899</v>
      </c>
      <c r="B4772" t="s">
        <v>11584</v>
      </c>
      <c r="C4772" t="s">
        <v>61</v>
      </c>
      <c r="D4772" s="255" t="s">
        <v>14967</v>
      </c>
    </row>
    <row r="4773" spans="1:4" ht="15" x14ac:dyDescent="0.25">
      <c r="A4773">
        <v>9908</v>
      </c>
      <c r="B4773" t="s">
        <v>11585</v>
      </c>
      <c r="C4773" t="s">
        <v>61</v>
      </c>
      <c r="D4773" s="255" t="s">
        <v>21615</v>
      </c>
    </row>
    <row r="4774" spans="1:4" ht="15" x14ac:dyDescent="0.25">
      <c r="A4774">
        <v>9905</v>
      </c>
      <c r="B4774" t="s">
        <v>11586</v>
      </c>
      <c r="C4774" t="s">
        <v>61</v>
      </c>
      <c r="D4774" s="255" t="s">
        <v>17036</v>
      </c>
    </row>
    <row r="4775" spans="1:4" ht="15" x14ac:dyDescent="0.25">
      <c r="A4775">
        <v>9906</v>
      </c>
      <c r="B4775" t="s">
        <v>11587</v>
      </c>
      <c r="C4775" t="s">
        <v>61</v>
      </c>
      <c r="D4775" s="255" t="s">
        <v>13018</v>
      </c>
    </row>
    <row r="4776" spans="1:4" ht="15" x14ac:dyDescent="0.25">
      <c r="A4776">
        <v>9895</v>
      </c>
      <c r="B4776" t="s">
        <v>11588</v>
      </c>
      <c r="C4776" t="s">
        <v>61</v>
      </c>
      <c r="D4776" s="255" t="s">
        <v>15316</v>
      </c>
    </row>
    <row r="4777" spans="1:4" ht="15" x14ac:dyDescent="0.25">
      <c r="A4777">
        <v>9894</v>
      </c>
      <c r="B4777" t="s">
        <v>11589</v>
      </c>
      <c r="C4777" t="s">
        <v>61</v>
      </c>
      <c r="D4777" s="255" t="s">
        <v>20578</v>
      </c>
    </row>
    <row r="4778" spans="1:4" ht="15" x14ac:dyDescent="0.25">
      <c r="A4778">
        <v>9897</v>
      </c>
      <c r="B4778" t="s">
        <v>11590</v>
      </c>
      <c r="C4778" t="s">
        <v>61</v>
      </c>
      <c r="D4778" s="255" t="s">
        <v>17281</v>
      </c>
    </row>
    <row r="4779" spans="1:4" ht="15" x14ac:dyDescent="0.25">
      <c r="A4779">
        <v>9910</v>
      </c>
      <c r="B4779" t="s">
        <v>11591</v>
      </c>
      <c r="C4779" t="s">
        <v>61</v>
      </c>
      <c r="D4779" s="255" t="s">
        <v>21616</v>
      </c>
    </row>
    <row r="4780" spans="1:4" ht="15" x14ac:dyDescent="0.25">
      <c r="A4780">
        <v>9909</v>
      </c>
      <c r="B4780" t="s">
        <v>11592</v>
      </c>
      <c r="C4780" t="s">
        <v>61</v>
      </c>
      <c r="D4780" s="255" t="s">
        <v>15132</v>
      </c>
    </row>
    <row r="4781" spans="1:4" ht="15" x14ac:dyDescent="0.25">
      <c r="A4781">
        <v>9907</v>
      </c>
      <c r="B4781" t="s">
        <v>11593</v>
      </c>
      <c r="C4781" t="s">
        <v>61</v>
      </c>
      <c r="D4781" s="255" t="s">
        <v>21617</v>
      </c>
    </row>
    <row r="4782" spans="1:4" ht="15" x14ac:dyDescent="0.25">
      <c r="A4782">
        <v>20973</v>
      </c>
      <c r="B4782" t="s">
        <v>11594</v>
      </c>
      <c r="C4782" t="s">
        <v>61</v>
      </c>
      <c r="D4782" s="255" t="s">
        <v>21618</v>
      </c>
    </row>
    <row r="4783" spans="1:4" ht="15" x14ac:dyDescent="0.25">
      <c r="A4783">
        <v>20974</v>
      </c>
      <c r="B4783" t="s">
        <v>11595</v>
      </c>
      <c r="C4783" t="s">
        <v>61</v>
      </c>
      <c r="D4783" s="255" t="s">
        <v>21619</v>
      </c>
    </row>
    <row r="4784" spans="1:4" ht="15" x14ac:dyDescent="0.25">
      <c r="A4784">
        <v>37989</v>
      </c>
      <c r="B4784" t="s">
        <v>11596</v>
      </c>
      <c r="C4784" t="s">
        <v>61</v>
      </c>
      <c r="D4784" s="255" t="s">
        <v>21620</v>
      </c>
    </row>
    <row r="4785" spans="1:4" ht="15" x14ac:dyDescent="0.25">
      <c r="A4785">
        <v>37990</v>
      </c>
      <c r="B4785" t="s">
        <v>11597</v>
      </c>
      <c r="C4785" t="s">
        <v>61</v>
      </c>
      <c r="D4785" s="255" t="s">
        <v>13030</v>
      </c>
    </row>
    <row r="4786" spans="1:4" ht="15" x14ac:dyDescent="0.25">
      <c r="A4786">
        <v>37991</v>
      </c>
      <c r="B4786" t="s">
        <v>11598</v>
      </c>
      <c r="C4786" t="s">
        <v>61</v>
      </c>
      <c r="D4786" s="255" t="s">
        <v>21621</v>
      </c>
    </row>
    <row r="4787" spans="1:4" ht="15" x14ac:dyDescent="0.25">
      <c r="A4787">
        <v>37992</v>
      </c>
      <c r="B4787" t="s">
        <v>11599</v>
      </c>
      <c r="C4787" t="s">
        <v>61</v>
      </c>
      <c r="D4787" s="255" t="s">
        <v>21622</v>
      </c>
    </row>
    <row r="4788" spans="1:4" ht="15" x14ac:dyDescent="0.25">
      <c r="A4788">
        <v>37993</v>
      </c>
      <c r="B4788" t="s">
        <v>11600</v>
      </c>
      <c r="C4788" t="s">
        <v>61</v>
      </c>
      <c r="D4788" s="255" t="s">
        <v>21623</v>
      </c>
    </row>
    <row r="4789" spans="1:4" ht="15" x14ac:dyDescent="0.25">
      <c r="A4789">
        <v>37994</v>
      </c>
      <c r="B4789" t="s">
        <v>11601</v>
      </c>
      <c r="C4789" t="s">
        <v>61</v>
      </c>
      <c r="D4789" s="255" t="s">
        <v>21624</v>
      </c>
    </row>
    <row r="4790" spans="1:4" ht="15" x14ac:dyDescent="0.25">
      <c r="A4790">
        <v>37995</v>
      </c>
      <c r="B4790" t="s">
        <v>11602</v>
      </c>
      <c r="C4790" t="s">
        <v>61</v>
      </c>
      <c r="D4790" s="255" t="s">
        <v>13147</v>
      </c>
    </row>
    <row r="4791" spans="1:4" ht="15" x14ac:dyDescent="0.25">
      <c r="A4791">
        <v>37996</v>
      </c>
      <c r="B4791" t="s">
        <v>11603</v>
      </c>
      <c r="C4791" t="s">
        <v>61</v>
      </c>
      <c r="D4791" s="255" t="s">
        <v>21625</v>
      </c>
    </row>
    <row r="4792" spans="1:4" ht="15" x14ac:dyDescent="0.25">
      <c r="A4792">
        <v>13883</v>
      </c>
      <c r="B4792" t="s">
        <v>11604</v>
      </c>
      <c r="C4792" t="s">
        <v>61</v>
      </c>
      <c r="D4792" s="255" t="s">
        <v>21626</v>
      </c>
    </row>
    <row r="4793" spans="1:4" ht="15" x14ac:dyDescent="0.25">
      <c r="A4793">
        <v>38604</v>
      </c>
      <c r="B4793" t="s">
        <v>11605</v>
      </c>
      <c r="C4793" t="s">
        <v>61</v>
      </c>
      <c r="D4793" s="255" t="s">
        <v>21627</v>
      </c>
    </row>
    <row r="4794" spans="1:4" ht="15" x14ac:dyDescent="0.25">
      <c r="A4794">
        <v>10601</v>
      </c>
      <c r="B4794" t="s">
        <v>11606</v>
      </c>
      <c r="C4794" t="s">
        <v>61</v>
      </c>
      <c r="D4794" s="255" t="s">
        <v>21628</v>
      </c>
    </row>
    <row r="4795" spans="1:4" ht="15" x14ac:dyDescent="0.25">
      <c r="A4795">
        <v>44469</v>
      </c>
      <c r="B4795" t="s">
        <v>11607</v>
      </c>
      <c r="C4795" t="s">
        <v>61</v>
      </c>
      <c r="D4795" s="255" t="s">
        <v>21629</v>
      </c>
    </row>
    <row r="4796" spans="1:4" ht="15" x14ac:dyDescent="0.25">
      <c r="A4796">
        <v>13894</v>
      </c>
      <c r="B4796" t="s">
        <v>11608</v>
      </c>
      <c r="C4796" t="s">
        <v>61</v>
      </c>
      <c r="D4796" s="255" t="s">
        <v>21630</v>
      </c>
    </row>
    <row r="4797" spans="1:4" ht="15" x14ac:dyDescent="0.25">
      <c r="A4797">
        <v>13895</v>
      </c>
      <c r="B4797" t="s">
        <v>11609</v>
      </c>
      <c r="C4797" t="s">
        <v>61</v>
      </c>
      <c r="D4797" s="255" t="s">
        <v>21631</v>
      </c>
    </row>
    <row r="4798" spans="1:4" ht="15" x14ac:dyDescent="0.25">
      <c r="A4798">
        <v>13892</v>
      </c>
      <c r="B4798" t="s">
        <v>11610</v>
      </c>
      <c r="C4798" t="s">
        <v>61</v>
      </c>
      <c r="D4798" s="255" t="s">
        <v>21632</v>
      </c>
    </row>
    <row r="4799" spans="1:4" ht="15" x14ac:dyDescent="0.25">
      <c r="A4799">
        <v>9914</v>
      </c>
      <c r="B4799" t="s">
        <v>11611</v>
      </c>
      <c r="C4799" t="s">
        <v>61</v>
      </c>
      <c r="D4799" s="255" t="s">
        <v>21633</v>
      </c>
    </row>
    <row r="4800" spans="1:4" ht="15" x14ac:dyDescent="0.25">
      <c r="A4800">
        <v>36485</v>
      </c>
      <c r="B4800" t="s">
        <v>11612</v>
      </c>
      <c r="C4800" t="s">
        <v>61</v>
      </c>
      <c r="D4800" s="255" t="s">
        <v>21634</v>
      </c>
    </row>
    <row r="4801" spans="1:4" ht="15" x14ac:dyDescent="0.25">
      <c r="A4801">
        <v>9912</v>
      </c>
      <c r="B4801" t="s">
        <v>11613</v>
      </c>
      <c r="C4801" t="s">
        <v>61</v>
      </c>
      <c r="D4801" s="255" t="s">
        <v>21635</v>
      </c>
    </row>
    <row r="4802" spans="1:4" ht="15" x14ac:dyDescent="0.25">
      <c r="A4802">
        <v>9921</v>
      </c>
      <c r="B4802" t="s">
        <v>11614</v>
      </c>
      <c r="C4802" t="s">
        <v>61</v>
      </c>
      <c r="D4802" s="255" t="s">
        <v>21636</v>
      </c>
    </row>
    <row r="4803" spans="1:4" ht="15" x14ac:dyDescent="0.25">
      <c r="A4803">
        <v>21112</v>
      </c>
      <c r="B4803" t="s">
        <v>11615</v>
      </c>
      <c r="C4803" t="s">
        <v>61</v>
      </c>
      <c r="D4803" s="255" t="s">
        <v>21637</v>
      </c>
    </row>
    <row r="4804" spans="1:4" ht="15" x14ac:dyDescent="0.25">
      <c r="A4804">
        <v>10228</v>
      </c>
      <c r="B4804" t="s">
        <v>11616</v>
      </c>
      <c r="C4804" t="s">
        <v>61</v>
      </c>
      <c r="D4804" s="255" t="s">
        <v>21638</v>
      </c>
    </row>
    <row r="4805" spans="1:4" ht="15" x14ac:dyDescent="0.25">
      <c r="A4805">
        <v>11781</v>
      </c>
      <c r="B4805" t="s">
        <v>11617</v>
      </c>
      <c r="C4805" t="s">
        <v>61</v>
      </c>
      <c r="D4805" s="255" t="s">
        <v>21639</v>
      </c>
    </row>
    <row r="4806" spans="1:4" ht="15" x14ac:dyDescent="0.25">
      <c r="A4806">
        <v>37588</v>
      </c>
      <c r="B4806" t="s">
        <v>11618</v>
      </c>
      <c r="C4806" t="s">
        <v>61</v>
      </c>
      <c r="D4806" s="255" t="s">
        <v>21640</v>
      </c>
    </row>
    <row r="4807" spans="1:4" ht="15" x14ac:dyDescent="0.25">
      <c r="A4807">
        <v>11746</v>
      </c>
      <c r="B4807" t="s">
        <v>11619</v>
      </c>
      <c r="C4807" t="s">
        <v>61</v>
      </c>
      <c r="D4807" s="255" t="s">
        <v>17937</v>
      </c>
    </row>
    <row r="4808" spans="1:4" ht="15" x14ac:dyDescent="0.25">
      <c r="A4808">
        <v>11751</v>
      </c>
      <c r="B4808" t="s">
        <v>11620</v>
      </c>
      <c r="C4808" t="s">
        <v>61</v>
      </c>
      <c r="D4808" s="255" t="s">
        <v>21641</v>
      </c>
    </row>
    <row r="4809" spans="1:4" ht="15" x14ac:dyDescent="0.25">
      <c r="A4809">
        <v>11750</v>
      </c>
      <c r="B4809" t="s">
        <v>11621</v>
      </c>
      <c r="C4809" t="s">
        <v>61</v>
      </c>
      <c r="D4809" s="255" t="s">
        <v>18478</v>
      </c>
    </row>
    <row r="4810" spans="1:4" ht="15" x14ac:dyDescent="0.25">
      <c r="A4810">
        <v>11748</v>
      </c>
      <c r="B4810" t="s">
        <v>11622</v>
      </c>
      <c r="C4810" t="s">
        <v>61</v>
      </c>
      <c r="D4810" s="255" t="s">
        <v>16782</v>
      </c>
    </row>
    <row r="4811" spans="1:4" ht="15" x14ac:dyDescent="0.25">
      <c r="A4811">
        <v>11747</v>
      </c>
      <c r="B4811" t="s">
        <v>11623</v>
      </c>
      <c r="C4811" t="s">
        <v>61</v>
      </c>
      <c r="D4811" s="255" t="s">
        <v>21642</v>
      </c>
    </row>
    <row r="4812" spans="1:4" ht="15" x14ac:dyDescent="0.25">
      <c r="A4812">
        <v>11749</v>
      </c>
      <c r="B4812" t="s">
        <v>11624</v>
      </c>
      <c r="C4812" t="s">
        <v>61</v>
      </c>
      <c r="D4812" s="255" t="s">
        <v>21643</v>
      </c>
    </row>
    <row r="4813" spans="1:4" ht="15" x14ac:dyDescent="0.25">
      <c r="A4813">
        <v>10236</v>
      </c>
      <c r="B4813" t="s">
        <v>11625</v>
      </c>
      <c r="C4813" t="s">
        <v>61</v>
      </c>
      <c r="D4813" s="255" t="s">
        <v>21644</v>
      </c>
    </row>
    <row r="4814" spans="1:4" ht="15" x14ac:dyDescent="0.25">
      <c r="A4814">
        <v>10233</v>
      </c>
      <c r="B4814" t="s">
        <v>11626</v>
      </c>
      <c r="C4814" t="s">
        <v>61</v>
      </c>
      <c r="D4814" s="255" t="s">
        <v>21645</v>
      </c>
    </row>
    <row r="4815" spans="1:4" ht="15" x14ac:dyDescent="0.25">
      <c r="A4815">
        <v>10234</v>
      </c>
      <c r="B4815" t="s">
        <v>11627</v>
      </c>
      <c r="C4815" t="s">
        <v>61</v>
      </c>
      <c r="D4815" s="255" t="s">
        <v>21646</v>
      </c>
    </row>
    <row r="4816" spans="1:4" ht="15" x14ac:dyDescent="0.25">
      <c r="A4816">
        <v>10231</v>
      </c>
      <c r="B4816" t="s">
        <v>11628</v>
      </c>
      <c r="C4816" t="s">
        <v>61</v>
      </c>
      <c r="D4816" s="255" t="s">
        <v>21647</v>
      </c>
    </row>
    <row r="4817" spans="1:4" ht="15" x14ac:dyDescent="0.25">
      <c r="A4817">
        <v>10232</v>
      </c>
      <c r="B4817" t="s">
        <v>11629</v>
      </c>
      <c r="C4817" t="s">
        <v>61</v>
      </c>
      <c r="D4817" s="255" t="s">
        <v>21648</v>
      </c>
    </row>
    <row r="4818" spans="1:4" ht="15" x14ac:dyDescent="0.25">
      <c r="A4818">
        <v>10229</v>
      </c>
      <c r="B4818" t="s">
        <v>11630</v>
      </c>
      <c r="C4818" t="s">
        <v>61</v>
      </c>
      <c r="D4818" s="255" t="s">
        <v>14713</v>
      </c>
    </row>
    <row r="4819" spans="1:4" ht="15" x14ac:dyDescent="0.25">
      <c r="A4819">
        <v>10235</v>
      </c>
      <c r="B4819" t="s">
        <v>11631</v>
      </c>
      <c r="C4819" t="s">
        <v>61</v>
      </c>
      <c r="D4819" s="255" t="s">
        <v>21649</v>
      </c>
    </row>
    <row r="4820" spans="1:4" ht="15" x14ac:dyDescent="0.25">
      <c r="A4820">
        <v>10230</v>
      </c>
      <c r="B4820" t="s">
        <v>11632</v>
      </c>
      <c r="C4820" t="s">
        <v>61</v>
      </c>
      <c r="D4820" s="255" t="s">
        <v>21650</v>
      </c>
    </row>
    <row r="4821" spans="1:4" ht="15" x14ac:dyDescent="0.25">
      <c r="A4821">
        <v>10409</v>
      </c>
      <c r="B4821" t="s">
        <v>11633</v>
      </c>
      <c r="C4821" t="s">
        <v>61</v>
      </c>
      <c r="D4821" s="255" t="s">
        <v>21651</v>
      </c>
    </row>
    <row r="4822" spans="1:4" ht="15" x14ac:dyDescent="0.25">
      <c r="A4822">
        <v>10411</v>
      </c>
      <c r="B4822" t="s">
        <v>11634</v>
      </c>
      <c r="C4822" t="s">
        <v>61</v>
      </c>
      <c r="D4822" s="255" t="s">
        <v>17084</v>
      </c>
    </row>
    <row r="4823" spans="1:4" ht="15" x14ac:dyDescent="0.25">
      <c r="A4823">
        <v>10404</v>
      </c>
      <c r="B4823" t="s">
        <v>11635</v>
      </c>
      <c r="C4823" t="s">
        <v>61</v>
      </c>
      <c r="D4823" s="255" t="s">
        <v>21652</v>
      </c>
    </row>
    <row r="4824" spans="1:4" ht="15" x14ac:dyDescent="0.25">
      <c r="A4824">
        <v>10410</v>
      </c>
      <c r="B4824" t="s">
        <v>11636</v>
      </c>
      <c r="C4824" t="s">
        <v>61</v>
      </c>
      <c r="D4824" s="255" t="s">
        <v>21653</v>
      </c>
    </row>
    <row r="4825" spans="1:4" ht="15" x14ac:dyDescent="0.25">
      <c r="A4825">
        <v>10405</v>
      </c>
      <c r="B4825" t="s">
        <v>11637</v>
      </c>
      <c r="C4825" t="s">
        <v>61</v>
      </c>
      <c r="D4825" s="255" t="s">
        <v>21654</v>
      </c>
    </row>
    <row r="4826" spans="1:4" ht="15" x14ac:dyDescent="0.25">
      <c r="A4826">
        <v>10408</v>
      </c>
      <c r="B4826" t="s">
        <v>11638</v>
      </c>
      <c r="C4826" t="s">
        <v>61</v>
      </c>
      <c r="D4826" s="255" t="s">
        <v>21655</v>
      </c>
    </row>
    <row r="4827" spans="1:4" ht="15" x14ac:dyDescent="0.25">
      <c r="A4827">
        <v>10412</v>
      </c>
      <c r="B4827" t="s">
        <v>11639</v>
      </c>
      <c r="C4827" t="s">
        <v>61</v>
      </c>
      <c r="D4827" s="255" t="s">
        <v>16362</v>
      </c>
    </row>
    <row r="4828" spans="1:4" ht="15" x14ac:dyDescent="0.25">
      <c r="A4828">
        <v>10406</v>
      </c>
      <c r="B4828" t="s">
        <v>11640</v>
      </c>
      <c r="C4828" t="s">
        <v>61</v>
      </c>
      <c r="D4828" s="255" t="s">
        <v>21656</v>
      </c>
    </row>
    <row r="4829" spans="1:4" ht="15" x14ac:dyDescent="0.25">
      <c r="A4829">
        <v>10407</v>
      </c>
      <c r="B4829" t="s">
        <v>11641</v>
      </c>
      <c r="C4829" t="s">
        <v>61</v>
      </c>
      <c r="D4829" s="255" t="s">
        <v>21657</v>
      </c>
    </row>
    <row r="4830" spans="1:4" ht="15" x14ac:dyDescent="0.25">
      <c r="A4830">
        <v>10416</v>
      </c>
      <c r="B4830" t="s">
        <v>11642</v>
      </c>
      <c r="C4830" t="s">
        <v>61</v>
      </c>
      <c r="D4830" s="255" t="s">
        <v>21658</v>
      </c>
    </row>
    <row r="4831" spans="1:4" ht="15" x14ac:dyDescent="0.25">
      <c r="A4831">
        <v>10419</v>
      </c>
      <c r="B4831" t="s">
        <v>11643</v>
      </c>
      <c r="C4831" t="s">
        <v>61</v>
      </c>
      <c r="D4831" s="255" t="s">
        <v>21659</v>
      </c>
    </row>
    <row r="4832" spans="1:4" ht="15" x14ac:dyDescent="0.25">
      <c r="A4832">
        <v>21092</v>
      </c>
      <c r="B4832" t="s">
        <v>11644</v>
      </c>
      <c r="C4832" t="s">
        <v>61</v>
      </c>
      <c r="D4832" s="255" t="s">
        <v>21660</v>
      </c>
    </row>
    <row r="4833" spans="1:4" ht="15" x14ac:dyDescent="0.25">
      <c r="A4833">
        <v>10418</v>
      </c>
      <c r="B4833" t="s">
        <v>11645</v>
      </c>
      <c r="C4833" t="s">
        <v>61</v>
      </c>
      <c r="D4833" s="255" t="s">
        <v>18032</v>
      </c>
    </row>
    <row r="4834" spans="1:4" ht="15" x14ac:dyDescent="0.25">
      <c r="A4834">
        <v>12657</v>
      </c>
      <c r="B4834" t="s">
        <v>11646</v>
      </c>
      <c r="C4834" t="s">
        <v>61</v>
      </c>
      <c r="D4834" s="255" t="s">
        <v>21661</v>
      </c>
    </row>
    <row r="4835" spans="1:4" ht="15" x14ac:dyDescent="0.25">
      <c r="A4835">
        <v>10417</v>
      </c>
      <c r="B4835" t="s">
        <v>11647</v>
      </c>
      <c r="C4835" t="s">
        <v>61</v>
      </c>
      <c r="D4835" s="255" t="s">
        <v>21662</v>
      </c>
    </row>
    <row r="4836" spans="1:4" ht="15" x14ac:dyDescent="0.25">
      <c r="A4836">
        <v>10413</v>
      </c>
      <c r="B4836" t="s">
        <v>11648</v>
      </c>
      <c r="C4836" t="s">
        <v>61</v>
      </c>
      <c r="D4836" s="255" t="s">
        <v>21663</v>
      </c>
    </row>
    <row r="4837" spans="1:4" ht="15" x14ac:dyDescent="0.25">
      <c r="A4837">
        <v>10414</v>
      </c>
      <c r="B4837" t="s">
        <v>11649</v>
      </c>
      <c r="C4837" t="s">
        <v>61</v>
      </c>
      <c r="D4837" s="255" t="s">
        <v>21664</v>
      </c>
    </row>
    <row r="4838" spans="1:4" ht="15" x14ac:dyDescent="0.25">
      <c r="A4838">
        <v>10415</v>
      </c>
      <c r="B4838" t="s">
        <v>11650</v>
      </c>
      <c r="C4838" t="s">
        <v>61</v>
      </c>
      <c r="D4838" s="255" t="s">
        <v>21665</v>
      </c>
    </row>
    <row r="4839" spans="1:4" ht="15" x14ac:dyDescent="0.25">
      <c r="A4839">
        <v>38643</v>
      </c>
      <c r="B4839" t="s">
        <v>11651</v>
      </c>
      <c r="C4839" t="s">
        <v>61</v>
      </c>
      <c r="D4839" s="255" t="s">
        <v>21666</v>
      </c>
    </row>
    <row r="4840" spans="1:4" ht="15" x14ac:dyDescent="0.25">
      <c r="A4840">
        <v>6157</v>
      </c>
      <c r="B4840" t="s">
        <v>11652</v>
      </c>
      <c r="C4840" t="s">
        <v>61</v>
      </c>
      <c r="D4840" s="255" t="s">
        <v>18542</v>
      </c>
    </row>
    <row r="4841" spans="1:4" ht="15" x14ac:dyDescent="0.25">
      <c r="A4841">
        <v>6158</v>
      </c>
      <c r="B4841" t="s">
        <v>11653</v>
      </c>
      <c r="C4841" t="s">
        <v>61</v>
      </c>
      <c r="D4841" s="255" t="s">
        <v>16984</v>
      </c>
    </row>
    <row r="4842" spans="1:4" ht="15" x14ac:dyDescent="0.25">
      <c r="A4842">
        <v>6153</v>
      </c>
      <c r="B4842" t="s">
        <v>11654</v>
      </c>
      <c r="C4842" t="s">
        <v>61</v>
      </c>
      <c r="D4842" s="255" t="s">
        <v>21667</v>
      </c>
    </row>
    <row r="4843" spans="1:4" ht="15" x14ac:dyDescent="0.25">
      <c r="A4843">
        <v>6156</v>
      </c>
      <c r="B4843" t="s">
        <v>11655</v>
      </c>
      <c r="C4843" t="s">
        <v>61</v>
      </c>
      <c r="D4843" s="255" t="s">
        <v>21668</v>
      </c>
    </row>
    <row r="4844" spans="1:4" ht="15" x14ac:dyDescent="0.25">
      <c r="A4844">
        <v>6154</v>
      </c>
      <c r="B4844" t="s">
        <v>11656</v>
      </c>
      <c r="C4844" t="s">
        <v>61</v>
      </c>
      <c r="D4844" s="255" t="s">
        <v>13452</v>
      </c>
    </row>
    <row r="4845" spans="1:4" ht="15" x14ac:dyDescent="0.25">
      <c r="A4845">
        <v>6155</v>
      </c>
      <c r="B4845" t="s">
        <v>11657</v>
      </c>
      <c r="C4845" t="s">
        <v>61</v>
      </c>
      <c r="D4845" s="255" t="s">
        <v>16191</v>
      </c>
    </row>
    <row r="4846" spans="1:4" ht="15" x14ac:dyDescent="0.25">
      <c r="A4846">
        <v>43595</v>
      </c>
      <c r="B4846" t="s">
        <v>11658</v>
      </c>
      <c r="C4846" t="s">
        <v>61</v>
      </c>
      <c r="D4846" s="255" t="s">
        <v>21669</v>
      </c>
    </row>
    <row r="4847" spans="1:4" ht="15" x14ac:dyDescent="0.25">
      <c r="A4847">
        <v>43596</v>
      </c>
      <c r="B4847" t="s">
        <v>11659</v>
      </c>
      <c r="C4847" t="s">
        <v>61</v>
      </c>
      <c r="D4847" s="255" t="s">
        <v>21670</v>
      </c>
    </row>
    <row r="4848" spans="1:4" ht="15" x14ac:dyDescent="0.25">
      <c r="A4848">
        <v>38108</v>
      </c>
      <c r="B4848" t="s">
        <v>11660</v>
      </c>
      <c r="C4848" t="s">
        <v>61</v>
      </c>
      <c r="D4848" s="255" t="s">
        <v>21671</v>
      </c>
    </row>
    <row r="4849" spans="1:4" ht="15" x14ac:dyDescent="0.25">
      <c r="A4849">
        <v>38087</v>
      </c>
      <c r="B4849" t="s">
        <v>11661</v>
      </c>
      <c r="C4849" t="s">
        <v>61</v>
      </c>
      <c r="D4849" s="255" t="s">
        <v>21311</v>
      </c>
    </row>
    <row r="4850" spans="1:4" ht="15" x14ac:dyDescent="0.25">
      <c r="A4850">
        <v>38109</v>
      </c>
      <c r="B4850" t="s">
        <v>11662</v>
      </c>
      <c r="C4850" t="s">
        <v>61</v>
      </c>
      <c r="D4850" s="255" t="s">
        <v>21672</v>
      </c>
    </row>
    <row r="4851" spans="1:4" ht="15" x14ac:dyDescent="0.25">
      <c r="A4851">
        <v>38088</v>
      </c>
      <c r="B4851" t="s">
        <v>11663</v>
      </c>
      <c r="C4851" t="s">
        <v>61</v>
      </c>
      <c r="D4851" s="255" t="s">
        <v>21673</v>
      </c>
    </row>
    <row r="4852" spans="1:4" ht="15" x14ac:dyDescent="0.25">
      <c r="A4852">
        <v>38110</v>
      </c>
      <c r="B4852" t="s">
        <v>11664</v>
      </c>
      <c r="C4852" t="s">
        <v>61</v>
      </c>
      <c r="D4852" s="255" t="s">
        <v>21674</v>
      </c>
    </row>
    <row r="4853" spans="1:4" ht="15" x14ac:dyDescent="0.25">
      <c r="A4853">
        <v>38089</v>
      </c>
      <c r="B4853" t="s">
        <v>11665</v>
      </c>
      <c r="C4853" t="s">
        <v>61</v>
      </c>
      <c r="D4853" s="255" t="s">
        <v>21675</v>
      </c>
    </row>
    <row r="4854" spans="1:4" ht="15" x14ac:dyDescent="0.25">
      <c r="A4854">
        <v>38111</v>
      </c>
      <c r="B4854" t="s">
        <v>11666</v>
      </c>
      <c r="C4854" t="s">
        <v>61</v>
      </c>
      <c r="D4854" s="255" t="s">
        <v>17990</v>
      </c>
    </row>
    <row r="4855" spans="1:4" ht="15" x14ac:dyDescent="0.25">
      <c r="A4855">
        <v>38090</v>
      </c>
      <c r="B4855" t="s">
        <v>11667</v>
      </c>
      <c r="C4855" t="s">
        <v>61</v>
      </c>
      <c r="D4855" s="255" t="s">
        <v>17904</v>
      </c>
    </row>
    <row r="4856" spans="1:4" ht="15" x14ac:dyDescent="0.25">
      <c r="A4856">
        <v>13726</v>
      </c>
      <c r="B4856" t="s">
        <v>11668</v>
      </c>
      <c r="C4856" t="s">
        <v>61</v>
      </c>
      <c r="D4856" s="255" t="s">
        <v>21676</v>
      </c>
    </row>
    <row r="4857" spans="1:4" ht="15" x14ac:dyDescent="0.25">
      <c r="A4857">
        <v>38400</v>
      </c>
      <c r="B4857" t="s">
        <v>11669</v>
      </c>
      <c r="C4857" t="s">
        <v>61</v>
      </c>
      <c r="D4857" s="255" t="s">
        <v>15266</v>
      </c>
    </row>
    <row r="4858" spans="1:4" ht="15" x14ac:dyDescent="0.25">
      <c r="A4858">
        <v>12627</v>
      </c>
      <c r="B4858" t="s">
        <v>11670</v>
      </c>
      <c r="C4858" t="s">
        <v>61</v>
      </c>
      <c r="D4858" s="255" t="s">
        <v>13682</v>
      </c>
    </row>
    <row r="4859" spans="1:4" ht="15" x14ac:dyDescent="0.25">
      <c r="A4859">
        <v>39996</v>
      </c>
      <c r="B4859" t="s">
        <v>11671</v>
      </c>
      <c r="C4859" t="s">
        <v>62</v>
      </c>
      <c r="D4859" s="255" t="s">
        <v>18398</v>
      </c>
    </row>
    <row r="4860" spans="1:4" ht="15" x14ac:dyDescent="0.25">
      <c r="A4860">
        <v>10478</v>
      </c>
      <c r="B4860" t="s">
        <v>11672</v>
      </c>
      <c r="C4860" t="s">
        <v>64</v>
      </c>
      <c r="D4860" s="255" t="s">
        <v>18609</v>
      </c>
    </row>
    <row r="4861" spans="1:4" ht="15" x14ac:dyDescent="0.25">
      <c r="A4861">
        <v>10481</v>
      </c>
      <c r="B4861" t="s">
        <v>11673</v>
      </c>
      <c r="C4861" t="s">
        <v>64</v>
      </c>
      <c r="D4861" s="255" t="s">
        <v>20777</v>
      </c>
    </row>
    <row r="4862" spans="1:4" ht="15" x14ac:dyDescent="0.25">
      <c r="A4862">
        <v>10475</v>
      </c>
      <c r="B4862" t="s">
        <v>11674</v>
      </c>
      <c r="C4862" t="s">
        <v>64</v>
      </c>
      <c r="D4862" s="255" t="s">
        <v>18598</v>
      </c>
    </row>
    <row r="4863" spans="1:4" ht="15" x14ac:dyDescent="0.25">
      <c r="A4863">
        <v>4030</v>
      </c>
      <c r="B4863" t="s">
        <v>11675</v>
      </c>
      <c r="C4863" t="s">
        <v>67</v>
      </c>
      <c r="D4863" s="255" t="s">
        <v>13311</v>
      </c>
    </row>
    <row r="4864" spans="1:4" ht="15" x14ac:dyDescent="0.25">
      <c r="A4864">
        <v>4031</v>
      </c>
      <c r="B4864" t="s">
        <v>11676</v>
      </c>
      <c r="C4864" t="s">
        <v>67</v>
      </c>
      <c r="D4864" s="255" t="s">
        <v>17359</v>
      </c>
    </row>
    <row r="4865" spans="1:4" ht="15" x14ac:dyDescent="0.25">
      <c r="A4865">
        <v>39399</v>
      </c>
      <c r="B4865" t="s">
        <v>11677</v>
      </c>
      <c r="C4865" t="s">
        <v>61</v>
      </c>
      <c r="D4865" s="255" t="s">
        <v>21677</v>
      </c>
    </row>
    <row r="4866" spans="1:4" ht="15" x14ac:dyDescent="0.25">
      <c r="A4866">
        <v>39400</v>
      </c>
      <c r="B4866" t="s">
        <v>11678</v>
      </c>
      <c r="C4866" t="s">
        <v>61</v>
      </c>
      <c r="D4866" s="255" t="s">
        <v>21678</v>
      </c>
    </row>
    <row r="4867" spans="1:4" ht="15" x14ac:dyDescent="0.25">
      <c r="A4867">
        <v>39401</v>
      </c>
      <c r="B4867" t="s">
        <v>11679</v>
      </c>
      <c r="C4867" t="s">
        <v>61</v>
      </c>
      <c r="D4867" s="255" t="s">
        <v>21679</v>
      </c>
    </row>
    <row r="4868" spans="1:4" ht="15" x14ac:dyDescent="0.25">
      <c r="A4868">
        <v>11652</v>
      </c>
      <c r="B4868" t="s">
        <v>11680</v>
      </c>
      <c r="C4868" t="s">
        <v>61</v>
      </c>
      <c r="D4868" s="255" t="s">
        <v>21680</v>
      </c>
    </row>
    <row r="4869" spans="1:4" ht="15" x14ac:dyDescent="0.25">
      <c r="A4869">
        <v>13896</v>
      </c>
      <c r="B4869" t="s">
        <v>11681</v>
      </c>
      <c r="C4869" t="s">
        <v>61</v>
      </c>
      <c r="D4869" s="255" t="s">
        <v>21681</v>
      </c>
    </row>
    <row r="4870" spans="1:4" ht="15" x14ac:dyDescent="0.25">
      <c r="A4870">
        <v>13475</v>
      </c>
      <c r="B4870" t="s">
        <v>11682</v>
      </c>
      <c r="C4870" t="s">
        <v>61</v>
      </c>
      <c r="D4870" s="255" t="s">
        <v>21682</v>
      </c>
    </row>
    <row r="4871" spans="1:4" ht="15" x14ac:dyDescent="0.25">
      <c r="A4871">
        <v>44491</v>
      </c>
      <c r="B4871" t="s">
        <v>11683</v>
      </c>
      <c r="C4871" t="s">
        <v>61</v>
      </c>
      <c r="D4871" s="255" t="s">
        <v>21683</v>
      </c>
    </row>
    <row r="4872" spans="1:4" ht="15" x14ac:dyDescent="0.25">
      <c r="A4872">
        <v>44470</v>
      </c>
      <c r="B4872" t="s">
        <v>11684</v>
      </c>
      <c r="C4872" t="s">
        <v>61</v>
      </c>
      <c r="D4872" s="255" t="s">
        <v>21684</v>
      </c>
    </row>
    <row r="4873" spans="1:4" ht="15" x14ac:dyDescent="0.25">
      <c r="A4873">
        <v>13476</v>
      </c>
      <c r="B4873" t="s">
        <v>11685</v>
      </c>
      <c r="C4873" t="s">
        <v>61</v>
      </c>
      <c r="D4873" s="255" t="s">
        <v>21685</v>
      </c>
    </row>
    <row r="4874" spans="1:4" ht="15" x14ac:dyDescent="0.25">
      <c r="A4874">
        <v>10488</v>
      </c>
      <c r="B4874" t="s">
        <v>11686</v>
      </c>
      <c r="C4874" t="s">
        <v>61</v>
      </c>
      <c r="D4874" s="255" t="s">
        <v>21686</v>
      </c>
    </row>
    <row r="4875" spans="1:4" ht="15" x14ac:dyDescent="0.25">
      <c r="A4875">
        <v>13606</v>
      </c>
      <c r="B4875" t="s">
        <v>11687</v>
      </c>
      <c r="C4875" t="s">
        <v>61</v>
      </c>
      <c r="D4875" s="255" t="s">
        <v>21687</v>
      </c>
    </row>
    <row r="4876" spans="1:4" ht="15" x14ac:dyDescent="0.25">
      <c r="A4876">
        <v>10489</v>
      </c>
      <c r="B4876" t="s">
        <v>11688</v>
      </c>
      <c r="C4876" t="s">
        <v>66</v>
      </c>
      <c r="D4876" s="255" t="s">
        <v>21079</v>
      </c>
    </row>
    <row r="4877" spans="1:4" ht="15" x14ac:dyDescent="0.25">
      <c r="A4877">
        <v>41073</v>
      </c>
      <c r="B4877" t="s">
        <v>11689</v>
      </c>
      <c r="C4877" t="s">
        <v>53</v>
      </c>
      <c r="D4877" s="255" t="s">
        <v>21688</v>
      </c>
    </row>
    <row r="4878" spans="1:4" ht="15" x14ac:dyDescent="0.25">
      <c r="A4878">
        <v>34391</v>
      </c>
      <c r="B4878" t="s">
        <v>11690</v>
      </c>
      <c r="C4878" t="s">
        <v>67</v>
      </c>
      <c r="D4878" s="255" t="s">
        <v>21689</v>
      </c>
    </row>
    <row r="4879" spans="1:4" ht="15" x14ac:dyDescent="0.25">
      <c r="A4879">
        <v>10496</v>
      </c>
      <c r="B4879" t="s">
        <v>11691</v>
      </c>
      <c r="C4879" t="s">
        <v>67</v>
      </c>
      <c r="D4879" s="255" t="s">
        <v>21690</v>
      </c>
    </row>
    <row r="4880" spans="1:4" ht="15" x14ac:dyDescent="0.25">
      <c r="A4880">
        <v>10497</v>
      </c>
      <c r="B4880" t="s">
        <v>11692</v>
      </c>
      <c r="C4880" t="s">
        <v>67</v>
      </c>
      <c r="D4880" s="255" t="s">
        <v>21691</v>
      </c>
    </row>
    <row r="4881" spans="1:4" ht="15" x14ac:dyDescent="0.25">
      <c r="A4881">
        <v>10504</v>
      </c>
      <c r="B4881" t="s">
        <v>11693</v>
      </c>
      <c r="C4881" t="s">
        <v>67</v>
      </c>
      <c r="D4881" s="255" t="s">
        <v>21692</v>
      </c>
    </row>
    <row r="4882" spans="1:4" ht="15" x14ac:dyDescent="0.25">
      <c r="A4882">
        <v>34390</v>
      </c>
      <c r="B4882" t="s">
        <v>11694</v>
      </c>
      <c r="C4882" t="s">
        <v>67</v>
      </c>
      <c r="D4882" s="255" t="s">
        <v>21693</v>
      </c>
    </row>
    <row r="4883" spans="1:4" ht="15" x14ac:dyDescent="0.25">
      <c r="A4883">
        <v>34389</v>
      </c>
      <c r="B4883" t="s">
        <v>11695</v>
      </c>
      <c r="C4883" t="s">
        <v>67</v>
      </c>
      <c r="D4883" s="255" t="s">
        <v>21694</v>
      </c>
    </row>
    <row r="4884" spans="1:4" ht="15" x14ac:dyDescent="0.25">
      <c r="A4884">
        <v>34388</v>
      </c>
      <c r="B4884" t="s">
        <v>11696</v>
      </c>
      <c r="C4884" t="s">
        <v>67</v>
      </c>
      <c r="D4884" s="255" t="s">
        <v>21695</v>
      </c>
    </row>
    <row r="4885" spans="1:4" ht="15" x14ac:dyDescent="0.25">
      <c r="A4885">
        <v>34387</v>
      </c>
      <c r="B4885" t="s">
        <v>11697</v>
      </c>
      <c r="C4885" t="s">
        <v>67</v>
      </c>
      <c r="D4885" s="255" t="s">
        <v>21696</v>
      </c>
    </row>
    <row r="4886" spans="1:4" ht="15" x14ac:dyDescent="0.25">
      <c r="A4886">
        <v>11188</v>
      </c>
      <c r="B4886" t="s">
        <v>11698</v>
      </c>
      <c r="C4886" t="s">
        <v>67</v>
      </c>
      <c r="D4886" s="255" t="s">
        <v>21697</v>
      </c>
    </row>
    <row r="4887" spans="1:4" ht="15" x14ac:dyDescent="0.25">
      <c r="A4887">
        <v>11189</v>
      </c>
      <c r="B4887" t="s">
        <v>11699</v>
      </c>
      <c r="C4887" t="s">
        <v>67</v>
      </c>
      <c r="D4887" s="255" t="s">
        <v>21101</v>
      </c>
    </row>
    <row r="4888" spans="1:4" ht="15" x14ac:dyDescent="0.25">
      <c r="A4888">
        <v>21107</v>
      </c>
      <c r="B4888" t="s">
        <v>11700</v>
      </c>
      <c r="C4888" t="s">
        <v>67</v>
      </c>
      <c r="D4888" s="255" t="s">
        <v>21698</v>
      </c>
    </row>
    <row r="4889" spans="1:4" ht="15" x14ac:dyDescent="0.25">
      <c r="A4889">
        <v>34386</v>
      </c>
      <c r="B4889" t="s">
        <v>11701</v>
      </c>
      <c r="C4889" t="s">
        <v>67</v>
      </c>
      <c r="D4889" s="255" t="s">
        <v>21699</v>
      </c>
    </row>
    <row r="4890" spans="1:4" ht="15" x14ac:dyDescent="0.25">
      <c r="A4890">
        <v>10490</v>
      </c>
      <c r="B4890" t="s">
        <v>11702</v>
      </c>
      <c r="C4890" t="s">
        <v>67</v>
      </c>
      <c r="D4890" s="255" t="s">
        <v>21700</v>
      </c>
    </row>
    <row r="4891" spans="1:4" ht="15" x14ac:dyDescent="0.25">
      <c r="A4891">
        <v>10492</v>
      </c>
      <c r="B4891" t="s">
        <v>11703</v>
      </c>
      <c r="C4891" t="s">
        <v>67</v>
      </c>
      <c r="D4891" s="255" t="s">
        <v>21701</v>
      </c>
    </row>
    <row r="4892" spans="1:4" ht="15" x14ac:dyDescent="0.25">
      <c r="A4892">
        <v>10493</v>
      </c>
      <c r="B4892" t="s">
        <v>11704</v>
      </c>
      <c r="C4892" t="s">
        <v>67</v>
      </c>
      <c r="D4892" s="255" t="s">
        <v>21694</v>
      </c>
    </row>
    <row r="4893" spans="1:4" ht="15" x14ac:dyDescent="0.25">
      <c r="A4893">
        <v>10491</v>
      </c>
      <c r="B4893" t="s">
        <v>11705</v>
      </c>
      <c r="C4893" t="s">
        <v>67</v>
      </c>
      <c r="D4893" s="255" t="s">
        <v>21702</v>
      </c>
    </row>
    <row r="4894" spans="1:4" ht="15" x14ac:dyDescent="0.25">
      <c r="A4894">
        <v>34385</v>
      </c>
      <c r="B4894" t="s">
        <v>11706</v>
      </c>
      <c r="C4894" t="s">
        <v>67</v>
      </c>
      <c r="D4894" s="255" t="s">
        <v>21703</v>
      </c>
    </row>
    <row r="4895" spans="1:4" ht="15" x14ac:dyDescent="0.25">
      <c r="A4895">
        <v>10499</v>
      </c>
      <c r="B4895" t="s">
        <v>11707</v>
      </c>
      <c r="C4895" t="s">
        <v>67</v>
      </c>
      <c r="D4895" s="255" t="s">
        <v>21704</v>
      </c>
    </row>
    <row r="4896" spans="1:4" ht="15" x14ac:dyDescent="0.25">
      <c r="A4896">
        <v>34384</v>
      </c>
      <c r="B4896" t="s">
        <v>11708</v>
      </c>
      <c r="C4896" t="s">
        <v>67</v>
      </c>
      <c r="D4896" s="255" t="s">
        <v>21699</v>
      </c>
    </row>
    <row r="4897" spans="1:4" ht="15" x14ac:dyDescent="0.25">
      <c r="A4897">
        <v>11185</v>
      </c>
      <c r="B4897" t="s">
        <v>11709</v>
      </c>
      <c r="C4897" t="s">
        <v>67</v>
      </c>
      <c r="D4897" s="255" t="s">
        <v>21705</v>
      </c>
    </row>
    <row r="4898" spans="1:4" ht="15" x14ac:dyDescent="0.25">
      <c r="A4898">
        <v>10507</v>
      </c>
      <c r="B4898" t="s">
        <v>11710</v>
      </c>
      <c r="C4898" t="s">
        <v>67</v>
      </c>
      <c r="D4898" s="255" t="s">
        <v>21706</v>
      </c>
    </row>
    <row r="4899" spans="1:4" ht="15" x14ac:dyDescent="0.25">
      <c r="A4899">
        <v>10505</v>
      </c>
      <c r="B4899" t="s">
        <v>11711</v>
      </c>
      <c r="C4899" t="s">
        <v>67</v>
      </c>
      <c r="D4899" s="255" t="s">
        <v>21707</v>
      </c>
    </row>
    <row r="4900" spans="1:4" ht="15" x14ac:dyDescent="0.25">
      <c r="A4900">
        <v>10506</v>
      </c>
      <c r="B4900" t="s">
        <v>11712</v>
      </c>
      <c r="C4900" t="s">
        <v>67</v>
      </c>
      <c r="D4900" s="255" t="s">
        <v>21708</v>
      </c>
    </row>
    <row r="4901" spans="1:4" ht="15" x14ac:dyDescent="0.25">
      <c r="A4901">
        <v>5031</v>
      </c>
      <c r="B4901" t="s">
        <v>11713</v>
      </c>
      <c r="C4901" t="s">
        <v>67</v>
      </c>
      <c r="D4901" s="255" t="s">
        <v>19515</v>
      </c>
    </row>
    <row r="4902" spans="1:4" ht="15" x14ac:dyDescent="0.25">
      <c r="A4902">
        <v>10502</v>
      </c>
      <c r="B4902" t="s">
        <v>11714</v>
      </c>
      <c r="C4902" t="s">
        <v>67</v>
      </c>
      <c r="D4902" s="255" t="s">
        <v>21709</v>
      </c>
    </row>
    <row r="4903" spans="1:4" ht="15" x14ac:dyDescent="0.25">
      <c r="A4903">
        <v>10501</v>
      </c>
      <c r="B4903" t="s">
        <v>11715</v>
      </c>
      <c r="C4903" t="s">
        <v>67</v>
      </c>
      <c r="D4903" s="255" t="s">
        <v>21710</v>
      </c>
    </row>
    <row r="4904" spans="1:4" ht="15" x14ac:dyDescent="0.25">
      <c r="A4904">
        <v>10503</v>
      </c>
      <c r="B4904" t="s">
        <v>11716</v>
      </c>
      <c r="C4904" t="s">
        <v>67</v>
      </c>
      <c r="D4904" s="255" t="s">
        <v>21711</v>
      </c>
    </row>
    <row r="4905" spans="1:4" ht="15" x14ac:dyDescent="0.25">
      <c r="A4905">
        <v>4500</v>
      </c>
      <c r="B4905" t="s">
        <v>11717</v>
      </c>
      <c r="C4905" t="s">
        <v>62</v>
      </c>
      <c r="D4905" s="255" t="s">
        <v>15316</v>
      </c>
    </row>
    <row r="4906" spans="1:4" ht="15" x14ac:dyDescent="0.25">
      <c r="A4906">
        <v>4448</v>
      </c>
      <c r="B4906" t="s">
        <v>11718</v>
      </c>
      <c r="C4906" t="s">
        <v>62</v>
      </c>
      <c r="D4906" s="255" t="s">
        <v>15012</v>
      </c>
    </row>
    <row r="4907" spans="1:4" ht="15" x14ac:dyDescent="0.25">
      <c r="A4907">
        <v>20213</v>
      </c>
      <c r="B4907" t="s">
        <v>12124</v>
      </c>
      <c r="C4907" t="s">
        <v>62</v>
      </c>
      <c r="D4907" s="255" t="s">
        <v>21712</v>
      </c>
    </row>
    <row r="4908" spans="1:4" ht="15" x14ac:dyDescent="0.25">
      <c r="A4908">
        <v>20211</v>
      </c>
      <c r="B4908" t="s">
        <v>12125</v>
      </c>
      <c r="C4908" t="s">
        <v>62</v>
      </c>
      <c r="D4908" s="255" t="s">
        <v>19847</v>
      </c>
    </row>
    <row r="4909" spans="1:4" ht="15" x14ac:dyDescent="0.25">
      <c r="A4909">
        <v>40270</v>
      </c>
      <c r="B4909" t="s">
        <v>11719</v>
      </c>
      <c r="C4909" t="s">
        <v>62</v>
      </c>
      <c r="D4909" s="255" t="s">
        <v>21497</v>
      </c>
    </row>
    <row r="4910" spans="1:4" ht="15" x14ac:dyDescent="0.25">
      <c r="A4910">
        <v>4425</v>
      </c>
      <c r="B4910" t="s">
        <v>12126</v>
      </c>
      <c r="C4910" t="s">
        <v>62</v>
      </c>
      <c r="D4910" s="255" t="s">
        <v>16759</v>
      </c>
    </row>
    <row r="4911" spans="1:4" ht="15" x14ac:dyDescent="0.25">
      <c r="A4911">
        <v>4472</v>
      </c>
      <c r="B4911" t="s">
        <v>12127</v>
      </c>
      <c r="C4911" t="s">
        <v>62</v>
      </c>
      <c r="D4911" s="255" t="s">
        <v>16324</v>
      </c>
    </row>
    <row r="4912" spans="1:4" ht="15" x14ac:dyDescent="0.25">
      <c r="A4912">
        <v>35272</v>
      </c>
      <c r="B4912" t="s">
        <v>12128</v>
      </c>
      <c r="C4912" t="s">
        <v>62</v>
      </c>
      <c r="D4912" s="255" t="s">
        <v>21713</v>
      </c>
    </row>
    <row r="4913" spans="1:4" ht="15" x14ac:dyDescent="0.25">
      <c r="A4913">
        <v>4481</v>
      </c>
      <c r="B4913" t="s">
        <v>12129</v>
      </c>
      <c r="C4913" t="s">
        <v>62</v>
      </c>
      <c r="D4913" s="255" t="s">
        <v>20591</v>
      </c>
    </row>
    <row r="4914" spans="1:4" ht="15" x14ac:dyDescent="0.25">
      <c r="A4914">
        <v>34345</v>
      </c>
      <c r="B4914" t="s">
        <v>12130</v>
      </c>
      <c r="C4914" t="s">
        <v>66</v>
      </c>
      <c r="D4914" s="255" t="s">
        <v>16127</v>
      </c>
    </row>
    <row r="4915" spans="1:4" ht="15" x14ac:dyDescent="0.25">
      <c r="A4915">
        <v>41096</v>
      </c>
      <c r="B4915" t="s">
        <v>11720</v>
      </c>
      <c r="C4915" t="s">
        <v>53</v>
      </c>
      <c r="D4915" s="255" t="s">
        <v>21714</v>
      </c>
    </row>
    <row r="4916" spans="1:4" ht="15" x14ac:dyDescent="0.25">
      <c r="A4916">
        <v>41776</v>
      </c>
      <c r="B4916" t="s">
        <v>11721</v>
      </c>
      <c r="C4916" t="s">
        <v>66</v>
      </c>
      <c r="D4916" s="255" t="s">
        <v>20488</v>
      </c>
    </row>
    <row r="4917" spans="1:4" ht="15" x14ac:dyDescent="0.25">
      <c r="A4917" s="182" t="s">
        <v>49</v>
      </c>
      <c r="B4917" s="183"/>
      <c r="C4917" s="184"/>
      <c r="D4917" s="185"/>
    </row>
    <row r="4918" spans="1:4" ht="15" x14ac:dyDescent="0.25">
      <c r="A4918" s="182" t="s">
        <v>12650</v>
      </c>
      <c r="B4918" s="183"/>
      <c r="C4918" s="184"/>
      <c r="D4918" s="185"/>
    </row>
    <row r="4919" spans="1:4" ht="15" x14ac:dyDescent="0.25">
      <c r="A4919" s="182"/>
      <c r="B4919" s="183"/>
      <c r="C4919" s="184"/>
      <c r="D4919" s="185"/>
    </row>
    <row r="4920" spans="1:4" ht="15" x14ac:dyDescent="0.25">
      <c r="A4920" s="182"/>
      <c r="B4920" s="183"/>
      <c r="C4920" s="184"/>
      <c r="D4920" s="185"/>
    </row>
    <row r="4921" spans="1:4" ht="15" x14ac:dyDescent="0.25">
      <c r="A4921" s="186"/>
      <c r="B4921" s="187"/>
      <c r="C4921" s="188"/>
      <c r="D4921" s="189"/>
    </row>
    <row r="4922" spans="1:4" ht="15" x14ac:dyDescent="0.25">
      <c r="A4922" s="186"/>
      <c r="B4922" s="187"/>
      <c r="C4922" s="188"/>
      <c r="D4922" s="189"/>
    </row>
    <row r="4923" spans="1:4" ht="15" x14ac:dyDescent="0.25">
      <c r="A4923" s="186"/>
      <c r="B4923" s="187"/>
      <c r="C4923" s="188"/>
      <c r="D4923" s="189"/>
    </row>
    <row r="4924" spans="1:4" ht="15" x14ac:dyDescent="0.25">
      <c r="A4924" s="186"/>
      <c r="B4924" s="187"/>
      <c r="C4924" s="188"/>
      <c r="D4924" s="189"/>
    </row>
    <row r="4925" spans="1:4" ht="15" x14ac:dyDescent="0.25">
      <c r="A4925" s="186"/>
      <c r="B4925" s="187"/>
      <c r="C4925" s="188"/>
      <c r="D4925" s="189"/>
    </row>
    <row r="4926" spans="1:4" ht="15" x14ac:dyDescent="0.25">
      <c r="A4926" s="186"/>
      <c r="B4926" s="187"/>
      <c r="C4926" s="188"/>
      <c r="D4926" s="189"/>
    </row>
    <row r="4927" spans="1:4" ht="15" x14ac:dyDescent="0.25">
      <c r="A4927" s="186"/>
      <c r="B4927" s="187"/>
      <c r="C4927" s="188"/>
      <c r="D4927" s="189"/>
    </row>
    <row r="4928" spans="1:4" ht="15" x14ac:dyDescent="0.25">
      <c r="A4928" s="186"/>
      <c r="B4928" s="187"/>
      <c r="C4928" s="188"/>
      <c r="D4928" s="189"/>
    </row>
    <row r="4929" spans="1:4" ht="15" x14ac:dyDescent="0.25">
      <c r="A4929" s="186"/>
      <c r="B4929" s="187"/>
      <c r="C4929" s="188"/>
      <c r="D4929" s="189"/>
    </row>
    <row r="4930" spans="1:4" ht="15" x14ac:dyDescent="0.25">
      <c r="A4930" s="186"/>
      <c r="B4930" s="187"/>
      <c r="C4930" s="188"/>
      <c r="D4930" s="189"/>
    </row>
    <row r="4931" spans="1:4" ht="15" x14ac:dyDescent="0.25">
      <c r="A4931" s="186"/>
      <c r="B4931" s="187"/>
      <c r="C4931" s="188"/>
      <c r="D4931" s="189"/>
    </row>
    <row r="4932" spans="1:4" ht="15" x14ac:dyDescent="0.25">
      <c r="A4932" s="186"/>
      <c r="B4932" s="187"/>
      <c r="C4932" s="188"/>
      <c r="D4932" s="189"/>
    </row>
    <row r="4933" spans="1:4" ht="15" x14ac:dyDescent="0.25">
      <c r="A4933" s="186"/>
      <c r="B4933" s="187"/>
      <c r="C4933" s="188"/>
      <c r="D4933" s="189"/>
    </row>
    <row r="4934" spans="1:4" ht="15" x14ac:dyDescent="0.25">
      <c r="A4934" s="186"/>
      <c r="B4934" s="187"/>
      <c r="C4934" s="188"/>
      <c r="D4934" s="189"/>
    </row>
    <row r="4935" spans="1:4" ht="15" x14ac:dyDescent="0.25">
      <c r="A4935" s="186"/>
      <c r="B4935" s="187"/>
      <c r="C4935" s="188"/>
      <c r="D4935" s="189"/>
    </row>
    <row r="4936" spans="1:4" ht="15" x14ac:dyDescent="0.25">
      <c r="A4936" s="186"/>
      <c r="B4936" s="187"/>
      <c r="C4936" s="188"/>
      <c r="D4936" s="189"/>
    </row>
    <row r="4937" spans="1:4" ht="15" x14ac:dyDescent="0.25">
      <c r="A4937" s="186"/>
      <c r="B4937" s="187"/>
      <c r="C4937" s="188"/>
      <c r="D4937" s="189"/>
    </row>
    <row r="4938" spans="1:4" ht="15" x14ac:dyDescent="0.25">
      <c r="A4938" s="186"/>
      <c r="B4938" s="187"/>
      <c r="C4938" s="188"/>
      <c r="D4938" s="189"/>
    </row>
    <row r="4939" spans="1:4" ht="15" x14ac:dyDescent="0.25">
      <c r="A4939" s="186"/>
      <c r="B4939" s="187"/>
      <c r="C4939" s="188"/>
      <c r="D4939" s="189"/>
    </row>
    <row r="4940" spans="1:4" ht="15" x14ac:dyDescent="0.25">
      <c r="A4940" s="186"/>
      <c r="B4940" s="187"/>
      <c r="C4940" s="188"/>
      <c r="D4940" s="189"/>
    </row>
    <row r="4941" spans="1:4" ht="15" x14ac:dyDescent="0.25">
      <c r="A4941" s="186"/>
      <c r="B4941" s="187"/>
      <c r="C4941" s="188"/>
      <c r="D4941" s="189"/>
    </row>
    <row r="4942" spans="1:4" ht="15" x14ac:dyDescent="0.25">
      <c r="A4942" s="186"/>
      <c r="B4942" s="187"/>
      <c r="C4942" s="188"/>
      <c r="D4942" s="189"/>
    </row>
    <row r="4943" spans="1:4" ht="15" x14ac:dyDescent="0.25">
      <c r="A4943" s="186"/>
      <c r="B4943" s="187"/>
      <c r="C4943" s="188"/>
      <c r="D4943" s="189"/>
    </row>
    <row r="4944" spans="1:4" ht="15" x14ac:dyDescent="0.25">
      <c r="A4944" s="186"/>
      <c r="B4944" s="187"/>
      <c r="C4944" s="188"/>
      <c r="D4944" s="189"/>
    </row>
    <row r="4945" spans="1:4" ht="15" x14ac:dyDescent="0.25">
      <c r="A4945" s="186"/>
      <c r="B4945" s="187"/>
      <c r="C4945" s="188"/>
      <c r="D4945" s="189"/>
    </row>
    <row r="4946" spans="1:4" ht="15" x14ac:dyDescent="0.25">
      <c r="A4946" s="186"/>
      <c r="B4946" s="187"/>
      <c r="C4946" s="188"/>
      <c r="D4946" s="189"/>
    </row>
    <row r="4947" spans="1:4" ht="15" x14ac:dyDescent="0.25">
      <c r="A4947" s="186"/>
      <c r="B4947" s="187"/>
      <c r="C4947" s="188"/>
      <c r="D4947" s="189"/>
    </row>
  </sheetData>
  <autoFilter ref="A5:D4954" xr:uid="{00000000-0009-0000-0000-000005000000}"/>
  <mergeCells count="2">
    <mergeCell ref="A4:D4"/>
    <mergeCell ref="A3:D3"/>
  </mergeCells>
  <printOptions horizontalCentered="1"/>
  <pageMargins left="0.78740157480314965" right="0.78740157480314965" top="0.98425196850393704" bottom="0.98425196850393704" header="0.51181102362204722" footer="0.51181102362204722"/>
  <pageSetup scale="55" fitToHeight="0" orientation="portrait" horizontalDpi="300" verticalDpi="300" r:id="rId1"/>
  <headerFooter alignWithMargins="0"/>
  <rowBreaks count="3" manualBreakCount="3">
    <brk id="244" max="3" man="1"/>
    <brk id="1950" max="3" man="1"/>
    <brk id="216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M7558"/>
  <sheetViews>
    <sheetView view="pageBreakPreview" zoomScale="85" zoomScaleNormal="100" zoomScaleSheetLayoutView="85" workbookViewId="0">
      <selection activeCell="A4" sqref="A4"/>
    </sheetView>
  </sheetViews>
  <sheetFormatPr defaultRowHeight="15.75" x14ac:dyDescent="0.25"/>
  <cols>
    <col min="1" max="1" width="15.140625" style="146" customWidth="1"/>
    <col min="2" max="2" width="142.140625" style="150" customWidth="1"/>
    <col min="3" max="3" width="10.85546875" style="146" customWidth="1"/>
    <col min="4" max="4" width="21.140625" style="32" customWidth="1"/>
    <col min="13" max="248" width="9.140625" style="31"/>
    <col min="249" max="249" width="70.28515625" style="31" customWidth="1"/>
    <col min="250" max="250" width="17.5703125" style="31" customWidth="1"/>
    <col min="251" max="251" width="70.28515625" style="31" customWidth="1"/>
    <col min="252" max="252" width="17.5703125" style="31" customWidth="1"/>
    <col min="253" max="253" width="15.28515625" style="31" customWidth="1"/>
    <col min="254" max="254" width="48.7109375" style="31" customWidth="1"/>
    <col min="255" max="255" width="24.5703125" style="31" customWidth="1"/>
    <col min="256" max="256" width="48.7109375" style="31" customWidth="1"/>
    <col min="257" max="257" width="8.140625" style="31" customWidth="1"/>
    <col min="258" max="258" width="38.7109375" style="31" customWidth="1"/>
    <col min="259" max="259" width="21.140625" style="31" customWidth="1"/>
    <col min="260" max="260" width="82" style="31" customWidth="1"/>
    <col min="261" max="504" width="9.140625" style="31"/>
    <col min="505" max="505" width="70.28515625" style="31" customWidth="1"/>
    <col min="506" max="506" width="17.5703125" style="31" customWidth="1"/>
    <col min="507" max="507" width="70.28515625" style="31" customWidth="1"/>
    <col min="508" max="508" width="17.5703125" style="31" customWidth="1"/>
    <col min="509" max="509" width="15.28515625" style="31" customWidth="1"/>
    <col min="510" max="510" width="48.7109375" style="31" customWidth="1"/>
    <col min="511" max="511" width="24.5703125" style="31" customWidth="1"/>
    <col min="512" max="512" width="48.7109375" style="31" customWidth="1"/>
    <col min="513" max="513" width="8.140625" style="31" customWidth="1"/>
    <col min="514" max="514" width="38.7109375" style="31" customWidth="1"/>
    <col min="515" max="515" width="21.140625" style="31" customWidth="1"/>
    <col min="516" max="516" width="82" style="31" customWidth="1"/>
    <col min="517" max="760" width="9.140625" style="31"/>
    <col min="761" max="761" width="70.28515625" style="31" customWidth="1"/>
    <col min="762" max="762" width="17.5703125" style="31" customWidth="1"/>
    <col min="763" max="763" width="70.28515625" style="31" customWidth="1"/>
    <col min="764" max="764" width="17.5703125" style="31" customWidth="1"/>
    <col min="765" max="765" width="15.28515625" style="31" customWidth="1"/>
    <col min="766" max="766" width="48.7109375" style="31" customWidth="1"/>
    <col min="767" max="767" width="24.5703125" style="31" customWidth="1"/>
    <col min="768" max="768" width="48.7109375" style="31" customWidth="1"/>
    <col min="769" max="769" width="8.140625" style="31" customWidth="1"/>
    <col min="770" max="770" width="38.7109375" style="31" customWidth="1"/>
    <col min="771" max="771" width="21.140625" style="31" customWidth="1"/>
    <col min="772" max="772" width="82" style="31" customWidth="1"/>
    <col min="773" max="1016" width="9.140625" style="31"/>
    <col min="1017" max="1017" width="70.28515625" style="31" customWidth="1"/>
    <col min="1018" max="1018" width="17.5703125" style="31" customWidth="1"/>
    <col min="1019" max="1019" width="70.28515625" style="31" customWidth="1"/>
    <col min="1020" max="1020" width="17.5703125" style="31" customWidth="1"/>
    <col min="1021" max="1021" width="15.28515625" style="31" customWidth="1"/>
    <col min="1022" max="1022" width="48.7109375" style="31" customWidth="1"/>
    <col min="1023" max="1023" width="24.5703125" style="31" customWidth="1"/>
    <col min="1024" max="1024" width="48.7109375" style="31" customWidth="1"/>
    <col min="1025" max="1025" width="8.140625" style="31" customWidth="1"/>
    <col min="1026" max="1026" width="38.7109375" style="31" customWidth="1"/>
    <col min="1027" max="1027" width="21.140625" style="31" customWidth="1"/>
    <col min="1028" max="1028" width="82" style="31" customWidth="1"/>
    <col min="1029" max="1272" width="9.140625" style="31"/>
    <col min="1273" max="1273" width="70.28515625" style="31" customWidth="1"/>
    <col min="1274" max="1274" width="17.5703125" style="31" customWidth="1"/>
    <col min="1275" max="1275" width="70.28515625" style="31" customWidth="1"/>
    <col min="1276" max="1276" width="17.5703125" style="31" customWidth="1"/>
    <col min="1277" max="1277" width="15.28515625" style="31" customWidth="1"/>
    <col min="1278" max="1278" width="48.7109375" style="31" customWidth="1"/>
    <col min="1279" max="1279" width="24.5703125" style="31" customWidth="1"/>
    <col min="1280" max="1280" width="48.7109375" style="31" customWidth="1"/>
    <col min="1281" max="1281" width="8.140625" style="31" customWidth="1"/>
    <col min="1282" max="1282" width="38.7109375" style="31" customWidth="1"/>
    <col min="1283" max="1283" width="21.140625" style="31" customWidth="1"/>
    <col min="1284" max="1284" width="82" style="31" customWidth="1"/>
    <col min="1285" max="1528" width="9.140625" style="31"/>
    <col min="1529" max="1529" width="70.28515625" style="31" customWidth="1"/>
    <col min="1530" max="1530" width="17.5703125" style="31" customWidth="1"/>
    <col min="1531" max="1531" width="70.28515625" style="31" customWidth="1"/>
    <col min="1532" max="1532" width="17.5703125" style="31" customWidth="1"/>
    <col min="1533" max="1533" width="15.28515625" style="31" customWidth="1"/>
    <col min="1534" max="1534" width="48.7109375" style="31" customWidth="1"/>
    <col min="1535" max="1535" width="24.5703125" style="31" customWidth="1"/>
    <col min="1536" max="1536" width="48.7109375" style="31" customWidth="1"/>
    <col min="1537" max="1537" width="8.140625" style="31" customWidth="1"/>
    <col min="1538" max="1538" width="38.7109375" style="31" customWidth="1"/>
    <col min="1539" max="1539" width="21.140625" style="31" customWidth="1"/>
    <col min="1540" max="1540" width="82" style="31" customWidth="1"/>
    <col min="1541" max="1784" width="9.140625" style="31"/>
    <col min="1785" max="1785" width="70.28515625" style="31" customWidth="1"/>
    <col min="1786" max="1786" width="17.5703125" style="31" customWidth="1"/>
    <col min="1787" max="1787" width="70.28515625" style="31" customWidth="1"/>
    <col min="1788" max="1788" width="17.5703125" style="31" customWidth="1"/>
    <col min="1789" max="1789" width="15.28515625" style="31" customWidth="1"/>
    <col min="1790" max="1790" width="48.7109375" style="31" customWidth="1"/>
    <col min="1791" max="1791" width="24.5703125" style="31" customWidth="1"/>
    <col min="1792" max="1792" width="48.7109375" style="31" customWidth="1"/>
    <col min="1793" max="1793" width="8.140625" style="31" customWidth="1"/>
    <col min="1794" max="1794" width="38.7109375" style="31" customWidth="1"/>
    <col min="1795" max="1795" width="21.140625" style="31" customWidth="1"/>
    <col min="1796" max="1796" width="82" style="31" customWidth="1"/>
    <col min="1797" max="2040" width="9.140625" style="31"/>
    <col min="2041" max="2041" width="70.28515625" style="31" customWidth="1"/>
    <col min="2042" max="2042" width="17.5703125" style="31" customWidth="1"/>
    <col min="2043" max="2043" width="70.28515625" style="31" customWidth="1"/>
    <col min="2044" max="2044" width="17.5703125" style="31" customWidth="1"/>
    <col min="2045" max="2045" width="15.28515625" style="31" customWidth="1"/>
    <col min="2046" max="2046" width="48.7109375" style="31" customWidth="1"/>
    <col min="2047" max="2047" width="24.5703125" style="31" customWidth="1"/>
    <col min="2048" max="2048" width="48.7109375" style="31" customWidth="1"/>
    <col min="2049" max="2049" width="8.140625" style="31" customWidth="1"/>
    <col min="2050" max="2050" width="38.7109375" style="31" customWidth="1"/>
    <col min="2051" max="2051" width="21.140625" style="31" customWidth="1"/>
    <col min="2052" max="2052" width="82" style="31" customWidth="1"/>
    <col min="2053" max="2296" width="9.140625" style="31"/>
    <col min="2297" max="2297" width="70.28515625" style="31" customWidth="1"/>
    <col min="2298" max="2298" width="17.5703125" style="31" customWidth="1"/>
    <col min="2299" max="2299" width="70.28515625" style="31" customWidth="1"/>
    <col min="2300" max="2300" width="17.5703125" style="31" customWidth="1"/>
    <col min="2301" max="2301" width="15.28515625" style="31" customWidth="1"/>
    <col min="2302" max="2302" width="48.7109375" style="31" customWidth="1"/>
    <col min="2303" max="2303" width="24.5703125" style="31" customWidth="1"/>
    <col min="2304" max="2304" width="48.7109375" style="31" customWidth="1"/>
    <col min="2305" max="2305" width="8.140625" style="31" customWidth="1"/>
    <col min="2306" max="2306" width="38.7109375" style="31" customWidth="1"/>
    <col min="2307" max="2307" width="21.140625" style="31" customWidth="1"/>
    <col min="2308" max="2308" width="82" style="31" customWidth="1"/>
    <col min="2309" max="2552" width="9.140625" style="31"/>
    <col min="2553" max="2553" width="70.28515625" style="31" customWidth="1"/>
    <col min="2554" max="2554" width="17.5703125" style="31" customWidth="1"/>
    <col min="2555" max="2555" width="70.28515625" style="31" customWidth="1"/>
    <col min="2556" max="2556" width="17.5703125" style="31" customWidth="1"/>
    <col min="2557" max="2557" width="15.28515625" style="31" customWidth="1"/>
    <col min="2558" max="2558" width="48.7109375" style="31" customWidth="1"/>
    <col min="2559" max="2559" width="24.5703125" style="31" customWidth="1"/>
    <col min="2560" max="2560" width="48.7109375" style="31" customWidth="1"/>
    <col min="2561" max="2561" width="8.140625" style="31" customWidth="1"/>
    <col min="2562" max="2562" width="38.7109375" style="31" customWidth="1"/>
    <col min="2563" max="2563" width="21.140625" style="31" customWidth="1"/>
    <col min="2564" max="2564" width="82" style="31" customWidth="1"/>
    <col min="2565" max="2808" width="9.140625" style="31"/>
    <col min="2809" max="2809" width="70.28515625" style="31" customWidth="1"/>
    <col min="2810" max="2810" width="17.5703125" style="31" customWidth="1"/>
    <col min="2811" max="2811" width="70.28515625" style="31" customWidth="1"/>
    <col min="2812" max="2812" width="17.5703125" style="31" customWidth="1"/>
    <col min="2813" max="2813" width="15.28515625" style="31" customWidth="1"/>
    <col min="2814" max="2814" width="48.7109375" style="31" customWidth="1"/>
    <col min="2815" max="2815" width="24.5703125" style="31" customWidth="1"/>
    <col min="2816" max="2816" width="48.7109375" style="31" customWidth="1"/>
    <col min="2817" max="2817" width="8.140625" style="31" customWidth="1"/>
    <col min="2818" max="2818" width="38.7109375" style="31" customWidth="1"/>
    <col min="2819" max="2819" width="21.140625" style="31" customWidth="1"/>
    <col min="2820" max="2820" width="82" style="31" customWidth="1"/>
    <col min="2821" max="3064" width="9.140625" style="31"/>
    <col min="3065" max="3065" width="70.28515625" style="31" customWidth="1"/>
    <col min="3066" max="3066" width="17.5703125" style="31" customWidth="1"/>
    <col min="3067" max="3067" width="70.28515625" style="31" customWidth="1"/>
    <col min="3068" max="3068" width="17.5703125" style="31" customWidth="1"/>
    <col min="3069" max="3069" width="15.28515625" style="31" customWidth="1"/>
    <col min="3070" max="3070" width="48.7109375" style="31" customWidth="1"/>
    <col min="3071" max="3071" width="24.5703125" style="31" customWidth="1"/>
    <col min="3072" max="3072" width="48.7109375" style="31" customWidth="1"/>
    <col min="3073" max="3073" width="8.140625" style="31" customWidth="1"/>
    <col min="3074" max="3074" width="38.7109375" style="31" customWidth="1"/>
    <col min="3075" max="3075" width="21.140625" style="31" customWidth="1"/>
    <col min="3076" max="3076" width="82" style="31" customWidth="1"/>
    <col min="3077" max="3320" width="9.140625" style="31"/>
    <col min="3321" max="3321" width="70.28515625" style="31" customWidth="1"/>
    <col min="3322" max="3322" width="17.5703125" style="31" customWidth="1"/>
    <col min="3323" max="3323" width="70.28515625" style="31" customWidth="1"/>
    <col min="3324" max="3324" width="17.5703125" style="31" customWidth="1"/>
    <col min="3325" max="3325" width="15.28515625" style="31" customWidth="1"/>
    <col min="3326" max="3326" width="48.7109375" style="31" customWidth="1"/>
    <col min="3327" max="3327" width="24.5703125" style="31" customWidth="1"/>
    <col min="3328" max="3328" width="48.7109375" style="31" customWidth="1"/>
    <col min="3329" max="3329" width="8.140625" style="31" customWidth="1"/>
    <col min="3330" max="3330" width="38.7109375" style="31" customWidth="1"/>
    <col min="3331" max="3331" width="21.140625" style="31" customWidth="1"/>
    <col min="3332" max="3332" width="82" style="31" customWidth="1"/>
    <col min="3333" max="3576" width="9.140625" style="31"/>
    <col min="3577" max="3577" width="70.28515625" style="31" customWidth="1"/>
    <col min="3578" max="3578" width="17.5703125" style="31" customWidth="1"/>
    <col min="3579" max="3579" width="70.28515625" style="31" customWidth="1"/>
    <col min="3580" max="3580" width="17.5703125" style="31" customWidth="1"/>
    <col min="3581" max="3581" width="15.28515625" style="31" customWidth="1"/>
    <col min="3582" max="3582" width="48.7109375" style="31" customWidth="1"/>
    <col min="3583" max="3583" width="24.5703125" style="31" customWidth="1"/>
    <col min="3584" max="3584" width="48.7109375" style="31" customWidth="1"/>
    <col min="3585" max="3585" width="8.140625" style="31" customWidth="1"/>
    <col min="3586" max="3586" width="38.7109375" style="31" customWidth="1"/>
    <col min="3587" max="3587" width="21.140625" style="31" customWidth="1"/>
    <col min="3588" max="3588" width="82" style="31" customWidth="1"/>
    <col min="3589" max="3832" width="9.140625" style="31"/>
    <col min="3833" max="3833" width="70.28515625" style="31" customWidth="1"/>
    <col min="3834" max="3834" width="17.5703125" style="31" customWidth="1"/>
    <col min="3835" max="3835" width="70.28515625" style="31" customWidth="1"/>
    <col min="3836" max="3836" width="17.5703125" style="31" customWidth="1"/>
    <col min="3837" max="3837" width="15.28515625" style="31" customWidth="1"/>
    <col min="3838" max="3838" width="48.7109375" style="31" customWidth="1"/>
    <col min="3839" max="3839" width="24.5703125" style="31" customWidth="1"/>
    <col min="3840" max="3840" width="48.7109375" style="31" customWidth="1"/>
    <col min="3841" max="3841" width="8.140625" style="31" customWidth="1"/>
    <col min="3842" max="3842" width="38.7109375" style="31" customWidth="1"/>
    <col min="3843" max="3843" width="21.140625" style="31" customWidth="1"/>
    <col min="3844" max="3844" width="82" style="31" customWidth="1"/>
    <col min="3845" max="4088" width="9.140625" style="31"/>
    <col min="4089" max="4089" width="70.28515625" style="31" customWidth="1"/>
    <col min="4090" max="4090" width="17.5703125" style="31" customWidth="1"/>
    <col min="4091" max="4091" width="70.28515625" style="31" customWidth="1"/>
    <col min="4092" max="4092" width="17.5703125" style="31" customWidth="1"/>
    <col min="4093" max="4093" width="15.28515625" style="31" customWidth="1"/>
    <col min="4094" max="4094" width="48.7109375" style="31" customWidth="1"/>
    <col min="4095" max="4095" width="24.5703125" style="31" customWidth="1"/>
    <col min="4096" max="4096" width="48.7109375" style="31" customWidth="1"/>
    <col min="4097" max="4097" width="8.140625" style="31" customWidth="1"/>
    <col min="4098" max="4098" width="38.7109375" style="31" customWidth="1"/>
    <col min="4099" max="4099" width="21.140625" style="31" customWidth="1"/>
    <col min="4100" max="4100" width="82" style="31" customWidth="1"/>
    <col min="4101" max="4344" width="9.140625" style="31"/>
    <col min="4345" max="4345" width="70.28515625" style="31" customWidth="1"/>
    <col min="4346" max="4346" width="17.5703125" style="31" customWidth="1"/>
    <col min="4347" max="4347" width="70.28515625" style="31" customWidth="1"/>
    <col min="4348" max="4348" width="17.5703125" style="31" customWidth="1"/>
    <col min="4349" max="4349" width="15.28515625" style="31" customWidth="1"/>
    <col min="4350" max="4350" width="48.7109375" style="31" customWidth="1"/>
    <col min="4351" max="4351" width="24.5703125" style="31" customWidth="1"/>
    <col min="4352" max="4352" width="48.7109375" style="31" customWidth="1"/>
    <col min="4353" max="4353" width="8.140625" style="31" customWidth="1"/>
    <col min="4354" max="4354" width="38.7109375" style="31" customWidth="1"/>
    <col min="4355" max="4355" width="21.140625" style="31" customWidth="1"/>
    <col min="4356" max="4356" width="82" style="31" customWidth="1"/>
    <col min="4357" max="4600" width="9.140625" style="31"/>
    <col min="4601" max="4601" width="70.28515625" style="31" customWidth="1"/>
    <col min="4602" max="4602" width="17.5703125" style="31" customWidth="1"/>
    <col min="4603" max="4603" width="70.28515625" style="31" customWidth="1"/>
    <col min="4604" max="4604" width="17.5703125" style="31" customWidth="1"/>
    <col min="4605" max="4605" width="15.28515625" style="31" customWidth="1"/>
    <col min="4606" max="4606" width="48.7109375" style="31" customWidth="1"/>
    <col min="4607" max="4607" width="24.5703125" style="31" customWidth="1"/>
    <col min="4608" max="4608" width="48.7109375" style="31" customWidth="1"/>
    <col min="4609" max="4609" width="8.140625" style="31" customWidth="1"/>
    <col min="4610" max="4610" width="38.7109375" style="31" customWidth="1"/>
    <col min="4611" max="4611" width="21.140625" style="31" customWidth="1"/>
    <col min="4612" max="4612" width="82" style="31" customWidth="1"/>
    <col min="4613" max="4856" width="9.140625" style="31"/>
    <col min="4857" max="4857" width="70.28515625" style="31" customWidth="1"/>
    <col min="4858" max="4858" width="17.5703125" style="31" customWidth="1"/>
    <col min="4859" max="4859" width="70.28515625" style="31" customWidth="1"/>
    <col min="4860" max="4860" width="17.5703125" style="31" customWidth="1"/>
    <col min="4861" max="4861" width="15.28515625" style="31" customWidth="1"/>
    <col min="4862" max="4862" width="48.7109375" style="31" customWidth="1"/>
    <col min="4863" max="4863" width="24.5703125" style="31" customWidth="1"/>
    <col min="4864" max="4864" width="48.7109375" style="31" customWidth="1"/>
    <col min="4865" max="4865" width="8.140625" style="31" customWidth="1"/>
    <col min="4866" max="4866" width="38.7109375" style="31" customWidth="1"/>
    <col min="4867" max="4867" width="21.140625" style="31" customWidth="1"/>
    <col min="4868" max="4868" width="82" style="31" customWidth="1"/>
    <col min="4869" max="5112" width="9.140625" style="31"/>
    <col min="5113" max="5113" width="70.28515625" style="31" customWidth="1"/>
    <col min="5114" max="5114" width="17.5703125" style="31" customWidth="1"/>
    <col min="5115" max="5115" width="70.28515625" style="31" customWidth="1"/>
    <col min="5116" max="5116" width="17.5703125" style="31" customWidth="1"/>
    <col min="5117" max="5117" width="15.28515625" style="31" customWidth="1"/>
    <col min="5118" max="5118" width="48.7109375" style="31" customWidth="1"/>
    <col min="5119" max="5119" width="24.5703125" style="31" customWidth="1"/>
    <col min="5120" max="5120" width="48.7109375" style="31" customWidth="1"/>
    <col min="5121" max="5121" width="8.140625" style="31" customWidth="1"/>
    <col min="5122" max="5122" width="38.7109375" style="31" customWidth="1"/>
    <col min="5123" max="5123" width="21.140625" style="31" customWidth="1"/>
    <col min="5124" max="5124" width="82" style="31" customWidth="1"/>
    <col min="5125" max="5368" width="9.140625" style="31"/>
    <col min="5369" max="5369" width="70.28515625" style="31" customWidth="1"/>
    <col min="5370" max="5370" width="17.5703125" style="31" customWidth="1"/>
    <col min="5371" max="5371" width="70.28515625" style="31" customWidth="1"/>
    <col min="5372" max="5372" width="17.5703125" style="31" customWidth="1"/>
    <col min="5373" max="5373" width="15.28515625" style="31" customWidth="1"/>
    <col min="5374" max="5374" width="48.7109375" style="31" customWidth="1"/>
    <col min="5375" max="5375" width="24.5703125" style="31" customWidth="1"/>
    <col min="5376" max="5376" width="48.7109375" style="31" customWidth="1"/>
    <col min="5377" max="5377" width="8.140625" style="31" customWidth="1"/>
    <col min="5378" max="5378" width="38.7109375" style="31" customWidth="1"/>
    <col min="5379" max="5379" width="21.140625" style="31" customWidth="1"/>
    <col min="5380" max="5380" width="82" style="31" customWidth="1"/>
    <col min="5381" max="5624" width="9.140625" style="31"/>
    <col min="5625" max="5625" width="70.28515625" style="31" customWidth="1"/>
    <col min="5626" max="5626" width="17.5703125" style="31" customWidth="1"/>
    <col min="5627" max="5627" width="70.28515625" style="31" customWidth="1"/>
    <col min="5628" max="5628" width="17.5703125" style="31" customWidth="1"/>
    <col min="5629" max="5629" width="15.28515625" style="31" customWidth="1"/>
    <col min="5630" max="5630" width="48.7109375" style="31" customWidth="1"/>
    <col min="5631" max="5631" width="24.5703125" style="31" customWidth="1"/>
    <col min="5632" max="5632" width="48.7109375" style="31" customWidth="1"/>
    <col min="5633" max="5633" width="8.140625" style="31" customWidth="1"/>
    <col min="5634" max="5634" width="38.7109375" style="31" customWidth="1"/>
    <col min="5635" max="5635" width="21.140625" style="31" customWidth="1"/>
    <col min="5636" max="5636" width="82" style="31" customWidth="1"/>
    <col min="5637" max="5880" width="9.140625" style="31"/>
    <col min="5881" max="5881" width="70.28515625" style="31" customWidth="1"/>
    <col min="5882" max="5882" width="17.5703125" style="31" customWidth="1"/>
    <col min="5883" max="5883" width="70.28515625" style="31" customWidth="1"/>
    <col min="5884" max="5884" width="17.5703125" style="31" customWidth="1"/>
    <col min="5885" max="5885" width="15.28515625" style="31" customWidth="1"/>
    <col min="5886" max="5886" width="48.7109375" style="31" customWidth="1"/>
    <col min="5887" max="5887" width="24.5703125" style="31" customWidth="1"/>
    <col min="5888" max="5888" width="48.7109375" style="31" customWidth="1"/>
    <col min="5889" max="5889" width="8.140625" style="31" customWidth="1"/>
    <col min="5890" max="5890" width="38.7109375" style="31" customWidth="1"/>
    <col min="5891" max="5891" width="21.140625" style="31" customWidth="1"/>
    <col min="5892" max="5892" width="82" style="31" customWidth="1"/>
    <col min="5893" max="6136" width="9.140625" style="31"/>
    <col min="6137" max="6137" width="70.28515625" style="31" customWidth="1"/>
    <col min="6138" max="6138" width="17.5703125" style="31" customWidth="1"/>
    <col min="6139" max="6139" width="70.28515625" style="31" customWidth="1"/>
    <col min="6140" max="6140" width="17.5703125" style="31" customWidth="1"/>
    <col min="6141" max="6141" width="15.28515625" style="31" customWidth="1"/>
    <col min="6142" max="6142" width="48.7109375" style="31" customWidth="1"/>
    <col min="6143" max="6143" width="24.5703125" style="31" customWidth="1"/>
    <col min="6144" max="6144" width="48.7109375" style="31" customWidth="1"/>
    <col min="6145" max="6145" width="8.140625" style="31" customWidth="1"/>
    <col min="6146" max="6146" width="38.7109375" style="31" customWidth="1"/>
    <col min="6147" max="6147" width="21.140625" style="31" customWidth="1"/>
    <col min="6148" max="6148" width="82" style="31" customWidth="1"/>
    <col min="6149" max="6392" width="9.140625" style="31"/>
    <col min="6393" max="6393" width="70.28515625" style="31" customWidth="1"/>
    <col min="6394" max="6394" width="17.5703125" style="31" customWidth="1"/>
    <col min="6395" max="6395" width="70.28515625" style="31" customWidth="1"/>
    <col min="6396" max="6396" width="17.5703125" style="31" customWidth="1"/>
    <col min="6397" max="6397" width="15.28515625" style="31" customWidth="1"/>
    <col min="6398" max="6398" width="48.7109375" style="31" customWidth="1"/>
    <col min="6399" max="6399" width="24.5703125" style="31" customWidth="1"/>
    <col min="6400" max="6400" width="48.7109375" style="31" customWidth="1"/>
    <col min="6401" max="6401" width="8.140625" style="31" customWidth="1"/>
    <col min="6402" max="6402" width="38.7109375" style="31" customWidth="1"/>
    <col min="6403" max="6403" width="21.140625" style="31" customWidth="1"/>
    <col min="6404" max="6404" width="82" style="31" customWidth="1"/>
    <col min="6405" max="6648" width="9.140625" style="31"/>
    <col min="6649" max="6649" width="70.28515625" style="31" customWidth="1"/>
    <col min="6650" max="6650" width="17.5703125" style="31" customWidth="1"/>
    <col min="6651" max="6651" width="70.28515625" style="31" customWidth="1"/>
    <col min="6652" max="6652" width="17.5703125" style="31" customWidth="1"/>
    <col min="6653" max="6653" width="15.28515625" style="31" customWidth="1"/>
    <col min="6654" max="6654" width="48.7109375" style="31" customWidth="1"/>
    <col min="6655" max="6655" width="24.5703125" style="31" customWidth="1"/>
    <col min="6656" max="6656" width="48.7109375" style="31" customWidth="1"/>
    <col min="6657" max="6657" width="8.140625" style="31" customWidth="1"/>
    <col min="6658" max="6658" width="38.7109375" style="31" customWidth="1"/>
    <col min="6659" max="6659" width="21.140625" style="31" customWidth="1"/>
    <col min="6660" max="6660" width="82" style="31" customWidth="1"/>
    <col min="6661" max="6904" width="9.140625" style="31"/>
    <col min="6905" max="6905" width="70.28515625" style="31" customWidth="1"/>
    <col min="6906" max="6906" width="17.5703125" style="31" customWidth="1"/>
    <col min="6907" max="6907" width="70.28515625" style="31" customWidth="1"/>
    <col min="6908" max="6908" width="17.5703125" style="31" customWidth="1"/>
    <col min="6909" max="6909" width="15.28515625" style="31" customWidth="1"/>
    <col min="6910" max="6910" width="48.7109375" style="31" customWidth="1"/>
    <col min="6911" max="6911" width="24.5703125" style="31" customWidth="1"/>
    <col min="6912" max="6912" width="48.7109375" style="31" customWidth="1"/>
    <col min="6913" max="6913" width="8.140625" style="31" customWidth="1"/>
    <col min="6914" max="6914" width="38.7109375" style="31" customWidth="1"/>
    <col min="6915" max="6915" width="21.140625" style="31" customWidth="1"/>
    <col min="6916" max="6916" width="82" style="31" customWidth="1"/>
    <col min="6917" max="7160" width="9.140625" style="31"/>
    <col min="7161" max="7161" width="70.28515625" style="31" customWidth="1"/>
    <col min="7162" max="7162" width="17.5703125" style="31" customWidth="1"/>
    <col min="7163" max="7163" width="70.28515625" style="31" customWidth="1"/>
    <col min="7164" max="7164" width="17.5703125" style="31" customWidth="1"/>
    <col min="7165" max="7165" width="15.28515625" style="31" customWidth="1"/>
    <col min="7166" max="7166" width="48.7109375" style="31" customWidth="1"/>
    <col min="7167" max="7167" width="24.5703125" style="31" customWidth="1"/>
    <col min="7168" max="7168" width="48.7109375" style="31" customWidth="1"/>
    <col min="7169" max="7169" width="8.140625" style="31" customWidth="1"/>
    <col min="7170" max="7170" width="38.7109375" style="31" customWidth="1"/>
    <col min="7171" max="7171" width="21.140625" style="31" customWidth="1"/>
    <col min="7172" max="7172" width="82" style="31" customWidth="1"/>
    <col min="7173" max="7416" width="9.140625" style="31"/>
    <col min="7417" max="7417" width="70.28515625" style="31" customWidth="1"/>
    <col min="7418" max="7418" width="17.5703125" style="31" customWidth="1"/>
    <col min="7419" max="7419" width="70.28515625" style="31" customWidth="1"/>
    <col min="7420" max="7420" width="17.5703125" style="31" customWidth="1"/>
    <col min="7421" max="7421" width="15.28515625" style="31" customWidth="1"/>
    <col min="7422" max="7422" width="48.7109375" style="31" customWidth="1"/>
    <col min="7423" max="7423" width="24.5703125" style="31" customWidth="1"/>
    <col min="7424" max="7424" width="48.7109375" style="31" customWidth="1"/>
    <col min="7425" max="7425" width="8.140625" style="31" customWidth="1"/>
    <col min="7426" max="7426" width="38.7109375" style="31" customWidth="1"/>
    <col min="7427" max="7427" width="21.140625" style="31" customWidth="1"/>
    <col min="7428" max="7428" width="82" style="31" customWidth="1"/>
    <col min="7429" max="7672" width="9.140625" style="31"/>
    <col min="7673" max="7673" width="70.28515625" style="31" customWidth="1"/>
    <col min="7674" max="7674" width="17.5703125" style="31" customWidth="1"/>
    <col min="7675" max="7675" width="70.28515625" style="31" customWidth="1"/>
    <col min="7676" max="7676" width="17.5703125" style="31" customWidth="1"/>
    <col min="7677" max="7677" width="15.28515625" style="31" customWidth="1"/>
    <col min="7678" max="7678" width="48.7109375" style="31" customWidth="1"/>
    <col min="7679" max="7679" width="24.5703125" style="31" customWidth="1"/>
    <col min="7680" max="7680" width="48.7109375" style="31" customWidth="1"/>
    <col min="7681" max="7681" width="8.140625" style="31" customWidth="1"/>
    <col min="7682" max="7682" width="38.7109375" style="31" customWidth="1"/>
    <col min="7683" max="7683" width="21.140625" style="31" customWidth="1"/>
    <col min="7684" max="7684" width="82" style="31" customWidth="1"/>
    <col min="7685" max="7928" width="9.140625" style="31"/>
    <col min="7929" max="7929" width="70.28515625" style="31" customWidth="1"/>
    <col min="7930" max="7930" width="17.5703125" style="31" customWidth="1"/>
    <col min="7931" max="7931" width="70.28515625" style="31" customWidth="1"/>
    <col min="7932" max="7932" width="17.5703125" style="31" customWidth="1"/>
    <col min="7933" max="7933" width="15.28515625" style="31" customWidth="1"/>
    <col min="7934" max="7934" width="48.7109375" style="31" customWidth="1"/>
    <col min="7935" max="7935" width="24.5703125" style="31" customWidth="1"/>
    <col min="7936" max="7936" width="48.7109375" style="31" customWidth="1"/>
    <col min="7937" max="7937" width="8.140625" style="31" customWidth="1"/>
    <col min="7938" max="7938" width="38.7109375" style="31" customWidth="1"/>
    <col min="7939" max="7939" width="21.140625" style="31" customWidth="1"/>
    <col min="7940" max="7940" width="82" style="31" customWidth="1"/>
    <col min="7941" max="8184" width="9.140625" style="31"/>
    <col min="8185" max="8185" width="70.28515625" style="31" customWidth="1"/>
    <col min="8186" max="8186" width="17.5703125" style="31" customWidth="1"/>
    <col min="8187" max="8187" width="70.28515625" style="31" customWidth="1"/>
    <col min="8188" max="8188" width="17.5703125" style="31" customWidth="1"/>
    <col min="8189" max="8189" width="15.28515625" style="31" customWidth="1"/>
    <col min="8190" max="8190" width="48.7109375" style="31" customWidth="1"/>
    <col min="8191" max="8191" width="24.5703125" style="31" customWidth="1"/>
    <col min="8192" max="8192" width="48.7109375" style="31" customWidth="1"/>
    <col min="8193" max="8193" width="8.140625" style="31" customWidth="1"/>
    <col min="8194" max="8194" width="38.7109375" style="31" customWidth="1"/>
    <col min="8195" max="8195" width="21.140625" style="31" customWidth="1"/>
    <col min="8196" max="8196" width="82" style="31" customWidth="1"/>
    <col min="8197" max="8440" width="9.140625" style="31"/>
    <col min="8441" max="8441" width="70.28515625" style="31" customWidth="1"/>
    <col min="8442" max="8442" width="17.5703125" style="31" customWidth="1"/>
    <col min="8443" max="8443" width="70.28515625" style="31" customWidth="1"/>
    <col min="8444" max="8444" width="17.5703125" style="31" customWidth="1"/>
    <col min="8445" max="8445" width="15.28515625" style="31" customWidth="1"/>
    <col min="8446" max="8446" width="48.7109375" style="31" customWidth="1"/>
    <col min="8447" max="8447" width="24.5703125" style="31" customWidth="1"/>
    <col min="8448" max="8448" width="48.7109375" style="31" customWidth="1"/>
    <col min="8449" max="8449" width="8.140625" style="31" customWidth="1"/>
    <col min="8450" max="8450" width="38.7109375" style="31" customWidth="1"/>
    <col min="8451" max="8451" width="21.140625" style="31" customWidth="1"/>
    <col min="8452" max="8452" width="82" style="31" customWidth="1"/>
    <col min="8453" max="8696" width="9.140625" style="31"/>
    <col min="8697" max="8697" width="70.28515625" style="31" customWidth="1"/>
    <col min="8698" max="8698" width="17.5703125" style="31" customWidth="1"/>
    <col min="8699" max="8699" width="70.28515625" style="31" customWidth="1"/>
    <col min="8700" max="8700" width="17.5703125" style="31" customWidth="1"/>
    <col min="8701" max="8701" width="15.28515625" style="31" customWidth="1"/>
    <col min="8702" max="8702" width="48.7109375" style="31" customWidth="1"/>
    <col min="8703" max="8703" width="24.5703125" style="31" customWidth="1"/>
    <col min="8704" max="8704" width="48.7109375" style="31" customWidth="1"/>
    <col min="8705" max="8705" width="8.140625" style="31" customWidth="1"/>
    <col min="8706" max="8706" width="38.7109375" style="31" customWidth="1"/>
    <col min="8707" max="8707" width="21.140625" style="31" customWidth="1"/>
    <col min="8708" max="8708" width="82" style="31" customWidth="1"/>
    <col min="8709" max="8952" width="9.140625" style="31"/>
    <col min="8953" max="8953" width="70.28515625" style="31" customWidth="1"/>
    <col min="8954" max="8954" width="17.5703125" style="31" customWidth="1"/>
    <col min="8955" max="8955" width="70.28515625" style="31" customWidth="1"/>
    <col min="8956" max="8956" width="17.5703125" style="31" customWidth="1"/>
    <col min="8957" max="8957" width="15.28515625" style="31" customWidth="1"/>
    <col min="8958" max="8958" width="48.7109375" style="31" customWidth="1"/>
    <col min="8959" max="8959" width="24.5703125" style="31" customWidth="1"/>
    <col min="8960" max="8960" width="48.7109375" style="31" customWidth="1"/>
    <col min="8961" max="8961" width="8.140625" style="31" customWidth="1"/>
    <col min="8962" max="8962" width="38.7109375" style="31" customWidth="1"/>
    <col min="8963" max="8963" width="21.140625" style="31" customWidth="1"/>
    <col min="8964" max="8964" width="82" style="31" customWidth="1"/>
    <col min="8965" max="9208" width="9.140625" style="31"/>
    <col min="9209" max="9209" width="70.28515625" style="31" customWidth="1"/>
    <col min="9210" max="9210" width="17.5703125" style="31" customWidth="1"/>
    <col min="9211" max="9211" width="70.28515625" style="31" customWidth="1"/>
    <col min="9212" max="9212" width="17.5703125" style="31" customWidth="1"/>
    <col min="9213" max="9213" width="15.28515625" style="31" customWidth="1"/>
    <col min="9214" max="9214" width="48.7109375" style="31" customWidth="1"/>
    <col min="9215" max="9215" width="24.5703125" style="31" customWidth="1"/>
    <col min="9216" max="9216" width="48.7109375" style="31" customWidth="1"/>
    <col min="9217" max="9217" width="8.140625" style="31" customWidth="1"/>
    <col min="9218" max="9218" width="38.7109375" style="31" customWidth="1"/>
    <col min="9219" max="9219" width="21.140625" style="31" customWidth="1"/>
    <col min="9220" max="9220" width="82" style="31" customWidth="1"/>
    <col min="9221" max="9464" width="9.140625" style="31"/>
    <col min="9465" max="9465" width="70.28515625" style="31" customWidth="1"/>
    <col min="9466" max="9466" width="17.5703125" style="31" customWidth="1"/>
    <col min="9467" max="9467" width="70.28515625" style="31" customWidth="1"/>
    <col min="9468" max="9468" width="17.5703125" style="31" customWidth="1"/>
    <col min="9469" max="9469" width="15.28515625" style="31" customWidth="1"/>
    <col min="9470" max="9470" width="48.7109375" style="31" customWidth="1"/>
    <col min="9471" max="9471" width="24.5703125" style="31" customWidth="1"/>
    <col min="9472" max="9472" width="48.7109375" style="31" customWidth="1"/>
    <col min="9473" max="9473" width="8.140625" style="31" customWidth="1"/>
    <col min="9474" max="9474" width="38.7109375" style="31" customWidth="1"/>
    <col min="9475" max="9475" width="21.140625" style="31" customWidth="1"/>
    <col min="9476" max="9476" width="82" style="31" customWidth="1"/>
    <col min="9477" max="9720" width="9.140625" style="31"/>
    <col min="9721" max="9721" width="70.28515625" style="31" customWidth="1"/>
    <col min="9722" max="9722" width="17.5703125" style="31" customWidth="1"/>
    <col min="9723" max="9723" width="70.28515625" style="31" customWidth="1"/>
    <col min="9724" max="9724" width="17.5703125" style="31" customWidth="1"/>
    <col min="9725" max="9725" width="15.28515625" style="31" customWidth="1"/>
    <col min="9726" max="9726" width="48.7109375" style="31" customWidth="1"/>
    <col min="9727" max="9727" width="24.5703125" style="31" customWidth="1"/>
    <col min="9728" max="9728" width="48.7109375" style="31" customWidth="1"/>
    <col min="9729" max="9729" width="8.140625" style="31" customWidth="1"/>
    <col min="9730" max="9730" width="38.7109375" style="31" customWidth="1"/>
    <col min="9731" max="9731" width="21.140625" style="31" customWidth="1"/>
    <col min="9732" max="9732" width="82" style="31" customWidth="1"/>
    <col min="9733" max="9976" width="9.140625" style="31"/>
    <col min="9977" max="9977" width="70.28515625" style="31" customWidth="1"/>
    <col min="9978" max="9978" width="17.5703125" style="31" customWidth="1"/>
    <col min="9979" max="9979" width="70.28515625" style="31" customWidth="1"/>
    <col min="9980" max="9980" width="17.5703125" style="31" customWidth="1"/>
    <col min="9981" max="9981" width="15.28515625" style="31" customWidth="1"/>
    <col min="9982" max="9982" width="48.7109375" style="31" customWidth="1"/>
    <col min="9983" max="9983" width="24.5703125" style="31" customWidth="1"/>
    <col min="9984" max="9984" width="48.7109375" style="31" customWidth="1"/>
    <col min="9985" max="9985" width="8.140625" style="31" customWidth="1"/>
    <col min="9986" max="9986" width="38.7109375" style="31" customWidth="1"/>
    <col min="9987" max="9987" width="21.140625" style="31" customWidth="1"/>
    <col min="9988" max="9988" width="82" style="31" customWidth="1"/>
    <col min="9989" max="10232" width="9.140625" style="31"/>
    <col min="10233" max="10233" width="70.28515625" style="31" customWidth="1"/>
    <col min="10234" max="10234" width="17.5703125" style="31" customWidth="1"/>
    <col min="10235" max="10235" width="70.28515625" style="31" customWidth="1"/>
    <col min="10236" max="10236" width="17.5703125" style="31" customWidth="1"/>
    <col min="10237" max="10237" width="15.28515625" style="31" customWidth="1"/>
    <col min="10238" max="10238" width="48.7109375" style="31" customWidth="1"/>
    <col min="10239" max="10239" width="24.5703125" style="31" customWidth="1"/>
    <col min="10240" max="10240" width="48.7109375" style="31" customWidth="1"/>
    <col min="10241" max="10241" width="8.140625" style="31" customWidth="1"/>
    <col min="10242" max="10242" width="38.7109375" style="31" customWidth="1"/>
    <col min="10243" max="10243" width="21.140625" style="31" customWidth="1"/>
    <col min="10244" max="10244" width="82" style="31" customWidth="1"/>
    <col min="10245" max="10488" width="9.140625" style="31"/>
    <col min="10489" max="10489" width="70.28515625" style="31" customWidth="1"/>
    <col min="10490" max="10490" width="17.5703125" style="31" customWidth="1"/>
    <col min="10491" max="10491" width="70.28515625" style="31" customWidth="1"/>
    <col min="10492" max="10492" width="17.5703125" style="31" customWidth="1"/>
    <col min="10493" max="10493" width="15.28515625" style="31" customWidth="1"/>
    <col min="10494" max="10494" width="48.7109375" style="31" customWidth="1"/>
    <col min="10495" max="10495" width="24.5703125" style="31" customWidth="1"/>
    <col min="10496" max="10496" width="48.7109375" style="31" customWidth="1"/>
    <col min="10497" max="10497" width="8.140625" style="31" customWidth="1"/>
    <col min="10498" max="10498" width="38.7109375" style="31" customWidth="1"/>
    <col min="10499" max="10499" width="21.140625" style="31" customWidth="1"/>
    <col min="10500" max="10500" width="82" style="31" customWidth="1"/>
    <col min="10501" max="10744" width="9.140625" style="31"/>
    <col min="10745" max="10745" width="70.28515625" style="31" customWidth="1"/>
    <col min="10746" max="10746" width="17.5703125" style="31" customWidth="1"/>
    <col min="10747" max="10747" width="70.28515625" style="31" customWidth="1"/>
    <col min="10748" max="10748" width="17.5703125" style="31" customWidth="1"/>
    <col min="10749" max="10749" width="15.28515625" style="31" customWidth="1"/>
    <col min="10750" max="10750" width="48.7109375" style="31" customWidth="1"/>
    <col min="10751" max="10751" width="24.5703125" style="31" customWidth="1"/>
    <col min="10752" max="10752" width="48.7109375" style="31" customWidth="1"/>
    <col min="10753" max="10753" width="8.140625" style="31" customWidth="1"/>
    <col min="10754" max="10754" width="38.7109375" style="31" customWidth="1"/>
    <col min="10755" max="10755" width="21.140625" style="31" customWidth="1"/>
    <col min="10756" max="10756" width="82" style="31" customWidth="1"/>
    <col min="10757" max="11000" width="9.140625" style="31"/>
    <col min="11001" max="11001" width="70.28515625" style="31" customWidth="1"/>
    <col min="11002" max="11002" width="17.5703125" style="31" customWidth="1"/>
    <col min="11003" max="11003" width="70.28515625" style="31" customWidth="1"/>
    <col min="11004" max="11004" width="17.5703125" style="31" customWidth="1"/>
    <col min="11005" max="11005" width="15.28515625" style="31" customWidth="1"/>
    <col min="11006" max="11006" width="48.7109375" style="31" customWidth="1"/>
    <col min="11007" max="11007" width="24.5703125" style="31" customWidth="1"/>
    <col min="11008" max="11008" width="48.7109375" style="31" customWidth="1"/>
    <col min="11009" max="11009" width="8.140625" style="31" customWidth="1"/>
    <col min="11010" max="11010" width="38.7109375" style="31" customWidth="1"/>
    <col min="11011" max="11011" width="21.140625" style="31" customWidth="1"/>
    <col min="11012" max="11012" width="82" style="31" customWidth="1"/>
    <col min="11013" max="11256" width="9.140625" style="31"/>
    <col min="11257" max="11257" width="70.28515625" style="31" customWidth="1"/>
    <col min="11258" max="11258" width="17.5703125" style="31" customWidth="1"/>
    <col min="11259" max="11259" width="70.28515625" style="31" customWidth="1"/>
    <col min="11260" max="11260" width="17.5703125" style="31" customWidth="1"/>
    <col min="11261" max="11261" width="15.28515625" style="31" customWidth="1"/>
    <col min="11262" max="11262" width="48.7109375" style="31" customWidth="1"/>
    <col min="11263" max="11263" width="24.5703125" style="31" customWidth="1"/>
    <col min="11264" max="11264" width="48.7109375" style="31" customWidth="1"/>
    <col min="11265" max="11265" width="8.140625" style="31" customWidth="1"/>
    <col min="11266" max="11266" width="38.7109375" style="31" customWidth="1"/>
    <col min="11267" max="11267" width="21.140625" style="31" customWidth="1"/>
    <col min="11268" max="11268" width="82" style="31" customWidth="1"/>
    <col min="11269" max="11512" width="9.140625" style="31"/>
    <col min="11513" max="11513" width="70.28515625" style="31" customWidth="1"/>
    <col min="11514" max="11514" width="17.5703125" style="31" customWidth="1"/>
    <col min="11515" max="11515" width="70.28515625" style="31" customWidth="1"/>
    <col min="11516" max="11516" width="17.5703125" style="31" customWidth="1"/>
    <col min="11517" max="11517" width="15.28515625" style="31" customWidth="1"/>
    <col min="11518" max="11518" width="48.7109375" style="31" customWidth="1"/>
    <col min="11519" max="11519" width="24.5703125" style="31" customWidth="1"/>
    <col min="11520" max="11520" width="48.7109375" style="31" customWidth="1"/>
    <col min="11521" max="11521" width="8.140625" style="31" customWidth="1"/>
    <col min="11522" max="11522" width="38.7109375" style="31" customWidth="1"/>
    <col min="11523" max="11523" width="21.140625" style="31" customWidth="1"/>
    <col min="11524" max="11524" width="82" style="31" customWidth="1"/>
    <col min="11525" max="11768" width="9.140625" style="31"/>
    <col min="11769" max="11769" width="70.28515625" style="31" customWidth="1"/>
    <col min="11770" max="11770" width="17.5703125" style="31" customWidth="1"/>
    <col min="11771" max="11771" width="70.28515625" style="31" customWidth="1"/>
    <col min="11772" max="11772" width="17.5703125" style="31" customWidth="1"/>
    <col min="11773" max="11773" width="15.28515625" style="31" customWidth="1"/>
    <col min="11774" max="11774" width="48.7109375" style="31" customWidth="1"/>
    <col min="11775" max="11775" width="24.5703125" style="31" customWidth="1"/>
    <col min="11776" max="11776" width="48.7109375" style="31" customWidth="1"/>
    <col min="11777" max="11777" width="8.140625" style="31" customWidth="1"/>
    <col min="11778" max="11778" width="38.7109375" style="31" customWidth="1"/>
    <col min="11779" max="11779" width="21.140625" style="31" customWidth="1"/>
    <col min="11780" max="11780" width="82" style="31" customWidth="1"/>
    <col min="11781" max="12024" width="9.140625" style="31"/>
    <col min="12025" max="12025" width="70.28515625" style="31" customWidth="1"/>
    <col min="12026" max="12026" width="17.5703125" style="31" customWidth="1"/>
    <col min="12027" max="12027" width="70.28515625" style="31" customWidth="1"/>
    <col min="12028" max="12028" width="17.5703125" style="31" customWidth="1"/>
    <col min="12029" max="12029" width="15.28515625" style="31" customWidth="1"/>
    <col min="12030" max="12030" width="48.7109375" style="31" customWidth="1"/>
    <col min="12031" max="12031" width="24.5703125" style="31" customWidth="1"/>
    <col min="12032" max="12032" width="48.7109375" style="31" customWidth="1"/>
    <col min="12033" max="12033" width="8.140625" style="31" customWidth="1"/>
    <col min="12034" max="12034" width="38.7109375" style="31" customWidth="1"/>
    <col min="12035" max="12035" width="21.140625" style="31" customWidth="1"/>
    <col min="12036" max="12036" width="82" style="31" customWidth="1"/>
    <col min="12037" max="12280" width="9.140625" style="31"/>
    <col min="12281" max="12281" width="70.28515625" style="31" customWidth="1"/>
    <col min="12282" max="12282" width="17.5703125" style="31" customWidth="1"/>
    <col min="12283" max="12283" width="70.28515625" style="31" customWidth="1"/>
    <col min="12284" max="12284" width="17.5703125" style="31" customWidth="1"/>
    <col min="12285" max="12285" width="15.28515625" style="31" customWidth="1"/>
    <col min="12286" max="12286" width="48.7109375" style="31" customWidth="1"/>
    <col min="12287" max="12287" width="24.5703125" style="31" customWidth="1"/>
    <col min="12288" max="12288" width="48.7109375" style="31" customWidth="1"/>
    <col min="12289" max="12289" width="8.140625" style="31" customWidth="1"/>
    <col min="12290" max="12290" width="38.7109375" style="31" customWidth="1"/>
    <col min="12291" max="12291" width="21.140625" style="31" customWidth="1"/>
    <col min="12292" max="12292" width="82" style="31" customWidth="1"/>
    <col min="12293" max="12536" width="9.140625" style="31"/>
    <col min="12537" max="12537" width="70.28515625" style="31" customWidth="1"/>
    <col min="12538" max="12538" width="17.5703125" style="31" customWidth="1"/>
    <col min="12539" max="12539" width="70.28515625" style="31" customWidth="1"/>
    <col min="12540" max="12540" width="17.5703125" style="31" customWidth="1"/>
    <col min="12541" max="12541" width="15.28515625" style="31" customWidth="1"/>
    <col min="12542" max="12542" width="48.7109375" style="31" customWidth="1"/>
    <col min="12543" max="12543" width="24.5703125" style="31" customWidth="1"/>
    <col min="12544" max="12544" width="48.7109375" style="31" customWidth="1"/>
    <col min="12545" max="12545" width="8.140625" style="31" customWidth="1"/>
    <col min="12546" max="12546" width="38.7109375" style="31" customWidth="1"/>
    <col min="12547" max="12547" width="21.140625" style="31" customWidth="1"/>
    <col min="12548" max="12548" width="82" style="31" customWidth="1"/>
    <col min="12549" max="12792" width="9.140625" style="31"/>
    <col min="12793" max="12793" width="70.28515625" style="31" customWidth="1"/>
    <col min="12794" max="12794" width="17.5703125" style="31" customWidth="1"/>
    <col min="12795" max="12795" width="70.28515625" style="31" customWidth="1"/>
    <col min="12796" max="12796" width="17.5703125" style="31" customWidth="1"/>
    <col min="12797" max="12797" width="15.28515625" style="31" customWidth="1"/>
    <col min="12798" max="12798" width="48.7109375" style="31" customWidth="1"/>
    <col min="12799" max="12799" width="24.5703125" style="31" customWidth="1"/>
    <col min="12800" max="12800" width="48.7109375" style="31" customWidth="1"/>
    <col min="12801" max="12801" width="8.140625" style="31" customWidth="1"/>
    <col min="12802" max="12802" width="38.7109375" style="31" customWidth="1"/>
    <col min="12803" max="12803" width="21.140625" style="31" customWidth="1"/>
    <col min="12804" max="12804" width="82" style="31" customWidth="1"/>
    <col min="12805" max="13048" width="9.140625" style="31"/>
    <col min="13049" max="13049" width="70.28515625" style="31" customWidth="1"/>
    <col min="13050" max="13050" width="17.5703125" style="31" customWidth="1"/>
    <col min="13051" max="13051" width="70.28515625" style="31" customWidth="1"/>
    <col min="13052" max="13052" width="17.5703125" style="31" customWidth="1"/>
    <col min="13053" max="13053" width="15.28515625" style="31" customWidth="1"/>
    <col min="13054" max="13054" width="48.7109375" style="31" customWidth="1"/>
    <col min="13055" max="13055" width="24.5703125" style="31" customWidth="1"/>
    <col min="13056" max="13056" width="48.7109375" style="31" customWidth="1"/>
    <col min="13057" max="13057" width="8.140625" style="31" customWidth="1"/>
    <col min="13058" max="13058" width="38.7109375" style="31" customWidth="1"/>
    <col min="13059" max="13059" width="21.140625" style="31" customWidth="1"/>
    <col min="13060" max="13060" width="82" style="31" customWidth="1"/>
    <col min="13061" max="13304" width="9.140625" style="31"/>
    <col min="13305" max="13305" width="70.28515625" style="31" customWidth="1"/>
    <col min="13306" max="13306" width="17.5703125" style="31" customWidth="1"/>
    <col min="13307" max="13307" width="70.28515625" style="31" customWidth="1"/>
    <col min="13308" max="13308" width="17.5703125" style="31" customWidth="1"/>
    <col min="13309" max="13309" width="15.28515625" style="31" customWidth="1"/>
    <col min="13310" max="13310" width="48.7109375" style="31" customWidth="1"/>
    <col min="13311" max="13311" width="24.5703125" style="31" customWidth="1"/>
    <col min="13312" max="13312" width="48.7109375" style="31" customWidth="1"/>
    <col min="13313" max="13313" width="8.140625" style="31" customWidth="1"/>
    <col min="13314" max="13314" width="38.7109375" style="31" customWidth="1"/>
    <col min="13315" max="13315" width="21.140625" style="31" customWidth="1"/>
    <col min="13316" max="13316" width="82" style="31" customWidth="1"/>
    <col min="13317" max="13560" width="9.140625" style="31"/>
    <col min="13561" max="13561" width="70.28515625" style="31" customWidth="1"/>
    <col min="13562" max="13562" width="17.5703125" style="31" customWidth="1"/>
    <col min="13563" max="13563" width="70.28515625" style="31" customWidth="1"/>
    <col min="13564" max="13564" width="17.5703125" style="31" customWidth="1"/>
    <col min="13565" max="13565" width="15.28515625" style="31" customWidth="1"/>
    <col min="13566" max="13566" width="48.7109375" style="31" customWidth="1"/>
    <col min="13567" max="13567" width="24.5703125" style="31" customWidth="1"/>
    <col min="13568" max="13568" width="48.7109375" style="31" customWidth="1"/>
    <col min="13569" max="13569" width="8.140625" style="31" customWidth="1"/>
    <col min="13570" max="13570" width="38.7109375" style="31" customWidth="1"/>
    <col min="13571" max="13571" width="21.140625" style="31" customWidth="1"/>
    <col min="13572" max="13572" width="82" style="31" customWidth="1"/>
    <col min="13573" max="13816" width="9.140625" style="31"/>
    <col min="13817" max="13817" width="70.28515625" style="31" customWidth="1"/>
    <col min="13818" max="13818" width="17.5703125" style="31" customWidth="1"/>
    <col min="13819" max="13819" width="70.28515625" style="31" customWidth="1"/>
    <col min="13820" max="13820" width="17.5703125" style="31" customWidth="1"/>
    <col min="13821" max="13821" width="15.28515625" style="31" customWidth="1"/>
    <col min="13822" max="13822" width="48.7109375" style="31" customWidth="1"/>
    <col min="13823" max="13823" width="24.5703125" style="31" customWidth="1"/>
    <col min="13824" max="13824" width="48.7109375" style="31" customWidth="1"/>
    <col min="13825" max="13825" width="8.140625" style="31" customWidth="1"/>
    <col min="13826" max="13826" width="38.7109375" style="31" customWidth="1"/>
    <col min="13827" max="13827" width="21.140625" style="31" customWidth="1"/>
    <col min="13828" max="13828" width="82" style="31" customWidth="1"/>
    <col min="13829" max="14072" width="9.140625" style="31"/>
    <col min="14073" max="14073" width="70.28515625" style="31" customWidth="1"/>
    <col min="14074" max="14074" width="17.5703125" style="31" customWidth="1"/>
    <col min="14075" max="14075" width="70.28515625" style="31" customWidth="1"/>
    <col min="14076" max="14076" width="17.5703125" style="31" customWidth="1"/>
    <col min="14077" max="14077" width="15.28515625" style="31" customWidth="1"/>
    <col min="14078" max="14078" width="48.7109375" style="31" customWidth="1"/>
    <col min="14079" max="14079" width="24.5703125" style="31" customWidth="1"/>
    <col min="14080" max="14080" width="48.7109375" style="31" customWidth="1"/>
    <col min="14081" max="14081" width="8.140625" style="31" customWidth="1"/>
    <col min="14082" max="14082" width="38.7109375" style="31" customWidth="1"/>
    <col min="14083" max="14083" width="21.140625" style="31" customWidth="1"/>
    <col min="14084" max="14084" width="82" style="31" customWidth="1"/>
    <col min="14085" max="14328" width="9.140625" style="31"/>
    <col min="14329" max="14329" width="70.28515625" style="31" customWidth="1"/>
    <col min="14330" max="14330" width="17.5703125" style="31" customWidth="1"/>
    <col min="14331" max="14331" width="70.28515625" style="31" customWidth="1"/>
    <col min="14332" max="14332" width="17.5703125" style="31" customWidth="1"/>
    <col min="14333" max="14333" width="15.28515625" style="31" customWidth="1"/>
    <col min="14334" max="14334" width="48.7109375" style="31" customWidth="1"/>
    <col min="14335" max="14335" width="24.5703125" style="31" customWidth="1"/>
    <col min="14336" max="14336" width="48.7109375" style="31" customWidth="1"/>
    <col min="14337" max="14337" width="8.140625" style="31" customWidth="1"/>
    <col min="14338" max="14338" width="38.7109375" style="31" customWidth="1"/>
    <col min="14339" max="14339" width="21.140625" style="31" customWidth="1"/>
    <col min="14340" max="14340" width="82" style="31" customWidth="1"/>
    <col min="14341" max="14584" width="9.140625" style="31"/>
    <col min="14585" max="14585" width="70.28515625" style="31" customWidth="1"/>
    <col min="14586" max="14586" width="17.5703125" style="31" customWidth="1"/>
    <col min="14587" max="14587" width="70.28515625" style="31" customWidth="1"/>
    <col min="14588" max="14588" width="17.5703125" style="31" customWidth="1"/>
    <col min="14589" max="14589" width="15.28515625" style="31" customWidth="1"/>
    <col min="14590" max="14590" width="48.7109375" style="31" customWidth="1"/>
    <col min="14591" max="14591" width="24.5703125" style="31" customWidth="1"/>
    <col min="14592" max="14592" width="48.7109375" style="31" customWidth="1"/>
    <col min="14593" max="14593" width="8.140625" style="31" customWidth="1"/>
    <col min="14594" max="14594" width="38.7109375" style="31" customWidth="1"/>
    <col min="14595" max="14595" width="21.140625" style="31" customWidth="1"/>
    <col min="14596" max="14596" width="82" style="31" customWidth="1"/>
    <col min="14597" max="14840" width="9.140625" style="31"/>
    <col min="14841" max="14841" width="70.28515625" style="31" customWidth="1"/>
    <col min="14842" max="14842" width="17.5703125" style="31" customWidth="1"/>
    <col min="14843" max="14843" width="70.28515625" style="31" customWidth="1"/>
    <col min="14844" max="14844" width="17.5703125" style="31" customWidth="1"/>
    <col min="14845" max="14845" width="15.28515625" style="31" customWidth="1"/>
    <col min="14846" max="14846" width="48.7109375" style="31" customWidth="1"/>
    <col min="14847" max="14847" width="24.5703125" style="31" customWidth="1"/>
    <col min="14848" max="14848" width="48.7109375" style="31" customWidth="1"/>
    <col min="14849" max="14849" width="8.140625" style="31" customWidth="1"/>
    <col min="14850" max="14850" width="38.7109375" style="31" customWidth="1"/>
    <col min="14851" max="14851" width="21.140625" style="31" customWidth="1"/>
    <col min="14852" max="14852" width="82" style="31" customWidth="1"/>
    <col min="14853" max="15096" width="9.140625" style="31"/>
    <col min="15097" max="15097" width="70.28515625" style="31" customWidth="1"/>
    <col min="15098" max="15098" width="17.5703125" style="31" customWidth="1"/>
    <col min="15099" max="15099" width="70.28515625" style="31" customWidth="1"/>
    <col min="15100" max="15100" width="17.5703125" style="31" customWidth="1"/>
    <col min="15101" max="15101" width="15.28515625" style="31" customWidth="1"/>
    <col min="15102" max="15102" width="48.7109375" style="31" customWidth="1"/>
    <col min="15103" max="15103" width="24.5703125" style="31" customWidth="1"/>
    <col min="15104" max="15104" width="48.7109375" style="31" customWidth="1"/>
    <col min="15105" max="15105" width="8.140625" style="31" customWidth="1"/>
    <col min="15106" max="15106" width="38.7109375" style="31" customWidth="1"/>
    <col min="15107" max="15107" width="21.140625" style="31" customWidth="1"/>
    <col min="15108" max="15108" width="82" style="31" customWidth="1"/>
    <col min="15109" max="15352" width="9.140625" style="31"/>
    <col min="15353" max="15353" width="70.28515625" style="31" customWidth="1"/>
    <col min="15354" max="15354" width="17.5703125" style="31" customWidth="1"/>
    <col min="15355" max="15355" width="70.28515625" style="31" customWidth="1"/>
    <col min="15356" max="15356" width="17.5703125" style="31" customWidth="1"/>
    <col min="15357" max="15357" width="15.28515625" style="31" customWidth="1"/>
    <col min="15358" max="15358" width="48.7109375" style="31" customWidth="1"/>
    <col min="15359" max="15359" width="24.5703125" style="31" customWidth="1"/>
    <col min="15360" max="15360" width="48.7109375" style="31" customWidth="1"/>
    <col min="15361" max="15361" width="8.140625" style="31" customWidth="1"/>
    <col min="15362" max="15362" width="38.7109375" style="31" customWidth="1"/>
    <col min="15363" max="15363" width="21.140625" style="31" customWidth="1"/>
    <col min="15364" max="15364" width="82" style="31" customWidth="1"/>
    <col min="15365" max="15608" width="9.140625" style="31"/>
    <col min="15609" max="15609" width="70.28515625" style="31" customWidth="1"/>
    <col min="15610" max="15610" width="17.5703125" style="31" customWidth="1"/>
    <col min="15611" max="15611" width="70.28515625" style="31" customWidth="1"/>
    <col min="15612" max="15612" width="17.5703125" style="31" customWidth="1"/>
    <col min="15613" max="15613" width="15.28515625" style="31" customWidth="1"/>
    <col min="15614" max="15614" width="48.7109375" style="31" customWidth="1"/>
    <col min="15615" max="15615" width="24.5703125" style="31" customWidth="1"/>
    <col min="15616" max="15616" width="48.7109375" style="31" customWidth="1"/>
    <col min="15617" max="15617" width="8.140625" style="31" customWidth="1"/>
    <col min="15618" max="15618" width="38.7109375" style="31" customWidth="1"/>
    <col min="15619" max="15619" width="21.140625" style="31" customWidth="1"/>
    <col min="15620" max="15620" width="82" style="31" customWidth="1"/>
    <col min="15621" max="15864" width="9.140625" style="31"/>
    <col min="15865" max="15865" width="70.28515625" style="31" customWidth="1"/>
    <col min="15866" max="15866" width="17.5703125" style="31" customWidth="1"/>
    <col min="15867" max="15867" width="70.28515625" style="31" customWidth="1"/>
    <col min="15868" max="15868" width="17.5703125" style="31" customWidth="1"/>
    <col min="15869" max="15869" width="15.28515625" style="31" customWidth="1"/>
    <col min="15870" max="15870" width="48.7109375" style="31" customWidth="1"/>
    <col min="15871" max="15871" width="24.5703125" style="31" customWidth="1"/>
    <col min="15872" max="15872" width="48.7109375" style="31" customWidth="1"/>
    <col min="15873" max="15873" width="8.140625" style="31" customWidth="1"/>
    <col min="15874" max="15874" width="38.7109375" style="31" customWidth="1"/>
    <col min="15875" max="15875" width="21.140625" style="31" customWidth="1"/>
    <col min="15876" max="15876" width="82" style="31" customWidth="1"/>
    <col min="15877" max="16120" width="9.140625" style="31"/>
    <col min="16121" max="16121" width="70.28515625" style="31" customWidth="1"/>
    <col min="16122" max="16122" width="17.5703125" style="31" customWidth="1"/>
    <col min="16123" max="16123" width="70.28515625" style="31" customWidth="1"/>
    <col min="16124" max="16124" width="17.5703125" style="31" customWidth="1"/>
    <col min="16125" max="16125" width="15.28515625" style="31" customWidth="1"/>
    <col min="16126" max="16126" width="48.7109375" style="31" customWidth="1"/>
    <col min="16127" max="16127" width="24.5703125" style="31" customWidth="1"/>
    <col min="16128" max="16128" width="48.7109375" style="31" customWidth="1"/>
    <col min="16129" max="16129" width="8.140625" style="31" customWidth="1"/>
    <col min="16130" max="16130" width="38.7109375" style="31" customWidth="1"/>
    <col min="16131" max="16131" width="21.140625" style="31" customWidth="1"/>
    <col min="16132" max="16132" width="82" style="31" customWidth="1"/>
    <col min="16133" max="16384" width="9.140625" style="31"/>
  </cols>
  <sheetData>
    <row r="1" spans="1:13" s="45" customFormat="1" x14ac:dyDescent="0.25">
      <c r="A1" s="151"/>
      <c r="B1" s="152"/>
      <c r="C1" s="41"/>
      <c r="D1" s="41"/>
      <c r="E1" s="42"/>
      <c r="F1" s="43"/>
      <c r="G1" s="38"/>
      <c r="H1" s="38"/>
      <c r="I1" s="38"/>
      <c r="J1" s="38"/>
      <c r="K1" s="38"/>
      <c r="L1" s="39"/>
      <c r="M1" s="39"/>
    </row>
    <row r="2" spans="1:13" s="1" customFormat="1" ht="76.5" customHeight="1" x14ac:dyDescent="0.25">
      <c r="A2" s="207" t="s">
        <v>60</v>
      </c>
      <c r="B2" s="207"/>
      <c r="C2" s="207"/>
      <c r="D2" s="207"/>
      <c r="E2" s="138"/>
      <c r="F2" s="138"/>
      <c r="G2" s="138"/>
      <c r="H2" s="138"/>
      <c r="I2" s="138"/>
      <c r="J2" s="138"/>
      <c r="K2" s="138"/>
      <c r="L2" s="138"/>
      <c r="M2" s="138"/>
    </row>
    <row r="3" spans="1:13" ht="15.75" customHeight="1" x14ac:dyDescent="0.25">
      <c r="A3" s="242" t="s">
        <v>21719</v>
      </c>
      <c r="B3" s="242"/>
      <c r="C3" s="242"/>
      <c r="D3" s="243"/>
    </row>
    <row r="4" spans="1:13" ht="31.5" x14ac:dyDescent="0.25">
      <c r="A4" s="29" t="s">
        <v>81</v>
      </c>
      <c r="B4" s="29" t="s">
        <v>82</v>
      </c>
      <c r="C4" s="29" t="s">
        <v>52</v>
      </c>
      <c r="D4" s="29" t="s">
        <v>83</v>
      </c>
    </row>
    <row r="5" spans="1:13" ht="15" x14ac:dyDescent="0.25">
      <c r="A5" s="253">
        <v>3</v>
      </c>
      <c r="B5" s="253" t="s">
        <v>84</v>
      </c>
      <c r="C5" s="253" t="s">
        <v>85</v>
      </c>
      <c r="D5" s="254" t="s">
        <v>12722</v>
      </c>
    </row>
    <row r="6" spans="1:13" ht="15" x14ac:dyDescent="0.25">
      <c r="A6" s="261">
        <v>97142</v>
      </c>
      <c r="B6" s="253" t="s">
        <v>86</v>
      </c>
      <c r="C6" s="253" t="s">
        <v>85</v>
      </c>
      <c r="D6" s="254" t="s">
        <v>12723</v>
      </c>
    </row>
    <row r="7" spans="1:13" ht="15" x14ac:dyDescent="0.25">
      <c r="A7" s="261">
        <v>97143</v>
      </c>
      <c r="B7" s="253" t="s">
        <v>87</v>
      </c>
      <c r="C7" s="253" t="s">
        <v>85</v>
      </c>
      <c r="D7" s="254" t="s">
        <v>12724</v>
      </c>
    </row>
    <row r="8" spans="1:13" ht="15" x14ac:dyDescent="0.25">
      <c r="A8" s="261">
        <v>97144</v>
      </c>
      <c r="B8" s="253" t="s">
        <v>88</v>
      </c>
      <c r="C8" s="253" t="s">
        <v>85</v>
      </c>
      <c r="D8" s="254" t="s">
        <v>12725</v>
      </c>
    </row>
    <row r="9" spans="1:13" ht="15" x14ac:dyDescent="0.25">
      <c r="A9" s="261">
        <v>97145</v>
      </c>
      <c r="B9" s="253" t="s">
        <v>89</v>
      </c>
      <c r="C9" s="253" t="s">
        <v>85</v>
      </c>
      <c r="D9" s="254" t="s">
        <v>12726</v>
      </c>
    </row>
    <row r="10" spans="1:13" ht="15" x14ac:dyDescent="0.25">
      <c r="A10" s="261">
        <v>97146</v>
      </c>
      <c r="B10" s="253" t="s">
        <v>90</v>
      </c>
      <c r="C10" s="253" t="s">
        <v>85</v>
      </c>
      <c r="D10" s="254" t="s">
        <v>12727</v>
      </c>
    </row>
    <row r="11" spans="1:13" ht="15" x14ac:dyDescent="0.25">
      <c r="A11" s="261">
        <v>97147</v>
      </c>
      <c r="B11" s="253" t="s">
        <v>91</v>
      </c>
      <c r="C11" s="253" t="s">
        <v>85</v>
      </c>
      <c r="D11" s="254" t="s">
        <v>12728</v>
      </c>
    </row>
    <row r="12" spans="1:13" ht="15" x14ac:dyDescent="0.25">
      <c r="A12" s="261">
        <v>97148</v>
      </c>
      <c r="B12" s="253" t="s">
        <v>92</v>
      </c>
      <c r="C12" s="253" t="s">
        <v>85</v>
      </c>
      <c r="D12" s="254" t="s">
        <v>12729</v>
      </c>
    </row>
    <row r="13" spans="1:13" ht="15" x14ac:dyDescent="0.25">
      <c r="A13" s="261">
        <v>97149</v>
      </c>
      <c r="B13" s="253" t="s">
        <v>93</v>
      </c>
      <c r="C13" s="253" t="s">
        <v>85</v>
      </c>
      <c r="D13" s="254" t="s">
        <v>12730</v>
      </c>
    </row>
    <row r="14" spans="1:13" ht="15" x14ac:dyDescent="0.25">
      <c r="A14" s="261">
        <v>97150</v>
      </c>
      <c r="B14" s="253" t="s">
        <v>94</v>
      </c>
      <c r="C14" s="253" t="s">
        <v>85</v>
      </c>
      <c r="D14" s="254" t="s">
        <v>12731</v>
      </c>
    </row>
    <row r="15" spans="1:13" ht="15" x14ac:dyDescent="0.25">
      <c r="A15" s="261">
        <v>97151</v>
      </c>
      <c r="B15" s="253" t="s">
        <v>95</v>
      </c>
      <c r="C15" s="253" t="s">
        <v>85</v>
      </c>
      <c r="D15" s="254" t="s">
        <v>12732</v>
      </c>
    </row>
    <row r="16" spans="1:13" ht="15" x14ac:dyDescent="0.25">
      <c r="A16" s="261">
        <v>97152</v>
      </c>
      <c r="B16" s="253" t="s">
        <v>96</v>
      </c>
      <c r="C16" s="253" t="s">
        <v>85</v>
      </c>
      <c r="D16" s="254" t="s">
        <v>12733</v>
      </c>
    </row>
    <row r="17" spans="1:4" ht="15" x14ac:dyDescent="0.25">
      <c r="A17" s="261">
        <v>97153</v>
      </c>
      <c r="B17" s="253" t="s">
        <v>97</v>
      </c>
      <c r="C17" s="253" t="s">
        <v>85</v>
      </c>
      <c r="D17" s="254" t="s">
        <v>12734</v>
      </c>
    </row>
    <row r="18" spans="1:4" ht="15" x14ac:dyDescent="0.25">
      <c r="A18" s="261">
        <v>97154</v>
      </c>
      <c r="B18" s="253" t="s">
        <v>98</v>
      </c>
      <c r="C18" s="253" t="s">
        <v>85</v>
      </c>
      <c r="D18" s="254" t="s">
        <v>12735</v>
      </c>
    </row>
    <row r="19" spans="1:4" ht="15" x14ac:dyDescent="0.25">
      <c r="A19" s="261">
        <v>97155</v>
      </c>
      <c r="B19" s="253" t="s">
        <v>99</v>
      </c>
      <c r="C19" s="253" t="s">
        <v>85</v>
      </c>
      <c r="D19" s="254" t="s">
        <v>12736</v>
      </c>
    </row>
    <row r="20" spans="1:4" ht="15" x14ac:dyDescent="0.25">
      <c r="A20" s="261">
        <v>97156</v>
      </c>
      <c r="B20" s="253" t="s">
        <v>100</v>
      </c>
      <c r="C20" s="253" t="s">
        <v>85</v>
      </c>
      <c r="D20" s="254" t="s">
        <v>12737</v>
      </c>
    </row>
    <row r="21" spans="1:4" ht="15" x14ac:dyDescent="0.25">
      <c r="A21" s="261">
        <v>97157</v>
      </c>
      <c r="B21" s="253" t="s">
        <v>101</v>
      </c>
      <c r="C21" s="253" t="s">
        <v>85</v>
      </c>
      <c r="D21" s="254" t="s">
        <v>12738</v>
      </c>
    </row>
    <row r="22" spans="1:4" ht="15" x14ac:dyDescent="0.25">
      <c r="A22" s="261">
        <v>97158</v>
      </c>
      <c r="B22" s="253" t="s">
        <v>102</v>
      </c>
      <c r="C22" s="253" t="s">
        <v>85</v>
      </c>
      <c r="D22" s="254" t="s">
        <v>12739</v>
      </c>
    </row>
    <row r="23" spans="1:4" ht="15" x14ac:dyDescent="0.25">
      <c r="A23" s="261">
        <v>97159</v>
      </c>
      <c r="B23" s="253" t="s">
        <v>103</v>
      </c>
      <c r="C23" s="253" t="s">
        <v>85</v>
      </c>
      <c r="D23" s="254" t="s">
        <v>12740</v>
      </c>
    </row>
    <row r="24" spans="1:4" ht="15" x14ac:dyDescent="0.25">
      <c r="A24" s="261">
        <v>97160</v>
      </c>
      <c r="B24" s="253" t="s">
        <v>104</v>
      </c>
      <c r="C24" s="253" t="s">
        <v>85</v>
      </c>
      <c r="D24" s="254" t="s">
        <v>12741</v>
      </c>
    </row>
    <row r="25" spans="1:4" ht="15" x14ac:dyDescent="0.25">
      <c r="A25" s="261">
        <v>97161</v>
      </c>
      <c r="B25" s="253" t="s">
        <v>105</v>
      </c>
      <c r="C25" s="253" t="s">
        <v>85</v>
      </c>
      <c r="D25" s="254" t="s">
        <v>12742</v>
      </c>
    </row>
    <row r="26" spans="1:4" ht="15" x14ac:dyDescent="0.25">
      <c r="A26" s="261">
        <v>97162</v>
      </c>
      <c r="B26" s="253" t="s">
        <v>106</v>
      </c>
      <c r="C26" s="253" t="s">
        <v>85</v>
      </c>
      <c r="D26" s="254" t="s">
        <v>12743</v>
      </c>
    </row>
    <row r="27" spans="1:4" ht="15" x14ac:dyDescent="0.25">
      <c r="A27" s="261">
        <v>97163</v>
      </c>
      <c r="B27" s="253" t="s">
        <v>107</v>
      </c>
      <c r="C27" s="253" t="s">
        <v>85</v>
      </c>
      <c r="D27" s="254" t="s">
        <v>12744</v>
      </c>
    </row>
    <row r="28" spans="1:4" ht="15" x14ac:dyDescent="0.25">
      <c r="A28" s="261">
        <v>97164</v>
      </c>
      <c r="B28" s="253" t="s">
        <v>108</v>
      </c>
      <c r="C28" s="253" t="s">
        <v>85</v>
      </c>
      <c r="D28" s="254" t="s">
        <v>12745</v>
      </c>
    </row>
    <row r="29" spans="1:4" ht="15" x14ac:dyDescent="0.25">
      <c r="A29" s="261">
        <v>97165</v>
      </c>
      <c r="B29" s="253" t="s">
        <v>109</v>
      </c>
      <c r="C29" s="253" t="s">
        <v>85</v>
      </c>
      <c r="D29" s="254" t="s">
        <v>12746</v>
      </c>
    </row>
    <row r="30" spans="1:4" ht="15" x14ac:dyDescent="0.25">
      <c r="A30" s="261">
        <v>97166</v>
      </c>
      <c r="B30" s="253" t="s">
        <v>110</v>
      </c>
      <c r="C30" s="253" t="s">
        <v>85</v>
      </c>
      <c r="D30" s="254" t="s">
        <v>12747</v>
      </c>
    </row>
    <row r="31" spans="1:4" ht="15" x14ac:dyDescent="0.25">
      <c r="A31" s="261">
        <v>97167</v>
      </c>
      <c r="B31" s="253" t="s">
        <v>111</v>
      </c>
      <c r="C31" s="253" t="s">
        <v>85</v>
      </c>
      <c r="D31" s="254" t="s">
        <v>12748</v>
      </c>
    </row>
    <row r="32" spans="1:4" ht="15" x14ac:dyDescent="0.25">
      <c r="A32" s="261">
        <v>97168</v>
      </c>
      <c r="B32" s="253" t="s">
        <v>112</v>
      </c>
      <c r="C32" s="253" t="s">
        <v>85</v>
      </c>
      <c r="D32" s="254" t="s">
        <v>12749</v>
      </c>
    </row>
    <row r="33" spans="1:4" ht="15" x14ac:dyDescent="0.25">
      <c r="A33" s="261">
        <v>97169</v>
      </c>
      <c r="B33" s="253" t="s">
        <v>113</v>
      </c>
      <c r="C33" s="253" t="s">
        <v>85</v>
      </c>
      <c r="D33" s="254" t="s">
        <v>12750</v>
      </c>
    </row>
    <row r="34" spans="1:4" ht="15" x14ac:dyDescent="0.25">
      <c r="A34" s="261">
        <v>97170</v>
      </c>
      <c r="B34" s="253" t="s">
        <v>114</v>
      </c>
      <c r="C34" s="253" t="s">
        <v>85</v>
      </c>
      <c r="D34" s="254" t="s">
        <v>12751</v>
      </c>
    </row>
    <row r="35" spans="1:4" ht="15" x14ac:dyDescent="0.25">
      <c r="A35" s="261">
        <v>97171</v>
      </c>
      <c r="B35" s="253" t="s">
        <v>115</v>
      </c>
      <c r="C35" s="253" t="s">
        <v>85</v>
      </c>
      <c r="D35" s="254" t="s">
        <v>12752</v>
      </c>
    </row>
    <row r="36" spans="1:4" ht="15" x14ac:dyDescent="0.25">
      <c r="A36" s="261">
        <v>97172</v>
      </c>
      <c r="B36" s="253" t="s">
        <v>116</v>
      </c>
      <c r="C36" s="253" t="s">
        <v>85</v>
      </c>
      <c r="D36" s="254" t="s">
        <v>12753</v>
      </c>
    </row>
    <row r="37" spans="1:4" ht="15" x14ac:dyDescent="0.25">
      <c r="A37" s="261">
        <v>97173</v>
      </c>
      <c r="B37" s="253" t="s">
        <v>117</v>
      </c>
      <c r="C37" s="253" t="s">
        <v>85</v>
      </c>
      <c r="D37" s="254" t="s">
        <v>12754</v>
      </c>
    </row>
    <row r="38" spans="1:4" ht="15" x14ac:dyDescent="0.25">
      <c r="A38" s="261">
        <v>97174</v>
      </c>
      <c r="B38" s="253" t="s">
        <v>118</v>
      </c>
      <c r="C38" s="253" t="s">
        <v>85</v>
      </c>
      <c r="D38" s="254" t="s">
        <v>12755</v>
      </c>
    </row>
    <row r="39" spans="1:4" ht="15" x14ac:dyDescent="0.25">
      <c r="A39" s="261">
        <v>97175</v>
      </c>
      <c r="B39" s="253" t="s">
        <v>119</v>
      </c>
      <c r="C39" s="253" t="s">
        <v>85</v>
      </c>
      <c r="D39" s="254" t="s">
        <v>12756</v>
      </c>
    </row>
    <row r="40" spans="1:4" ht="15" x14ac:dyDescent="0.25">
      <c r="A40" s="261">
        <v>97176</v>
      </c>
      <c r="B40" s="253" t="s">
        <v>120</v>
      </c>
      <c r="C40" s="253" t="s">
        <v>85</v>
      </c>
      <c r="D40" s="254" t="s">
        <v>12757</v>
      </c>
    </row>
    <row r="41" spans="1:4" ht="15" x14ac:dyDescent="0.25">
      <c r="A41" s="261">
        <v>97177</v>
      </c>
      <c r="B41" s="253" t="s">
        <v>121</v>
      </c>
      <c r="C41" s="253" t="s">
        <v>85</v>
      </c>
      <c r="D41" s="254" t="s">
        <v>12758</v>
      </c>
    </row>
    <row r="42" spans="1:4" ht="15" x14ac:dyDescent="0.25">
      <c r="A42" s="261">
        <v>97178</v>
      </c>
      <c r="B42" s="253" t="s">
        <v>122</v>
      </c>
      <c r="C42" s="253" t="s">
        <v>85</v>
      </c>
      <c r="D42" s="254" t="s">
        <v>12759</v>
      </c>
    </row>
    <row r="43" spans="1:4" ht="15" x14ac:dyDescent="0.25">
      <c r="A43" s="261">
        <v>97179</v>
      </c>
      <c r="B43" s="253" t="s">
        <v>123</v>
      </c>
      <c r="C43" s="253" t="s">
        <v>85</v>
      </c>
      <c r="D43" s="254" t="s">
        <v>12760</v>
      </c>
    </row>
    <row r="44" spans="1:4" ht="15" x14ac:dyDescent="0.25">
      <c r="A44" s="261">
        <v>97180</v>
      </c>
      <c r="B44" s="253" t="s">
        <v>124</v>
      </c>
      <c r="C44" s="253" t="s">
        <v>85</v>
      </c>
      <c r="D44" s="254" t="s">
        <v>12761</v>
      </c>
    </row>
    <row r="45" spans="1:4" ht="15" x14ac:dyDescent="0.25">
      <c r="A45" s="261">
        <v>97181</v>
      </c>
      <c r="B45" s="253" t="s">
        <v>125</v>
      </c>
      <c r="C45" s="253" t="s">
        <v>85</v>
      </c>
      <c r="D45" s="254" t="s">
        <v>12762</v>
      </c>
    </row>
    <row r="46" spans="1:4" ht="15" x14ac:dyDescent="0.25">
      <c r="A46" s="261">
        <v>97182</v>
      </c>
      <c r="B46" s="253" t="s">
        <v>126</v>
      </c>
      <c r="C46" s="253" t="s">
        <v>85</v>
      </c>
      <c r="D46" s="254" t="s">
        <v>12763</v>
      </c>
    </row>
    <row r="47" spans="1:4" ht="15" x14ac:dyDescent="0.25">
      <c r="A47" s="261">
        <v>97183</v>
      </c>
      <c r="B47" s="253" t="s">
        <v>127</v>
      </c>
      <c r="C47" s="253" t="s">
        <v>85</v>
      </c>
      <c r="D47" s="254" t="s">
        <v>12764</v>
      </c>
    </row>
    <row r="48" spans="1:4" ht="15" x14ac:dyDescent="0.25">
      <c r="A48" s="261">
        <v>97184</v>
      </c>
      <c r="B48" s="253" t="s">
        <v>128</v>
      </c>
      <c r="C48" s="253" t="s">
        <v>85</v>
      </c>
      <c r="D48" s="254" t="s">
        <v>12765</v>
      </c>
    </row>
    <row r="49" spans="1:4" ht="15" x14ac:dyDescent="0.25">
      <c r="A49" s="261">
        <v>97185</v>
      </c>
      <c r="B49" s="253" t="s">
        <v>129</v>
      </c>
      <c r="C49" s="253" t="s">
        <v>85</v>
      </c>
      <c r="D49" s="254" t="s">
        <v>12766</v>
      </c>
    </row>
    <row r="50" spans="1:4" ht="15" x14ac:dyDescent="0.25">
      <c r="A50" s="261">
        <v>97186</v>
      </c>
      <c r="B50" s="253" t="s">
        <v>130</v>
      </c>
      <c r="C50" s="253" t="s">
        <v>85</v>
      </c>
      <c r="D50" s="254" t="s">
        <v>12767</v>
      </c>
    </row>
    <row r="51" spans="1:4" ht="15" x14ac:dyDescent="0.25">
      <c r="A51" s="261">
        <v>97187</v>
      </c>
      <c r="B51" s="253" t="s">
        <v>131</v>
      </c>
      <c r="C51" s="253" t="s">
        <v>85</v>
      </c>
      <c r="D51" s="254" t="s">
        <v>12768</v>
      </c>
    </row>
    <row r="52" spans="1:4" ht="15" x14ac:dyDescent="0.25">
      <c r="A52" s="261">
        <v>97188</v>
      </c>
      <c r="B52" s="253" t="s">
        <v>132</v>
      </c>
      <c r="C52" s="253" t="s">
        <v>85</v>
      </c>
      <c r="D52" s="254" t="s">
        <v>12769</v>
      </c>
    </row>
    <row r="53" spans="1:4" ht="15" x14ac:dyDescent="0.25">
      <c r="A53" s="261">
        <v>97189</v>
      </c>
      <c r="B53" s="253" t="s">
        <v>133</v>
      </c>
      <c r="C53" s="253" t="s">
        <v>85</v>
      </c>
      <c r="D53" s="254" t="s">
        <v>12770</v>
      </c>
    </row>
    <row r="54" spans="1:4" ht="15" x14ac:dyDescent="0.25">
      <c r="A54" s="261">
        <v>97190</v>
      </c>
      <c r="B54" s="253" t="s">
        <v>134</v>
      </c>
      <c r="C54" s="253" t="s">
        <v>85</v>
      </c>
      <c r="D54" s="254" t="s">
        <v>12771</v>
      </c>
    </row>
    <row r="55" spans="1:4" ht="15" x14ac:dyDescent="0.25">
      <c r="A55" s="261">
        <v>97191</v>
      </c>
      <c r="B55" s="253" t="s">
        <v>135</v>
      </c>
      <c r="C55" s="253" t="s">
        <v>85</v>
      </c>
      <c r="D55" s="254" t="s">
        <v>12772</v>
      </c>
    </row>
    <row r="56" spans="1:4" ht="15" x14ac:dyDescent="0.25">
      <c r="A56" s="261">
        <v>97192</v>
      </c>
      <c r="B56" s="253" t="s">
        <v>136</v>
      </c>
      <c r="C56" s="253" t="s">
        <v>85</v>
      </c>
      <c r="D56" s="254" t="s">
        <v>12773</v>
      </c>
    </row>
    <row r="57" spans="1:4" ht="15" x14ac:dyDescent="0.25">
      <c r="A57" s="261">
        <v>90694</v>
      </c>
      <c r="B57" s="253" t="s">
        <v>137</v>
      </c>
      <c r="C57" s="253" t="s">
        <v>85</v>
      </c>
      <c r="D57" s="254" t="s">
        <v>12774</v>
      </c>
    </row>
    <row r="58" spans="1:4" ht="15" x14ac:dyDescent="0.25">
      <c r="A58" s="261">
        <v>90695</v>
      </c>
      <c r="B58" s="253" t="s">
        <v>138</v>
      </c>
      <c r="C58" s="253" t="s">
        <v>85</v>
      </c>
      <c r="D58" s="254" t="s">
        <v>12775</v>
      </c>
    </row>
    <row r="59" spans="1:4" ht="15" x14ac:dyDescent="0.25">
      <c r="A59" s="261">
        <v>90696</v>
      </c>
      <c r="B59" s="253" t="s">
        <v>139</v>
      </c>
      <c r="C59" s="253" t="s">
        <v>85</v>
      </c>
      <c r="D59" s="254" t="s">
        <v>12776</v>
      </c>
    </row>
    <row r="60" spans="1:4" ht="15" x14ac:dyDescent="0.25">
      <c r="A60" s="261">
        <v>90697</v>
      </c>
      <c r="B60" s="253" t="s">
        <v>140</v>
      </c>
      <c r="C60" s="253" t="s">
        <v>85</v>
      </c>
      <c r="D60" s="254" t="s">
        <v>12777</v>
      </c>
    </row>
    <row r="61" spans="1:4" ht="15" x14ac:dyDescent="0.25">
      <c r="A61" s="261">
        <v>90698</v>
      </c>
      <c r="B61" s="253" t="s">
        <v>141</v>
      </c>
      <c r="C61" s="253" t="s">
        <v>85</v>
      </c>
      <c r="D61" s="254" t="s">
        <v>12778</v>
      </c>
    </row>
    <row r="62" spans="1:4" ht="15" x14ac:dyDescent="0.25">
      <c r="A62" s="261">
        <v>90699</v>
      </c>
      <c r="B62" s="253" t="s">
        <v>142</v>
      </c>
      <c r="C62" s="253" t="s">
        <v>85</v>
      </c>
      <c r="D62" s="254" t="s">
        <v>12779</v>
      </c>
    </row>
    <row r="63" spans="1:4" ht="15" x14ac:dyDescent="0.25">
      <c r="A63" s="261">
        <v>90700</v>
      </c>
      <c r="B63" s="253" t="s">
        <v>143</v>
      </c>
      <c r="C63" s="253" t="s">
        <v>85</v>
      </c>
      <c r="D63" s="254" t="s">
        <v>12780</v>
      </c>
    </row>
    <row r="64" spans="1:4" ht="15" x14ac:dyDescent="0.25">
      <c r="A64" s="261">
        <v>90701</v>
      </c>
      <c r="B64" s="253" t="s">
        <v>144</v>
      </c>
      <c r="C64" s="253" t="s">
        <v>85</v>
      </c>
      <c r="D64" s="254" t="s">
        <v>12781</v>
      </c>
    </row>
    <row r="65" spans="1:4" ht="15" x14ac:dyDescent="0.25">
      <c r="A65" s="261">
        <v>90702</v>
      </c>
      <c r="B65" s="253" t="s">
        <v>145</v>
      </c>
      <c r="C65" s="253" t="s">
        <v>85</v>
      </c>
      <c r="D65" s="254" t="s">
        <v>12782</v>
      </c>
    </row>
    <row r="66" spans="1:4" ht="15" x14ac:dyDescent="0.25">
      <c r="A66" s="261">
        <v>90703</v>
      </c>
      <c r="B66" s="253" t="s">
        <v>146</v>
      </c>
      <c r="C66" s="253" t="s">
        <v>85</v>
      </c>
      <c r="D66" s="254" t="s">
        <v>12783</v>
      </c>
    </row>
    <row r="67" spans="1:4" ht="15" x14ac:dyDescent="0.25">
      <c r="A67" s="261">
        <v>90704</v>
      </c>
      <c r="B67" s="253" t="s">
        <v>147</v>
      </c>
      <c r="C67" s="253" t="s">
        <v>85</v>
      </c>
      <c r="D67" s="254" t="s">
        <v>12784</v>
      </c>
    </row>
    <row r="68" spans="1:4" ht="15" x14ac:dyDescent="0.25">
      <c r="A68" s="261">
        <v>90705</v>
      </c>
      <c r="B68" s="253" t="s">
        <v>148</v>
      </c>
      <c r="C68" s="253" t="s">
        <v>85</v>
      </c>
      <c r="D68" s="254" t="s">
        <v>12785</v>
      </c>
    </row>
    <row r="69" spans="1:4" ht="15" x14ac:dyDescent="0.25">
      <c r="A69" s="261">
        <v>90706</v>
      </c>
      <c r="B69" s="253" t="s">
        <v>149</v>
      </c>
      <c r="C69" s="253" t="s">
        <v>85</v>
      </c>
      <c r="D69" s="254" t="s">
        <v>12786</v>
      </c>
    </row>
    <row r="70" spans="1:4" ht="15" x14ac:dyDescent="0.25">
      <c r="A70" s="261">
        <v>90708</v>
      </c>
      <c r="B70" s="253" t="s">
        <v>150</v>
      </c>
      <c r="C70" s="253" t="s">
        <v>85</v>
      </c>
      <c r="D70" s="254" t="s">
        <v>12787</v>
      </c>
    </row>
    <row r="71" spans="1:4" ht="15" x14ac:dyDescent="0.25">
      <c r="A71" s="261">
        <v>90724</v>
      </c>
      <c r="B71" s="253" t="s">
        <v>151</v>
      </c>
      <c r="C71" s="253" t="s">
        <v>36</v>
      </c>
      <c r="D71" s="254" t="s">
        <v>12788</v>
      </c>
    </row>
    <row r="72" spans="1:4" ht="15" x14ac:dyDescent="0.25">
      <c r="A72" s="261">
        <v>90725</v>
      </c>
      <c r="B72" s="253" t="s">
        <v>152</v>
      </c>
      <c r="C72" s="253" t="s">
        <v>36</v>
      </c>
      <c r="D72" s="254" t="s">
        <v>12789</v>
      </c>
    </row>
    <row r="73" spans="1:4" ht="15" x14ac:dyDescent="0.25">
      <c r="A73" s="261">
        <v>90726</v>
      </c>
      <c r="B73" s="253" t="s">
        <v>153</v>
      </c>
      <c r="C73" s="253" t="s">
        <v>36</v>
      </c>
      <c r="D73" s="254" t="s">
        <v>12790</v>
      </c>
    </row>
    <row r="74" spans="1:4" ht="15" x14ac:dyDescent="0.25">
      <c r="A74" s="261">
        <v>90727</v>
      </c>
      <c r="B74" s="253" t="s">
        <v>154</v>
      </c>
      <c r="C74" s="253" t="s">
        <v>36</v>
      </c>
      <c r="D74" s="254" t="s">
        <v>12791</v>
      </c>
    </row>
    <row r="75" spans="1:4" ht="15" x14ac:dyDescent="0.25">
      <c r="A75" s="261">
        <v>90728</v>
      </c>
      <c r="B75" s="253" t="s">
        <v>155</v>
      </c>
      <c r="C75" s="253" t="s">
        <v>36</v>
      </c>
      <c r="D75" s="254" t="s">
        <v>12792</v>
      </c>
    </row>
    <row r="76" spans="1:4" ht="15" x14ac:dyDescent="0.25">
      <c r="A76" s="261">
        <v>90729</v>
      </c>
      <c r="B76" s="253" t="s">
        <v>156</v>
      </c>
      <c r="C76" s="253" t="s">
        <v>36</v>
      </c>
      <c r="D76" s="254" t="s">
        <v>12793</v>
      </c>
    </row>
    <row r="77" spans="1:4" ht="15" x14ac:dyDescent="0.25">
      <c r="A77" s="261">
        <v>90730</v>
      </c>
      <c r="B77" s="253" t="s">
        <v>157</v>
      </c>
      <c r="C77" s="253" t="s">
        <v>36</v>
      </c>
      <c r="D77" s="254" t="s">
        <v>12794</v>
      </c>
    </row>
    <row r="78" spans="1:4" ht="15" x14ac:dyDescent="0.25">
      <c r="A78" s="261">
        <v>90731</v>
      </c>
      <c r="B78" s="253" t="s">
        <v>158</v>
      </c>
      <c r="C78" s="253" t="s">
        <v>36</v>
      </c>
      <c r="D78" s="254" t="s">
        <v>12795</v>
      </c>
    </row>
    <row r="79" spans="1:4" ht="15" x14ac:dyDescent="0.25">
      <c r="A79" s="261">
        <v>90732</v>
      </c>
      <c r="B79" s="253" t="s">
        <v>159</v>
      </c>
      <c r="C79" s="253" t="s">
        <v>36</v>
      </c>
      <c r="D79" s="254" t="s">
        <v>12796</v>
      </c>
    </row>
    <row r="80" spans="1:4" ht="15" x14ac:dyDescent="0.25">
      <c r="A80" s="261">
        <v>90733</v>
      </c>
      <c r="B80" s="253" t="s">
        <v>160</v>
      </c>
      <c r="C80" s="253" t="s">
        <v>85</v>
      </c>
      <c r="D80" s="254" t="s">
        <v>12797</v>
      </c>
    </row>
    <row r="81" spans="1:4" ht="15" x14ac:dyDescent="0.25">
      <c r="A81" s="261">
        <v>90734</v>
      </c>
      <c r="B81" s="253" t="s">
        <v>161</v>
      </c>
      <c r="C81" s="253" t="s">
        <v>85</v>
      </c>
      <c r="D81" s="254" t="s">
        <v>12798</v>
      </c>
    </row>
    <row r="82" spans="1:4" ht="15" x14ac:dyDescent="0.25">
      <c r="A82" s="261">
        <v>90735</v>
      </c>
      <c r="B82" s="253" t="s">
        <v>162</v>
      </c>
      <c r="C82" s="253" t="s">
        <v>85</v>
      </c>
      <c r="D82" s="254" t="s">
        <v>12799</v>
      </c>
    </row>
    <row r="83" spans="1:4" ht="15" x14ac:dyDescent="0.25">
      <c r="A83" s="261">
        <v>90736</v>
      </c>
      <c r="B83" s="253" t="s">
        <v>163</v>
      </c>
      <c r="C83" s="253" t="s">
        <v>85</v>
      </c>
      <c r="D83" s="254" t="s">
        <v>12800</v>
      </c>
    </row>
    <row r="84" spans="1:4" ht="15" x14ac:dyDescent="0.25">
      <c r="A84" s="261">
        <v>90737</v>
      </c>
      <c r="B84" s="253" t="s">
        <v>164</v>
      </c>
      <c r="C84" s="253" t="s">
        <v>85</v>
      </c>
      <c r="D84" s="254" t="s">
        <v>12801</v>
      </c>
    </row>
    <row r="85" spans="1:4" ht="15" x14ac:dyDescent="0.25">
      <c r="A85" s="261">
        <v>90738</v>
      </c>
      <c r="B85" s="253" t="s">
        <v>165</v>
      </c>
      <c r="C85" s="253" t="s">
        <v>85</v>
      </c>
      <c r="D85" s="254" t="s">
        <v>12802</v>
      </c>
    </row>
    <row r="86" spans="1:4" ht="15" x14ac:dyDescent="0.25">
      <c r="A86" s="261">
        <v>90739</v>
      </c>
      <c r="B86" s="253" t="s">
        <v>166</v>
      </c>
      <c r="C86" s="253" t="s">
        <v>85</v>
      </c>
      <c r="D86" s="254" t="s">
        <v>12803</v>
      </c>
    </row>
    <row r="87" spans="1:4" ht="15" x14ac:dyDescent="0.25">
      <c r="A87" s="261">
        <v>90740</v>
      </c>
      <c r="B87" s="253" t="s">
        <v>167</v>
      </c>
      <c r="C87" s="253" t="s">
        <v>85</v>
      </c>
      <c r="D87" s="254" t="s">
        <v>12804</v>
      </c>
    </row>
    <row r="88" spans="1:4" ht="15" x14ac:dyDescent="0.25">
      <c r="A88" s="261">
        <v>90741</v>
      </c>
      <c r="B88" s="253" t="s">
        <v>168</v>
      </c>
      <c r="C88" s="253" t="s">
        <v>85</v>
      </c>
      <c r="D88" s="254" t="s">
        <v>12805</v>
      </c>
    </row>
    <row r="89" spans="1:4" ht="15" x14ac:dyDescent="0.25">
      <c r="A89" s="261">
        <v>90742</v>
      </c>
      <c r="B89" s="253" t="s">
        <v>169</v>
      </c>
      <c r="C89" s="253" t="s">
        <v>85</v>
      </c>
      <c r="D89" s="254" t="s">
        <v>12806</v>
      </c>
    </row>
    <row r="90" spans="1:4" ht="15" x14ac:dyDescent="0.25">
      <c r="A90" s="261">
        <v>90743</v>
      </c>
      <c r="B90" s="253" t="s">
        <v>170</v>
      </c>
      <c r="C90" s="253" t="s">
        <v>85</v>
      </c>
      <c r="D90" s="254" t="s">
        <v>12807</v>
      </c>
    </row>
    <row r="91" spans="1:4" ht="15" x14ac:dyDescent="0.25">
      <c r="A91" s="261">
        <v>90744</v>
      </c>
      <c r="B91" s="253" t="s">
        <v>171</v>
      </c>
      <c r="C91" s="253" t="s">
        <v>85</v>
      </c>
      <c r="D91" s="254" t="s">
        <v>12808</v>
      </c>
    </row>
    <row r="92" spans="1:4" ht="15" x14ac:dyDescent="0.25">
      <c r="A92" s="261">
        <v>90745</v>
      </c>
      <c r="B92" s="253" t="s">
        <v>172</v>
      </c>
      <c r="C92" s="253" t="s">
        <v>85</v>
      </c>
      <c r="D92" s="254" t="s">
        <v>12809</v>
      </c>
    </row>
    <row r="93" spans="1:4" ht="15" x14ac:dyDescent="0.25">
      <c r="A93" s="261">
        <v>90746</v>
      </c>
      <c r="B93" s="253" t="s">
        <v>173</v>
      </c>
      <c r="C93" s="253" t="s">
        <v>85</v>
      </c>
      <c r="D93" s="254" t="s">
        <v>12810</v>
      </c>
    </row>
    <row r="94" spans="1:4" ht="15" x14ac:dyDescent="0.25">
      <c r="A94" s="261">
        <v>90747</v>
      </c>
      <c r="B94" s="253" t="s">
        <v>174</v>
      </c>
      <c r="C94" s="253" t="s">
        <v>85</v>
      </c>
      <c r="D94" s="254" t="s">
        <v>12811</v>
      </c>
    </row>
    <row r="95" spans="1:4" ht="15" x14ac:dyDescent="0.25">
      <c r="A95" s="261">
        <v>94869</v>
      </c>
      <c r="B95" s="253" t="s">
        <v>175</v>
      </c>
      <c r="C95" s="253" t="s">
        <v>85</v>
      </c>
      <c r="D95" s="254" t="s">
        <v>12812</v>
      </c>
    </row>
    <row r="96" spans="1:4" ht="15" x14ac:dyDescent="0.25">
      <c r="A96" s="261">
        <v>94870</v>
      </c>
      <c r="B96" s="253" t="s">
        <v>176</v>
      </c>
      <c r="C96" s="253" t="s">
        <v>85</v>
      </c>
      <c r="D96" s="254" t="s">
        <v>12813</v>
      </c>
    </row>
    <row r="97" spans="1:4" ht="15" x14ac:dyDescent="0.25">
      <c r="A97" s="261">
        <v>94871</v>
      </c>
      <c r="B97" s="253" t="s">
        <v>177</v>
      </c>
      <c r="C97" s="253" t="s">
        <v>85</v>
      </c>
      <c r="D97" s="254" t="s">
        <v>12814</v>
      </c>
    </row>
    <row r="98" spans="1:4" ht="15" x14ac:dyDescent="0.25">
      <c r="A98" s="261">
        <v>94872</v>
      </c>
      <c r="B98" s="253" t="s">
        <v>178</v>
      </c>
      <c r="C98" s="253" t="s">
        <v>85</v>
      </c>
      <c r="D98" s="254" t="s">
        <v>12815</v>
      </c>
    </row>
    <row r="99" spans="1:4" ht="15" x14ac:dyDescent="0.25">
      <c r="A99" s="261">
        <v>94875</v>
      </c>
      <c r="B99" s="253" t="s">
        <v>179</v>
      </c>
      <c r="C99" s="253" t="s">
        <v>85</v>
      </c>
      <c r="D99" s="254" t="s">
        <v>12816</v>
      </c>
    </row>
    <row r="100" spans="1:4" ht="15" x14ac:dyDescent="0.25">
      <c r="A100" s="261">
        <v>94876</v>
      </c>
      <c r="B100" s="253" t="s">
        <v>180</v>
      </c>
      <c r="C100" s="253" t="s">
        <v>85</v>
      </c>
      <c r="D100" s="254" t="s">
        <v>12817</v>
      </c>
    </row>
    <row r="101" spans="1:4" ht="15" x14ac:dyDescent="0.25">
      <c r="A101" s="261">
        <v>94878</v>
      </c>
      <c r="B101" s="253" t="s">
        <v>181</v>
      </c>
      <c r="C101" s="253" t="s">
        <v>85</v>
      </c>
      <c r="D101" s="254" t="s">
        <v>12818</v>
      </c>
    </row>
    <row r="102" spans="1:4" ht="15" x14ac:dyDescent="0.25">
      <c r="A102" s="261">
        <v>94879</v>
      </c>
      <c r="B102" s="253" t="s">
        <v>182</v>
      </c>
      <c r="C102" s="253" t="s">
        <v>85</v>
      </c>
      <c r="D102" s="254" t="s">
        <v>12819</v>
      </c>
    </row>
    <row r="103" spans="1:4" ht="15" x14ac:dyDescent="0.25">
      <c r="A103" s="261">
        <v>94880</v>
      </c>
      <c r="B103" s="253" t="s">
        <v>183</v>
      </c>
      <c r="C103" s="253" t="s">
        <v>85</v>
      </c>
      <c r="D103" s="254" t="s">
        <v>12820</v>
      </c>
    </row>
    <row r="104" spans="1:4" ht="15" x14ac:dyDescent="0.25">
      <c r="A104" s="261">
        <v>94881</v>
      </c>
      <c r="B104" s="253" t="s">
        <v>184</v>
      </c>
      <c r="C104" s="253" t="s">
        <v>85</v>
      </c>
      <c r="D104" s="254" t="s">
        <v>12821</v>
      </c>
    </row>
    <row r="105" spans="1:4" ht="15" x14ac:dyDescent="0.25">
      <c r="A105" s="261">
        <v>94882</v>
      </c>
      <c r="B105" s="253" t="s">
        <v>185</v>
      </c>
      <c r="C105" s="253" t="s">
        <v>85</v>
      </c>
      <c r="D105" s="254" t="s">
        <v>12822</v>
      </c>
    </row>
    <row r="106" spans="1:4" ht="15" x14ac:dyDescent="0.25">
      <c r="A106" s="261">
        <v>94884</v>
      </c>
      <c r="B106" s="253" t="s">
        <v>186</v>
      </c>
      <c r="C106" s="253" t="s">
        <v>85</v>
      </c>
      <c r="D106" s="254" t="s">
        <v>12823</v>
      </c>
    </row>
    <row r="107" spans="1:4" ht="15" x14ac:dyDescent="0.25">
      <c r="A107" s="261">
        <v>97121</v>
      </c>
      <c r="B107" s="253" t="s">
        <v>187</v>
      </c>
      <c r="C107" s="253" t="s">
        <v>85</v>
      </c>
      <c r="D107" s="254" t="s">
        <v>12824</v>
      </c>
    </row>
    <row r="108" spans="1:4" ht="15" x14ac:dyDescent="0.25">
      <c r="A108" s="261">
        <v>97122</v>
      </c>
      <c r="B108" s="253" t="s">
        <v>188</v>
      </c>
      <c r="C108" s="253" t="s">
        <v>85</v>
      </c>
      <c r="D108" s="254" t="s">
        <v>12825</v>
      </c>
    </row>
    <row r="109" spans="1:4" ht="15" x14ac:dyDescent="0.25">
      <c r="A109" s="261">
        <v>97123</v>
      </c>
      <c r="B109" s="253" t="s">
        <v>189</v>
      </c>
      <c r="C109" s="253" t="s">
        <v>85</v>
      </c>
      <c r="D109" s="254" t="s">
        <v>12826</v>
      </c>
    </row>
    <row r="110" spans="1:4" ht="15" x14ac:dyDescent="0.25">
      <c r="A110" s="261">
        <v>97124</v>
      </c>
      <c r="B110" s="253" t="s">
        <v>190</v>
      </c>
      <c r="C110" s="253" t="s">
        <v>85</v>
      </c>
      <c r="D110" s="254" t="s">
        <v>12827</v>
      </c>
    </row>
    <row r="111" spans="1:4" ht="15" x14ac:dyDescent="0.25">
      <c r="A111" s="261">
        <v>97125</v>
      </c>
      <c r="B111" s="253" t="s">
        <v>191</v>
      </c>
      <c r="C111" s="253" t="s">
        <v>85</v>
      </c>
      <c r="D111" s="254" t="s">
        <v>12828</v>
      </c>
    </row>
    <row r="112" spans="1:4" ht="15" x14ac:dyDescent="0.25">
      <c r="A112" s="261">
        <v>97126</v>
      </c>
      <c r="B112" s="253" t="s">
        <v>192</v>
      </c>
      <c r="C112" s="253" t="s">
        <v>85</v>
      </c>
      <c r="D112" s="254" t="s">
        <v>12829</v>
      </c>
    </row>
    <row r="113" spans="1:4" ht="15" x14ac:dyDescent="0.25">
      <c r="A113" s="261">
        <v>102264</v>
      </c>
      <c r="B113" s="253" t="s">
        <v>193</v>
      </c>
      <c r="C113" s="253" t="s">
        <v>85</v>
      </c>
      <c r="D113" s="254" t="s">
        <v>12830</v>
      </c>
    </row>
    <row r="114" spans="1:4" ht="15" x14ac:dyDescent="0.25">
      <c r="A114" s="261">
        <v>102265</v>
      </c>
      <c r="B114" s="253" t="s">
        <v>194</v>
      </c>
      <c r="C114" s="253" t="s">
        <v>36</v>
      </c>
      <c r="D114" s="254" t="s">
        <v>12831</v>
      </c>
    </row>
    <row r="115" spans="1:4" ht="15" x14ac:dyDescent="0.25">
      <c r="A115" s="261">
        <v>102266</v>
      </c>
      <c r="B115" s="253" t="s">
        <v>195</v>
      </c>
      <c r="C115" s="253" t="s">
        <v>36</v>
      </c>
      <c r="D115" s="254" t="s">
        <v>12832</v>
      </c>
    </row>
    <row r="116" spans="1:4" ht="15" x14ac:dyDescent="0.25">
      <c r="A116" s="261">
        <v>102267</v>
      </c>
      <c r="B116" s="253" t="s">
        <v>196</v>
      </c>
      <c r="C116" s="253" t="s">
        <v>36</v>
      </c>
      <c r="D116" s="254" t="s">
        <v>12833</v>
      </c>
    </row>
    <row r="117" spans="1:4" ht="15" x14ac:dyDescent="0.25">
      <c r="A117" s="261">
        <v>102268</v>
      </c>
      <c r="B117" s="253" t="s">
        <v>197</v>
      </c>
      <c r="C117" s="253" t="s">
        <v>36</v>
      </c>
      <c r="D117" s="254" t="s">
        <v>12834</v>
      </c>
    </row>
    <row r="118" spans="1:4" ht="15" x14ac:dyDescent="0.25">
      <c r="A118" s="261">
        <v>102269</v>
      </c>
      <c r="B118" s="253" t="s">
        <v>198</v>
      </c>
      <c r="C118" s="253" t="s">
        <v>36</v>
      </c>
      <c r="D118" s="254" t="s">
        <v>12835</v>
      </c>
    </row>
    <row r="119" spans="1:4" ht="15" x14ac:dyDescent="0.25">
      <c r="A119" s="261">
        <v>92833</v>
      </c>
      <c r="B119" s="253" t="s">
        <v>199</v>
      </c>
      <c r="C119" s="253" t="s">
        <v>85</v>
      </c>
      <c r="D119" s="254" t="s">
        <v>12836</v>
      </c>
    </row>
    <row r="120" spans="1:4" ht="15" x14ac:dyDescent="0.25">
      <c r="A120" s="261">
        <v>92834</v>
      </c>
      <c r="B120" s="253" t="s">
        <v>200</v>
      </c>
      <c r="C120" s="253" t="s">
        <v>85</v>
      </c>
      <c r="D120" s="254" t="s">
        <v>12837</v>
      </c>
    </row>
    <row r="121" spans="1:4" ht="15" x14ac:dyDescent="0.25">
      <c r="A121" s="261">
        <v>92835</v>
      </c>
      <c r="B121" s="253" t="s">
        <v>201</v>
      </c>
      <c r="C121" s="253" t="s">
        <v>85</v>
      </c>
      <c r="D121" s="254" t="s">
        <v>12838</v>
      </c>
    </row>
    <row r="122" spans="1:4" ht="15" x14ac:dyDescent="0.25">
      <c r="A122" s="261">
        <v>92836</v>
      </c>
      <c r="B122" s="253" t="s">
        <v>202</v>
      </c>
      <c r="C122" s="253" t="s">
        <v>85</v>
      </c>
      <c r="D122" s="254" t="s">
        <v>12839</v>
      </c>
    </row>
    <row r="123" spans="1:4" ht="15" x14ac:dyDescent="0.25">
      <c r="A123" s="261">
        <v>92837</v>
      </c>
      <c r="B123" s="253" t="s">
        <v>203</v>
      </c>
      <c r="C123" s="253" t="s">
        <v>85</v>
      </c>
      <c r="D123" s="254" t="s">
        <v>12840</v>
      </c>
    </row>
    <row r="124" spans="1:4" ht="15" x14ac:dyDescent="0.25">
      <c r="A124" s="261">
        <v>92838</v>
      </c>
      <c r="B124" s="253" t="s">
        <v>204</v>
      </c>
      <c r="C124" s="253" t="s">
        <v>85</v>
      </c>
      <c r="D124" s="254" t="s">
        <v>12841</v>
      </c>
    </row>
    <row r="125" spans="1:4" ht="15" x14ac:dyDescent="0.25">
      <c r="A125" s="261">
        <v>92839</v>
      </c>
      <c r="B125" s="253" t="s">
        <v>205</v>
      </c>
      <c r="C125" s="253" t="s">
        <v>85</v>
      </c>
      <c r="D125" s="254" t="s">
        <v>12842</v>
      </c>
    </row>
    <row r="126" spans="1:4" ht="15" x14ac:dyDescent="0.25">
      <c r="A126" s="261">
        <v>92840</v>
      </c>
      <c r="B126" s="253" t="s">
        <v>206</v>
      </c>
      <c r="C126" s="253" t="s">
        <v>85</v>
      </c>
      <c r="D126" s="254" t="s">
        <v>12843</v>
      </c>
    </row>
    <row r="127" spans="1:4" ht="15" x14ac:dyDescent="0.25">
      <c r="A127" s="261">
        <v>92841</v>
      </c>
      <c r="B127" s="253" t="s">
        <v>207</v>
      </c>
      <c r="C127" s="253" t="s">
        <v>85</v>
      </c>
      <c r="D127" s="254" t="s">
        <v>12844</v>
      </c>
    </row>
    <row r="128" spans="1:4" ht="15" x14ac:dyDescent="0.25">
      <c r="A128" s="261">
        <v>92842</v>
      </c>
      <c r="B128" s="253" t="s">
        <v>208</v>
      </c>
      <c r="C128" s="253" t="s">
        <v>85</v>
      </c>
      <c r="D128" s="254" t="s">
        <v>12845</v>
      </c>
    </row>
    <row r="129" spans="1:4" ht="15" x14ac:dyDescent="0.25">
      <c r="A129" s="261">
        <v>92843</v>
      </c>
      <c r="B129" s="253" t="s">
        <v>209</v>
      </c>
      <c r="C129" s="253" t="s">
        <v>85</v>
      </c>
      <c r="D129" s="254" t="s">
        <v>12846</v>
      </c>
    </row>
    <row r="130" spans="1:4" ht="15" x14ac:dyDescent="0.25">
      <c r="A130" s="261">
        <v>92844</v>
      </c>
      <c r="B130" s="253" t="s">
        <v>210</v>
      </c>
      <c r="C130" s="253" t="s">
        <v>85</v>
      </c>
      <c r="D130" s="254" t="s">
        <v>12847</v>
      </c>
    </row>
    <row r="131" spans="1:4" ht="15" x14ac:dyDescent="0.25">
      <c r="A131" s="261">
        <v>92845</v>
      </c>
      <c r="B131" s="253" t="s">
        <v>211</v>
      </c>
      <c r="C131" s="253" t="s">
        <v>85</v>
      </c>
      <c r="D131" s="254" t="s">
        <v>12848</v>
      </c>
    </row>
    <row r="132" spans="1:4" ht="15" x14ac:dyDescent="0.25">
      <c r="A132" s="261">
        <v>92846</v>
      </c>
      <c r="B132" s="253" t="s">
        <v>212</v>
      </c>
      <c r="C132" s="253" t="s">
        <v>85</v>
      </c>
      <c r="D132" s="254" t="s">
        <v>12849</v>
      </c>
    </row>
    <row r="133" spans="1:4" ht="15" x14ac:dyDescent="0.25">
      <c r="A133" s="261">
        <v>92847</v>
      </c>
      <c r="B133" s="253" t="s">
        <v>213</v>
      </c>
      <c r="C133" s="253" t="s">
        <v>85</v>
      </c>
      <c r="D133" s="254" t="s">
        <v>12850</v>
      </c>
    </row>
    <row r="134" spans="1:4" ht="15" x14ac:dyDescent="0.25">
      <c r="A134" s="261">
        <v>92848</v>
      </c>
      <c r="B134" s="253" t="s">
        <v>214</v>
      </c>
      <c r="C134" s="253" t="s">
        <v>85</v>
      </c>
      <c r="D134" s="254" t="s">
        <v>12851</v>
      </c>
    </row>
    <row r="135" spans="1:4" ht="15" x14ac:dyDescent="0.25">
      <c r="A135" s="261">
        <v>92849</v>
      </c>
      <c r="B135" s="253" t="s">
        <v>215</v>
      </c>
      <c r="C135" s="253" t="s">
        <v>85</v>
      </c>
      <c r="D135" s="254" t="s">
        <v>12852</v>
      </c>
    </row>
    <row r="136" spans="1:4" ht="15" x14ac:dyDescent="0.25">
      <c r="A136" s="261">
        <v>92850</v>
      </c>
      <c r="B136" s="253" t="s">
        <v>216</v>
      </c>
      <c r="C136" s="253" t="s">
        <v>85</v>
      </c>
      <c r="D136" s="254" t="s">
        <v>12853</v>
      </c>
    </row>
    <row r="137" spans="1:4" ht="15" x14ac:dyDescent="0.25">
      <c r="A137" s="261">
        <v>92851</v>
      </c>
      <c r="B137" s="253" t="s">
        <v>217</v>
      </c>
      <c r="C137" s="253" t="s">
        <v>85</v>
      </c>
      <c r="D137" s="254" t="s">
        <v>12854</v>
      </c>
    </row>
    <row r="138" spans="1:4" ht="15" x14ac:dyDescent="0.25">
      <c r="A138" s="261">
        <v>92852</v>
      </c>
      <c r="B138" s="253" t="s">
        <v>218</v>
      </c>
      <c r="C138" s="253" t="s">
        <v>85</v>
      </c>
      <c r="D138" s="254" t="s">
        <v>12855</v>
      </c>
    </row>
    <row r="139" spans="1:4" ht="15" x14ac:dyDescent="0.25">
      <c r="A139" s="261">
        <v>92853</v>
      </c>
      <c r="B139" s="253" t="s">
        <v>219</v>
      </c>
      <c r="C139" s="253" t="s">
        <v>85</v>
      </c>
      <c r="D139" s="254" t="s">
        <v>12856</v>
      </c>
    </row>
    <row r="140" spans="1:4" ht="15" x14ac:dyDescent="0.25">
      <c r="A140" s="261">
        <v>92854</v>
      </c>
      <c r="B140" s="253" t="s">
        <v>220</v>
      </c>
      <c r="C140" s="253" t="s">
        <v>85</v>
      </c>
      <c r="D140" s="254" t="s">
        <v>12857</v>
      </c>
    </row>
    <row r="141" spans="1:4" ht="15" x14ac:dyDescent="0.25">
      <c r="A141" s="261">
        <v>92855</v>
      </c>
      <c r="B141" s="253" t="s">
        <v>221</v>
      </c>
      <c r="C141" s="253" t="s">
        <v>85</v>
      </c>
      <c r="D141" s="254" t="s">
        <v>12858</v>
      </c>
    </row>
    <row r="142" spans="1:4" ht="15" x14ac:dyDescent="0.25">
      <c r="A142" s="261">
        <v>92856</v>
      </c>
      <c r="B142" s="253" t="s">
        <v>222</v>
      </c>
      <c r="C142" s="253" t="s">
        <v>85</v>
      </c>
      <c r="D142" s="254" t="s">
        <v>12859</v>
      </c>
    </row>
    <row r="143" spans="1:4" ht="15" x14ac:dyDescent="0.25">
      <c r="A143" s="261">
        <v>92857</v>
      </c>
      <c r="B143" s="253" t="s">
        <v>223</v>
      </c>
      <c r="C143" s="253" t="s">
        <v>85</v>
      </c>
      <c r="D143" s="254" t="s">
        <v>12860</v>
      </c>
    </row>
    <row r="144" spans="1:4" ht="15" x14ac:dyDescent="0.25">
      <c r="A144" s="261">
        <v>92858</v>
      </c>
      <c r="B144" s="253" t="s">
        <v>224</v>
      </c>
      <c r="C144" s="253" t="s">
        <v>85</v>
      </c>
      <c r="D144" s="254" t="s">
        <v>12861</v>
      </c>
    </row>
    <row r="145" spans="1:4" ht="15" x14ac:dyDescent="0.25">
      <c r="A145" s="261">
        <v>92859</v>
      </c>
      <c r="B145" s="253" t="s">
        <v>225</v>
      </c>
      <c r="C145" s="253" t="s">
        <v>85</v>
      </c>
      <c r="D145" s="254" t="s">
        <v>12862</v>
      </c>
    </row>
    <row r="146" spans="1:4" ht="15" x14ac:dyDescent="0.25">
      <c r="A146" s="261">
        <v>92860</v>
      </c>
      <c r="B146" s="253" t="s">
        <v>226</v>
      </c>
      <c r="C146" s="253" t="s">
        <v>85</v>
      </c>
      <c r="D146" s="254" t="s">
        <v>12863</v>
      </c>
    </row>
    <row r="147" spans="1:4" ht="15" x14ac:dyDescent="0.25">
      <c r="A147" s="261">
        <v>92861</v>
      </c>
      <c r="B147" s="253" t="s">
        <v>227</v>
      </c>
      <c r="C147" s="253" t="s">
        <v>85</v>
      </c>
      <c r="D147" s="254" t="s">
        <v>12864</v>
      </c>
    </row>
    <row r="148" spans="1:4" ht="15" x14ac:dyDescent="0.25">
      <c r="A148" s="261">
        <v>92862</v>
      </c>
      <c r="B148" s="253" t="s">
        <v>228</v>
      </c>
      <c r="C148" s="253" t="s">
        <v>85</v>
      </c>
      <c r="D148" s="254" t="s">
        <v>12865</v>
      </c>
    </row>
    <row r="149" spans="1:4" ht="15" x14ac:dyDescent="0.25">
      <c r="A149" s="261">
        <v>92863</v>
      </c>
      <c r="B149" s="253" t="s">
        <v>229</v>
      </c>
      <c r="C149" s="253" t="s">
        <v>85</v>
      </c>
      <c r="D149" s="254" t="s">
        <v>12866</v>
      </c>
    </row>
    <row r="150" spans="1:4" ht="15" x14ac:dyDescent="0.25">
      <c r="A150" s="261">
        <v>92864</v>
      </c>
      <c r="B150" s="253" t="s">
        <v>230</v>
      </c>
      <c r="C150" s="253" t="s">
        <v>85</v>
      </c>
      <c r="D150" s="254" t="s">
        <v>12867</v>
      </c>
    </row>
    <row r="151" spans="1:4" ht="15" x14ac:dyDescent="0.25">
      <c r="A151" s="261">
        <v>92210</v>
      </c>
      <c r="B151" s="253" t="s">
        <v>231</v>
      </c>
      <c r="C151" s="253" t="s">
        <v>85</v>
      </c>
      <c r="D151" s="254" t="s">
        <v>12868</v>
      </c>
    </row>
    <row r="152" spans="1:4" ht="15" x14ac:dyDescent="0.25">
      <c r="A152" s="261">
        <v>92211</v>
      </c>
      <c r="B152" s="253" t="s">
        <v>232</v>
      </c>
      <c r="C152" s="253" t="s">
        <v>85</v>
      </c>
      <c r="D152" s="254" t="s">
        <v>12869</v>
      </c>
    </row>
    <row r="153" spans="1:4" ht="15" x14ac:dyDescent="0.25">
      <c r="A153" s="261">
        <v>92212</v>
      </c>
      <c r="B153" s="253" t="s">
        <v>233</v>
      </c>
      <c r="C153" s="253" t="s">
        <v>85</v>
      </c>
      <c r="D153" s="254" t="s">
        <v>12870</v>
      </c>
    </row>
    <row r="154" spans="1:4" ht="15" x14ac:dyDescent="0.25">
      <c r="A154" s="261">
        <v>92213</v>
      </c>
      <c r="B154" s="253" t="s">
        <v>234</v>
      </c>
      <c r="C154" s="253" t="s">
        <v>85</v>
      </c>
      <c r="D154" s="254" t="s">
        <v>12871</v>
      </c>
    </row>
    <row r="155" spans="1:4" ht="15" x14ac:dyDescent="0.25">
      <c r="A155" s="261">
        <v>92214</v>
      </c>
      <c r="B155" s="253" t="s">
        <v>235</v>
      </c>
      <c r="C155" s="253" t="s">
        <v>85</v>
      </c>
      <c r="D155" s="254" t="s">
        <v>12872</v>
      </c>
    </row>
    <row r="156" spans="1:4" ht="15" x14ac:dyDescent="0.25">
      <c r="A156" s="261">
        <v>92215</v>
      </c>
      <c r="B156" s="253" t="s">
        <v>236</v>
      </c>
      <c r="C156" s="253" t="s">
        <v>85</v>
      </c>
      <c r="D156" s="254" t="s">
        <v>12873</v>
      </c>
    </row>
    <row r="157" spans="1:4" ht="15" x14ac:dyDescent="0.25">
      <c r="A157" s="261">
        <v>92216</v>
      </c>
      <c r="B157" s="253" t="s">
        <v>237</v>
      </c>
      <c r="C157" s="253" t="s">
        <v>85</v>
      </c>
      <c r="D157" s="254" t="s">
        <v>12874</v>
      </c>
    </row>
    <row r="158" spans="1:4" ht="15" x14ac:dyDescent="0.25">
      <c r="A158" s="261">
        <v>92219</v>
      </c>
      <c r="B158" s="253" t="s">
        <v>238</v>
      </c>
      <c r="C158" s="253" t="s">
        <v>85</v>
      </c>
      <c r="D158" s="254" t="s">
        <v>12875</v>
      </c>
    </row>
    <row r="159" spans="1:4" ht="15" x14ac:dyDescent="0.25">
      <c r="A159" s="261">
        <v>92220</v>
      </c>
      <c r="B159" s="253" t="s">
        <v>239</v>
      </c>
      <c r="C159" s="253" t="s">
        <v>85</v>
      </c>
      <c r="D159" s="254" t="s">
        <v>12876</v>
      </c>
    </row>
    <row r="160" spans="1:4" ht="15" x14ac:dyDescent="0.25">
      <c r="A160" s="261">
        <v>92221</v>
      </c>
      <c r="B160" s="253" t="s">
        <v>240</v>
      </c>
      <c r="C160" s="253" t="s">
        <v>85</v>
      </c>
      <c r="D160" s="254" t="s">
        <v>12877</v>
      </c>
    </row>
    <row r="161" spans="1:4" ht="15" x14ac:dyDescent="0.25">
      <c r="A161" s="261">
        <v>92222</v>
      </c>
      <c r="B161" s="253" t="s">
        <v>241</v>
      </c>
      <c r="C161" s="253" t="s">
        <v>85</v>
      </c>
      <c r="D161" s="254" t="s">
        <v>12878</v>
      </c>
    </row>
    <row r="162" spans="1:4" ht="15" x14ac:dyDescent="0.25">
      <c r="A162" s="261">
        <v>92223</v>
      </c>
      <c r="B162" s="253" t="s">
        <v>242</v>
      </c>
      <c r="C162" s="253" t="s">
        <v>85</v>
      </c>
      <c r="D162" s="254" t="s">
        <v>12879</v>
      </c>
    </row>
    <row r="163" spans="1:4" ht="15" x14ac:dyDescent="0.25">
      <c r="A163" s="261">
        <v>92224</v>
      </c>
      <c r="B163" s="253" t="s">
        <v>243</v>
      </c>
      <c r="C163" s="253" t="s">
        <v>85</v>
      </c>
      <c r="D163" s="254" t="s">
        <v>12880</v>
      </c>
    </row>
    <row r="164" spans="1:4" ht="15" x14ac:dyDescent="0.25">
      <c r="A164" s="261">
        <v>92226</v>
      </c>
      <c r="B164" s="253" t="s">
        <v>244</v>
      </c>
      <c r="C164" s="253" t="s">
        <v>85</v>
      </c>
      <c r="D164" s="254" t="s">
        <v>12881</v>
      </c>
    </row>
    <row r="165" spans="1:4" ht="15" x14ac:dyDescent="0.25">
      <c r="A165" s="261">
        <v>92808</v>
      </c>
      <c r="B165" s="253" t="s">
        <v>245</v>
      </c>
      <c r="C165" s="253" t="s">
        <v>85</v>
      </c>
      <c r="D165" s="254" t="s">
        <v>12882</v>
      </c>
    </row>
    <row r="166" spans="1:4" ht="15" x14ac:dyDescent="0.25">
      <c r="A166" s="261">
        <v>92809</v>
      </c>
      <c r="B166" s="253" t="s">
        <v>246</v>
      </c>
      <c r="C166" s="253" t="s">
        <v>85</v>
      </c>
      <c r="D166" s="254" t="s">
        <v>12883</v>
      </c>
    </row>
    <row r="167" spans="1:4" ht="15" x14ac:dyDescent="0.25">
      <c r="A167" s="261">
        <v>92810</v>
      </c>
      <c r="B167" s="253" t="s">
        <v>247</v>
      </c>
      <c r="C167" s="253" t="s">
        <v>85</v>
      </c>
      <c r="D167" s="254" t="s">
        <v>12884</v>
      </c>
    </row>
    <row r="168" spans="1:4" ht="15" x14ac:dyDescent="0.25">
      <c r="A168" s="261">
        <v>92811</v>
      </c>
      <c r="B168" s="253" t="s">
        <v>248</v>
      </c>
      <c r="C168" s="253" t="s">
        <v>85</v>
      </c>
      <c r="D168" s="254" t="s">
        <v>12885</v>
      </c>
    </row>
    <row r="169" spans="1:4" ht="15" x14ac:dyDescent="0.25">
      <c r="A169" s="261">
        <v>92812</v>
      </c>
      <c r="B169" s="253" t="s">
        <v>249</v>
      </c>
      <c r="C169" s="253" t="s">
        <v>85</v>
      </c>
      <c r="D169" s="254" t="s">
        <v>12886</v>
      </c>
    </row>
    <row r="170" spans="1:4" ht="15" x14ac:dyDescent="0.25">
      <c r="A170" s="261">
        <v>92813</v>
      </c>
      <c r="B170" s="253" t="s">
        <v>250</v>
      </c>
      <c r="C170" s="253" t="s">
        <v>85</v>
      </c>
      <c r="D170" s="254" t="s">
        <v>12887</v>
      </c>
    </row>
    <row r="171" spans="1:4" ht="15" x14ac:dyDescent="0.25">
      <c r="A171" s="261">
        <v>92814</v>
      </c>
      <c r="B171" s="253" t="s">
        <v>251</v>
      </c>
      <c r="C171" s="253" t="s">
        <v>85</v>
      </c>
      <c r="D171" s="254" t="s">
        <v>12888</v>
      </c>
    </row>
    <row r="172" spans="1:4" ht="15" x14ac:dyDescent="0.25">
      <c r="A172" s="261">
        <v>92815</v>
      </c>
      <c r="B172" s="253" t="s">
        <v>252</v>
      </c>
      <c r="C172" s="253" t="s">
        <v>85</v>
      </c>
      <c r="D172" s="254" t="s">
        <v>12889</v>
      </c>
    </row>
    <row r="173" spans="1:4" ht="15" x14ac:dyDescent="0.25">
      <c r="A173" s="261">
        <v>92816</v>
      </c>
      <c r="B173" s="253" t="s">
        <v>253</v>
      </c>
      <c r="C173" s="253" t="s">
        <v>85</v>
      </c>
      <c r="D173" s="254" t="s">
        <v>12890</v>
      </c>
    </row>
    <row r="174" spans="1:4" ht="15" x14ac:dyDescent="0.25">
      <c r="A174" s="261">
        <v>92817</v>
      </c>
      <c r="B174" s="253" t="s">
        <v>254</v>
      </c>
      <c r="C174" s="253" t="s">
        <v>85</v>
      </c>
      <c r="D174" s="254" t="s">
        <v>12891</v>
      </c>
    </row>
    <row r="175" spans="1:4" ht="15" x14ac:dyDescent="0.25">
      <c r="A175" s="261">
        <v>92818</v>
      </c>
      <c r="B175" s="253" t="s">
        <v>255</v>
      </c>
      <c r="C175" s="253" t="s">
        <v>85</v>
      </c>
      <c r="D175" s="254" t="s">
        <v>12892</v>
      </c>
    </row>
    <row r="176" spans="1:4" ht="15" x14ac:dyDescent="0.25">
      <c r="A176" s="261">
        <v>92819</v>
      </c>
      <c r="B176" s="253" t="s">
        <v>256</v>
      </c>
      <c r="C176" s="253" t="s">
        <v>85</v>
      </c>
      <c r="D176" s="254" t="s">
        <v>12893</v>
      </c>
    </row>
    <row r="177" spans="1:4" ht="15" x14ac:dyDescent="0.25">
      <c r="A177" s="261">
        <v>92820</v>
      </c>
      <c r="B177" s="253" t="s">
        <v>257</v>
      </c>
      <c r="C177" s="253" t="s">
        <v>85</v>
      </c>
      <c r="D177" s="254" t="s">
        <v>12894</v>
      </c>
    </row>
    <row r="178" spans="1:4" ht="15" x14ac:dyDescent="0.25">
      <c r="A178" s="261">
        <v>92821</v>
      </c>
      <c r="B178" s="253" t="s">
        <v>258</v>
      </c>
      <c r="C178" s="253" t="s">
        <v>85</v>
      </c>
      <c r="D178" s="254" t="s">
        <v>12895</v>
      </c>
    </row>
    <row r="179" spans="1:4" ht="15" x14ac:dyDescent="0.25">
      <c r="A179" s="261">
        <v>92822</v>
      </c>
      <c r="B179" s="253" t="s">
        <v>259</v>
      </c>
      <c r="C179" s="253" t="s">
        <v>85</v>
      </c>
      <c r="D179" s="254" t="s">
        <v>12896</v>
      </c>
    </row>
    <row r="180" spans="1:4" ht="15" x14ac:dyDescent="0.25">
      <c r="A180" s="261">
        <v>92824</v>
      </c>
      <c r="B180" s="253" t="s">
        <v>260</v>
      </c>
      <c r="C180" s="253" t="s">
        <v>85</v>
      </c>
      <c r="D180" s="254" t="s">
        <v>12897</v>
      </c>
    </row>
    <row r="181" spans="1:4" ht="15" x14ac:dyDescent="0.25">
      <c r="A181" s="261">
        <v>92825</v>
      </c>
      <c r="B181" s="253" t="s">
        <v>261</v>
      </c>
      <c r="C181" s="253" t="s">
        <v>85</v>
      </c>
      <c r="D181" s="254" t="s">
        <v>12898</v>
      </c>
    </row>
    <row r="182" spans="1:4" ht="15" x14ac:dyDescent="0.25">
      <c r="A182" s="261">
        <v>92826</v>
      </c>
      <c r="B182" s="253" t="s">
        <v>262</v>
      </c>
      <c r="C182" s="253" t="s">
        <v>85</v>
      </c>
      <c r="D182" s="254" t="s">
        <v>12899</v>
      </c>
    </row>
    <row r="183" spans="1:4" ht="15" x14ac:dyDescent="0.25">
      <c r="A183" s="261">
        <v>92827</v>
      </c>
      <c r="B183" s="253" t="s">
        <v>263</v>
      </c>
      <c r="C183" s="253" t="s">
        <v>85</v>
      </c>
      <c r="D183" s="254" t="s">
        <v>12900</v>
      </c>
    </row>
    <row r="184" spans="1:4" ht="15" x14ac:dyDescent="0.25">
      <c r="A184" s="261">
        <v>92828</v>
      </c>
      <c r="B184" s="253" t="s">
        <v>264</v>
      </c>
      <c r="C184" s="253" t="s">
        <v>85</v>
      </c>
      <c r="D184" s="254" t="s">
        <v>12901</v>
      </c>
    </row>
    <row r="185" spans="1:4" ht="15" x14ac:dyDescent="0.25">
      <c r="A185" s="261">
        <v>92829</v>
      </c>
      <c r="B185" s="253" t="s">
        <v>265</v>
      </c>
      <c r="C185" s="253" t="s">
        <v>85</v>
      </c>
      <c r="D185" s="254" t="s">
        <v>12902</v>
      </c>
    </row>
    <row r="186" spans="1:4" ht="15" x14ac:dyDescent="0.25">
      <c r="A186" s="261">
        <v>92830</v>
      </c>
      <c r="B186" s="253" t="s">
        <v>266</v>
      </c>
      <c r="C186" s="253" t="s">
        <v>85</v>
      </c>
      <c r="D186" s="254" t="s">
        <v>12903</v>
      </c>
    </row>
    <row r="187" spans="1:4" ht="15" x14ac:dyDescent="0.25">
      <c r="A187" s="261">
        <v>92831</v>
      </c>
      <c r="B187" s="253" t="s">
        <v>267</v>
      </c>
      <c r="C187" s="253" t="s">
        <v>85</v>
      </c>
      <c r="D187" s="254" t="s">
        <v>12904</v>
      </c>
    </row>
    <row r="188" spans="1:4" ht="15" x14ac:dyDescent="0.25">
      <c r="A188" s="261">
        <v>92832</v>
      </c>
      <c r="B188" s="253" t="s">
        <v>268</v>
      </c>
      <c r="C188" s="253" t="s">
        <v>85</v>
      </c>
      <c r="D188" s="254" t="s">
        <v>12905</v>
      </c>
    </row>
    <row r="189" spans="1:4" ht="15" x14ac:dyDescent="0.25">
      <c r="A189" s="261">
        <v>95565</v>
      </c>
      <c r="B189" s="253" t="s">
        <v>269</v>
      </c>
      <c r="C189" s="253" t="s">
        <v>85</v>
      </c>
      <c r="D189" s="254" t="s">
        <v>12906</v>
      </c>
    </row>
    <row r="190" spans="1:4" ht="15" x14ac:dyDescent="0.25">
      <c r="A190" s="261">
        <v>95566</v>
      </c>
      <c r="B190" s="253" t="s">
        <v>270</v>
      </c>
      <c r="C190" s="253" t="s">
        <v>85</v>
      </c>
      <c r="D190" s="254" t="s">
        <v>12907</v>
      </c>
    </row>
    <row r="191" spans="1:4" ht="15" x14ac:dyDescent="0.25">
      <c r="A191" s="261">
        <v>95567</v>
      </c>
      <c r="B191" s="253" t="s">
        <v>271</v>
      </c>
      <c r="C191" s="253" t="s">
        <v>85</v>
      </c>
      <c r="D191" s="254" t="s">
        <v>12908</v>
      </c>
    </row>
    <row r="192" spans="1:4" ht="15" x14ac:dyDescent="0.25">
      <c r="A192" s="261">
        <v>95568</v>
      </c>
      <c r="B192" s="253" t="s">
        <v>272</v>
      </c>
      <c r="C192" s="253" t="s">
        <v>85</v>
      </c>
      <c r="D192" s="254" t="s">
        <v>12909</v>
      </c>
    </row>
    <row r="193" spans="1:4" ht="15" x14ac:dyDescent="0.25">
      <c r="A193" s="261">
        <v>95569</v>
      </c>
      <c r="B193" s="253" t="s">
        <v>273</v>
      </c>
      <c r="C193" s="253" t="s">
        <v>85</v>
      </c>
      <c r="D193" s="254" t="s">
        <v>12910</v>
      </c>
    </row>
    <row r="194" spans="1:4" ht="15" x14ac:dyDescent="0.25">
      <c r="A194" s="261">
        <v>95570</v>
      </c>
      <c r="B194" s="253" t="s">
        <v>274</v>
      </c>
      <c r="C194" s="253" t="s">
        <v>85</v>
      </c>
      <c r="D194" s="254" t="s">
        <v>12911</v>
      </c>
    </row>
    <row r="195" spans="1:4" ht="15" x14ac:dyDescent="0.25">
      <c r="A195" s="261">
        <v>95571</v>
      </c>
      <c r="B195" s="253" t="s">
        <v>275</v>
      </c>
      <c r="C195" s="253" t="s">
        <v>85</v>
      </c>
      <c r="D195" s="254" t="s">
        <v>12912</v>
      </c>
    </row>
    <row r="196" spans="1:4" ht="15" x14ac:dyDescent="0.25">
      <c r="A196" s="261">
        <v>95572</v>
      </c>
      <c r="B196" s="253" t="s">
        <v>276</v>
      </c>
      <c r="C196" s="253" t="s">
        <v>85</v>
      </c>
      <c r="D196" s="254" t="s">
        <v>12913</v>
      </c>
    </row>
    <row r="197" spans="1:4" ht="15" x14ac:dyDescent="0.25">
      <c r="A197" s="261">
        <v>97127</v>
      </c>
      <c r="B197" s="253" t="s">
        <v>277</v>
      </c>
      <c r="C197" s="253" t="s">
        <v>85</v>
      </c>
      <c r="D197" s="254" t="s">
        <v>12914</v>
      </c>
    </row>
    <row r="198" spans="1:4" ht="15" x14ac:dyDescent="0.25">
      <c r="A198" s="261">
        <v>97128</v>
      </c>
      <c r="B198" s="253" t="s">
        <v>278</v>
      </c>
      <c r="C198" s="253" t="s">
        <v>85</v>
      </c>
      <c r="D198" s="254" t="s">
        <v>12915</v>
      </c>
    </row>
    <row r="199" spans="1:4" ht="15" x14ac:dyDescent="0.25">
      <c r="A199" s="261">
        <v>97129</v>
      </c>
      <c r="B199" s="253" t="s">
        <v>279</v>
      </c>
      <c r="C199" s="253" t="s">
        <v>85</v>
      </c>
      <c r="D199" s="254" t="s">
        <v>12916</v>
      </c>
    </row>
    <row r="200" spans="1:4" ht="15" x14ac:dyDescent="0.25">
      <c r="A200" s="261">
        <v>97130</v>
      </c>
      <c r="B200" s="253" t="s">
        <v>280</v>
      </c>
      <c r="C200" s="253" t="s">
        <v>85</v>
      </c>
      <c r="D200" s="254" t="s">
        <v>12917</v>
      </c>
    </row>
    <row r="201" spans="1:4" ht="15" x14ac:dyDescent="0.25">
      <c r="A201" s="261">
        <v>97131</v>
      </c>
      <c r="B201" s="253" t="s">
        <v>281</v>
      </c>
      <c r="C201" s="253" t="s">
        <v>85</v>
      </c>
      <c r="D201" s="254" t="s">
        <v>12918</v>
      </c>
    </row>
    <row r="202" spans="1:4" ht="15" x14ac:dyDescent="0.25">
      <c r="A202" s="261">
        <v>97132</v>
      </c>
      <c r="B202" s="253" t="s">
        <v>282</v>
      </c>
      <c r="C202" s="253" t="s">
        <v>85</v>
      </c>
      <c r="D202" s="254" t="s">
        <v>12919</v>
      </c>
    </row>
    <row r="203" spans="1:4" ht="15" x14ac:dyDescent="0.25">
      <c r="A203" s="261">
        <v>97133</v>
      </c>
      <c r="B203" s="253" t="s">
        <v>283</v>
      </c>
      <c r="C203" s="253" t="s">
        <v>85</v>
      </c>
      <c r="D203" s="254" t="s">
        <v>12920</v>
      </c>
    </row>
    <row r="204" spans="1:4" ht="15" x14ac:dyDescent="0.25">
      <c r="A204" s="261">
        <v>97134</v>
      </c>
      <c r="B204" s="253" t="s">
        <v>284</v>
      </c>
      <c r="C204" s="253" t="s">
        <v>85</v>
      </c>
      <c r="D204" s="254" t="s">
        <v>12921</v>
      </c>
    </row>
    <row r="205" spans="1:4" ht="15" x14ac:dyDescent="0.25">
      <c r="A205" s="261">
        <v>97135</v>
      </c>
      <c r="B205" s="253" t="s">
        <v>285</v>
      </c>
      <c r="C205" s="253" t="s">
        <v>85</v>
      </c>
      <c r="D205" s="254" t="s">
        <v>12922</v>
      </c>
    </row>
    <row r="206" spans="1:4" ht="15" x14ac:dyDescent="0.25">
      <c r="A206" s="261">
        <v>97136</v>
      </c>
      <c r="B206" s="253" t="s">
        <v>286</v>
      </c>
      <c r="C206" s="253" t="s">
        <v>85</v>
      </c>
      <c r="D206" s="254" t="s">
        <v>12923</v>
      </c>
    </row>
    <row r="207" spans="1:4" ht="15" x14ac:dyDescent="0.25">
      <c r="A207" s="261">
        <v>97137</v>
      </c>
      <c r="B207" s="253" t="s">
        <v>287</v>
      </c>
      <c r="C207" s="253" t="s">
        <v>85</v>
      </c>
      <c r="D207" s="254" t="s">
        <v>12924</v>
      </c>
    </row>
    <row r="208" spans="1:4" ht="15" x14ac:dyDescent="0.25">
      <c r="A208" s="261">
        <v>97138</v>
      </c>
      <c r="B208" s="253" t="s">
        <v>288</v>
      </c>
      <c r="C208" s="253" t="s">
        <v>85</v>
      </c>
      <c r="D208" s="254" t="s">
        <v>12925</v>
      </c>
    </row>
    <row r="209" spans="1:4" ht="15" x14ac:dyDescent="0.25">
      <c r="A209" s="261">
        <v>97139</v>
      </c>
      <c r="B209" s="253" t="s">
        <v>289</v>
      </c>
      <c r="C209" s="253" t="s">
        <v>85</v>
      </c>
      <c r="D209" s="254" t="s">
        <v>12926</v>
      </c>
    </row>
    <row r="210" spans="1:4" ht="15" x14ac:dyDescent="0.25">
      <c r="A210" s="261">
        <v>97140</v>
      </c>
      <c r="B210" s="253" t="s">
        <v>290</v>
      </c>
      <c r="C210" s="253" t="s">
        <v>85</v>
      </c>
      <c r="D210" s="254" t="s">
        <v>12927</v>
      </c>
    </row>
    <row r="211" spans="1:4" ht="15" x14ac:dyDescent="0.25">
      <c r="A211" s="261">
        <v>103089</v>
      </c>
      <c r="B211" s="253" t="s">
        <v>291</v>
      </c>
      <c r="C211" s="253" t="s">
        <v>85</v>
      </c>
      <c r="D211" s="254" t="s">
        <v>12928</v>
      </c>
    </row>
    <row r="212" spans="1:4" ht="15" x14ac:dyDescent="0.25">
      <c r="A212" s="261">
        <v>103090</v>
      </c>
      <c r="B212" s="253" t="s">
        <v>292</v>
      </c>
      <c r="C212" s="253" t="s">
        <v>85</v>
      </c>
      <c r="D212" s="254" t="s">
        <v>12929</v>
      </c>
    </row>
    <row r="213" spans="1:4" ht="15" x14ac:dyDescent="0.25">
      <c r="A213" s="261">
        <v>103091</v>
      </c>
      <c r="B213" s="253" t="s">
        <v>293</v>
      </c>
      <c r="C213" s="253" t="s">
        <v>85</v>
      </c>
      <c r="D213" s="254" t="s">
        <v>12930</v>
      </c>
    </row>
    <row r="214" spans="1:4" ht="15" x14ac:dyDescent="0.25">
      <c r="A214" s="261">
        <v>103092</v>
      </c>
      <c r="B214" s="253" t="s">
        <v>294</v>
      </c>
      <c r="C214" s="253" t="s">
        <v>85</v>
      </c>
      <c r="D214" s="254" t="s">
        <v>12931</v>
      </c>
    </row>
    <row r="215" spans="1:4" ht="15" x14ac:dyDescent="0.25">
      <c r="A215" s="261">
        <v>103093</v>
      </c>
      <c r="B215" s="253" t="s">
        <v>295</v>
      </c>
      <c r="C215" s="253" t="s">
        <v>85</v>
      </c>
      <c r="D215" s="254" t="s">
        <v>12932</v>
      </c>
    </row>
    <row r="216" spans="1:4" ht="15" x14ac:dyDescent="0.25">
      <c r="A216" s="261">
        <v>103094</v>
      </c>
      <c r="B216" s="253" t="s">
        <v>296</v>
      </c>
      <c r="C216" s="253" t="s">
        <v>85</v>
      </c>
      <c r="D216" s="254" t="s">
        <v>12933</v>
      </c>
    </row>
    <row r="217" spans="1:4" ht="15" x14ac:dyDescent="0.25">
      <c r="A217" s="261">
        <v>103095</v>
      </c>
      <c r="B217" s="253" t="s">
        <v>297</v>
      </c>
      <c r="C217" s="253" t="s">
        <v>85</v>
      </c>
      <c r="D217" s="254" t="s">
        <v>12934</v>
      </c>
    </row>
    <row r="218" spans="1:4" ht="15" x14ac:dyDescent="0.25">
      <c r="A218" s="261">
        <v>103096</v>
      </c>
      <c r="B218" s="253" t="s">
        <v>298</v>
      </c>
      <c r="C218" s="253" t="s">
        <v>85</v>
      </c>
      <c r="D218" s="254" t="s">
        <v>12935</v>
      </c>
    </row>
    <row r="219" spans="1:4" ht="15" x14ac:dyDescent="0.25">
      <c r="A219" s="261">
        <v>103097</v>
      </c>
      <c r="B219" s="253" t="s">
        <v>299</v>
      </c>
      <c r="C219" s="253" t="s">
        <v>85</v>
      </c>
      <c r="D219" s="254" t="s">
        <v>12936</v>
      </c>
    </row>
    <row r="220" spans="1:4" ht="15" x14ac:dyDescent="0.25">
      <c r="A220" s="261">
        <v>103098</v>
      </c>
      <c r="B220" s="253" t="s">
        <v>300</v>
      </c>
      <c r="C220" s="253" t="s">
        <v>85</v>
      </c>
      <c r="D220" s="254" t="s">
        <v>12937</v>
      </c>
    </row>
    <row r="221" spans="1:4" ht="15" x14ac:dyDescent="0.25">
      <c r="A221" s="261">
        <v>103099</v>
      </c>
      <c r="B221" s="253" t="s">
        <v>301</v>
      </c>
      <c r="C221" s="253" t="s">
        <v>85</v>
      </c>
      <c r="D221" s="254" t="s">
        <v>12938</v>
      </c>
    </row>
    <row r="222" spans="1:4" ht="15" x14ac:dyDescent="0.25">
      <c r="A222" s="261">
        <v>103100</v>
      </c>
      <c r="B222" s="253" t="s">
        <v>302</v>
      </c>
      <c r="C222" s="253" t="s">
        <v>85</v>
      </c>
      <c r="D222" s="254" t="s">
        <v>12939</v>
      </c>
    </row>
    <row r="223" spans="1:4" ht="15" x14ac:dyDescent="0.25">
      <c r="A223" s="261">
        <v>103101</v>
      </c>
      <c r="B223" s="253" t="s">
        <v>303</v>
      </c>
      <c r="C223" s="253" t="s">
        <v>85</v>
      </c>
      <c r="D223" s="254" t="s">
        <v>12940</v>
      </c>
    </row>
    <row r="224" spans="1:4" ht="15" x14ac:dyDescent="0.25">
      <c r="A224" s="261">
        <v>103102</v>
      </c>
      <c r="B224" s="253" t="s">
        <v>304</v>
      </c>
      <c r="C224" s="253" t="s">
        <v>85</v>
      </c>
      <c r="D224" s="254" t="s">
        <v>12941</v>
      </c>
    </row>
    <row r="225" spans="1:4" ht="15" x14ac:dyDescent="0.25">
      <c r="A225" s="261">
        <v>103103</v>
      </c>
      <c r="B225" s="253" t="s">
        <v>305</v>
      </c>
      <c r="C225" s="253" t="s">
        <v>85</v>
      </c>
      <c r="D225" s="254" t="s">
        <v>12942</v>
      </c>
    </row>
    <row r="226" spans="1:4" ht="15" x14ac:dyDescent="0.25">
      <c r="A226" s="261">
        <v>103104</v>
      </c>
      <c r="B226" s="253" t="s">
        <v>306</v>
      </c>
      <c r="C226" s="253" t="s">
        <v>85</v>
      </c>
      <c r="D226" s="254" t="s">
        <v>12943</v>
      </c>
    </row>
    <row r="227" spans="1:4" ht="15" x14ac:dyDescent="0.25">
      <c r="A227" s="261">
        <v>103105</v>
      </c>
      <c r="B227" s="253" t="s">
        <v>307</v>
      </c>
      <c r="C227" s="253" t="s">
        <v>36</v>
      </c>
      <c r="D227" s="254" t="s">
        <v>12944</v>
      </c>
    </row>
    <row r="228" spans="1:4" ht="15" x14ac:dyDescent="0.25">
      <c r="A228" s="261">
        <v>103106</v>
      </c>
      <c r="B228" s="253" t="s">
        <v>308</v>
      </c>
      <c r="C228" s="253" t="s">
        <v>36</v>
      </c>
      <c r="D228" s="254" t="s">
        <v>12945</v>
      </c>
    </row>
    <row r="229" spans="1:4" ht="15" x14ac:dyDescent="0.25">
      <c r="A229" s="261">
        <v>103107</v>
      </c>
      <c r="B229" s="253" t="s">
        <v>309</v>
      </c>
      <c r="C229" s="253" t="s">
        <v>36</v>
      </c>
      <c r="D229" s="254" t="s">
        <v>12946</v>
      </c>
    </row>
    <row r="230" spans="1:4" ht="15" x14ac:dyDescent="0.25">
      <c r="A230" s="261">
        <v>103108</v>
      </c>
      <c r="B230" s="253" t="s">
        <v>310</v>
      </c>
      <c r="C230" s="253" t="s">
        <v>36</v>
      </c>
      <c r="D230" s="254" t="s">
        <v>12947</v>
      </c>
    </row>
    <row r="231" spans="1:4" ht="15" x14ac:dyDescent="0.25">
      <c r="A231" s="261">
        <v>103109</v>
      </c>
      <c r="B231" s="253" t="s">
        <v>311</v>
      </c>
      <c r="C231" s="253" t="s">
        <v>36</v>
      </c>
      <c r="D231" s="254" t="s">
        <v>12948</v>
      </c>
    </row>
    <row r="232" spans="1:4" ht="15" x14ac:dyDescent="0.25">
      <c r="A232" s="261">
        <v>103110</v>
      </c>
      <c r="B232" s="253" t="s">
        <v>312</v>
      </c>
      <c r="C232" s="253" t="s">
        <v>36</v>
      </c>
      <c r="D232" s="254" t="s">
        <v>12949</v>
      </c>
    </row>
    <row r="233" spans="1:4" ht="15" x14ac:dyDescent="0.25">
      <c r="A233" s="261">
        <v>103111</v>
      </c>
      <c r="B233" s="253" t="s">
        <v>313</v>
      </c>
      <c r="C233" s="253" t="s">
        <v>36</v>
      </c>
      <c r="D233" s="254" t="s">
        <v>12950</v>
      </c>
    </row>
    <row r="234" spans="1:4" ht="15" x14ac:dyDescent="0.25">
      <c r="A234" s="261">
        <v>103112</v>
      </c>
      <c r="B234" s="253" t="s">
        <v>314</v>
      </c>
      <c r="C234" s="253" t="s">
        <v>36</v>
      </c>
      <c r="D234" s="254" t="s">
        <v>12951</v>
      </c>
    </row>
    <row r="235" spans="1:4" ht="15" x14ac:dyDescent="0.25">
      <c r="A235" s="261">
        <v>103113</v>
      </c>
      <c r="B235" s="253" t="s">
        <v>315</v>
      </c>
      <c r="C235" s="253" t="s">
        <v>36</v>
      </c>
      <c r="D235" s="254" t="s">
        <v>12952</v>
      </c>
    </row>
    <row r="236" spans="1:4" ht="15" x14ac:dyDescent="0.25">
      <c r="A236" s="261">
        <v>103114</v>
      </c>
      <c r="B236" s="253" t="s">
        <v>316</v>
      </c>
      <c r="C236" s="253" t="s">
        <v>36</v>
      </c>
      <c r="D236" s="254" t="s">
        <v>12953</v>
      </c>
    </row>
    <row r="237" spans="1:4" ht="15" x14ac:dyDescent="0.25">
      <c r="A237" s="261">
        <v>103115</v>
      </c>
      <c r="B237" s="253" t="s">
        <v>317</v>
      </c>
      <c r="C237" s="253" t="s">
        <v>36</v>
      </c>
      <c r="D237" s="254" t="s">
        <v>12954</v>
      </c>
    </row>
    <row r="238" spans="1:4" ht="15" x14ac:dyDescent="0.25">
      <c r="A238" s="261">
        <v>103116</v>
      </c>
      <c r="B238" s="253" t="s">
        <v>318</v>
      </c>
      <c r="C238" s="253" t="s">
        <v>36</v>
      </c>
      <c r="D238" s="254" t="s">
        <v>12955</v>
      </c>
    </row>
    <row r="239" spans="1:4" ht="15" x14ac:dyDescent="0.25">
      <c r="A239" s="261">
        <v>103117</v>
      </c>
      <c r="B239" s="253" t="s">
        <v>319</v>
      </c>
      <c r="C239" s="253" t="s">
        <v>36</v>
      </c>
      <c r="D239" s="254" t="s">
        <v>12956</v>
      </c>
    </row>
    <row r="240" spans="1:4" ht="15" x14ac:dyDescent="0.25">
      <c r="A240" s="261">
        <v>103118</v>
      </c>
      <c r="B240" s="253" t="s">
        <v>320</v>
      </c>
      <c r="C240" s="253" t="s">
        <v>36</v>
      </c>
      <c r="D240" s="254" t="s">
        <v>12957</v>
      </c>
    </row>
    <row r="241" spans="1:4" ht="15" x14ac:dyDescent="0.25">
      <c r="A241" s="261">
        <v>103119</v>
      </c>
      <c r="B241" s="253" t="s">
        <v>321</v>
      </c>
      <c r="C241" s="253" t="s">
        <v>36</v>
      </c>
      <c r="D241" s="254" t="s">
        <v>12958</v>
      </c>
    </row>
    <row r="242" spans="1:4" ht="15" x14ac:dyDescent="0.25">
      <c r="A242" s="261">
        <v>103120</v>
      </c>
      <c r="B242" s="253" t="s">
        <v>322</v>
      </c>
      <c r="C242" s="253" t="s">
        <v>36</v>
      </c>
      <c r="D242" s="254" t="s">
        <v>12959</v>
      </c>
    </row>
    <row r="243" spans="1:4" ht="15" x14ac:dyDescent="0.25">
      <c r="A243" s="261">
        <v>103121</v>
      </c>
      <c r="B243" s="253" t="s">
        <v>323</v>
      </c>
      <c r="C243" s="253" t="s">
        <v>36</v>
      </c>
      <c r="D243" s="254" t="s">
        <v>12960</v>
      </c>
    </row>
    <row r="244" spans="1:4" ht="15" x14ac:dyDescent="0.25">
      <c r="A244" s="261">
        <v>103122</v>
      </c>
      <c r="B244" s="253" t="s">
        <v>324</v>
      </c>
      <c r="C244" s="253" t="s">
        <v>36</v>
      </c>
      <c r="D244" s="254" t="s">
        <v>12961</v>
      </c>
    </row>
    <row r="245" spans="1:4" ht="15" x14ac:dyDescent="0.25">
      <c r="A245" s="261">
        <v>103123</v>
      </c>
      <c r="B245" s="253" t="s">
        <v>325</v>
      </c>
      <c r="C245" s="253" t="s">
        <v>36</v>
      </c>
      <c r="D245" s="254" t="s">
        <v>12962</v>
      </c>
    </row>
    <row r="246" spans="1:4" ht="15" x14ac:dyDescent="0.25">
      <c r="A246" s="261">
        <v>103124</v>
      </c>
      <c r="B246" s="253" t="s">
        <v>326</v>
      </c>
      <c r="C246" s="253" t="s">
        <v>36</v>
      </c>
      <c r="D246" s="254" t="s">
        <v>12963</v>
      </c>
    </row>
    <row r="247" spans="1:4" ht="15" x14ac:dyDescent="0.25">
      <c r="A247" s="261">
        <v>103125</v>
      </c>
      <c r="B247" s="253" t="s">
        <v>327</v>
      </c>
      <c r="C247" s="253" t="s">
        <v>36</v>
      </c>
      <c r="D247" s="254" t="s">
        <v>12964</v>
      </c>
    </row>
    <row r="248" spans="1:4" ht="15" x14ac:dyDescent="0.25">
      <c r="A248" s="261">
        <v>103126</v>
      </c>
      <c r="B248" s="253" t="s">
        <v>328</v>
      </c>
      <c r="C248" s="253" t="s">
        <v>36</v>
      </c>
      <c r="D248" s="254" t="s">
        <v>12965</v>
      </c>
    </row>
    <row r="249" spans="1:4" ht="15" x14ac:dyDescent="0.25">
      <c r="A249" s="261">
        <v>103127</v>
      </c>
      <c r="B249" s="253" t="s">
        <v>329</v>
      </c>
      <c r="C249" s="253" t="s">
        <v>36</v>
      </c>
      <c r="D249" s="254" t="s">
        <v>12966</v>
      </c>
    </row>
    <row r="250" spans="1:4" ht="15" x14ac:dyDescent="0.25">
      <c r="A250" s="261">
        <v>103128</v>
      </c>
      <c r="B250" s="253" t="s">
        <v>330</v>
      </c>
      <c r="C250" s="253" t="s">
        <v>36</v>
      </c>
      <c r="D250" s="254" t="s">
        <v>12967</v>
      </c>
    </row>
    <row r="251" spans="1:4" ht="15" x14ac:dyDescent="0.25">
      <c r="A251" s="261">
        <v>103129</v>
      </c>
      <c r="B251" s="253" t="s">
        <v>331</v>
      </c>
      <c r="C251" s="253" t="s">
        <v>36</v>
      </c>
      <c r="D251" s="254" t="s">
        <v>12968</v>
      </c>
    </row>
    <row r="252" spans="1:4" ht="15" x14ac:dyDescent="0.25">
      <c r="A252" s="261">
        <v>103130</v>
      </c>
      <c r="B252" s="253" t="s">
        <v>332</v>
      </c>
      <c r="C252" s="253" t="s">
        <v>36</v>
      </c>
      <c r="D252" s="254" t="s">
        <v>12969</v>
      </c>
    </row>
    <row r="253" spans="1:4" ht="15" x14ac:dyDescent="0.25">
      <c r="A253" s="261">
        <v>103131</v>
      </c>
      <c r="B253" s="253" t="s">
        <v>333</v>
      </c>
      <c r="C253" s="253" t="s">
        <v>36</v>
      </c>
      <c r="D253" s="254" t="s">
        <v>12970</v>
      </c>
    </row>
    <row r="254" spans="1:4" ht="15" x14ac:dyDescent="0.25">
      <c r="A254" s="261">
        <v>103132</v>
      </c>
      <c r="B254" s="253" t="s">
        <v>334</v>
      </c>
      <c r="C254" s="253" t="s">
        <v>36</v>
      </c>
      <c r="D254" s="254" t="s">
        <v>12971</v>
      </c>
    </row>
    <row r="255" spans="1:4" ht="15" x14ac:dyDescent="0.25">
      <c r="A255" s="261">
        <v>103133</v>
      </c>
      <c r="B255" s="253" t="s">
        <v>335</v>
      </c>
      <c r="C255" s="253" t="s">
        <v>36</v>
      </c>
      <c r="D255" s="254" t="s">
        <v>12972</v>
      </c>
    </row>
    <row r="256" spans="1:4" ht="15" x14ac:dyDescent="0.25">
      <c r="A256" s="261">
        <v>103134</v>
      </c>
      <c r="B256" s="253" t="s">
        <v>336</v>
      </c>
      <c r="C256" s="253" t="s">
        <v>36</v>
      </c>
      <c r="D256" s="254" t="s">
        <v>12973</v>
      </c>
    </row>
    <row r="257" spans="1:4" ht="15" x14ac:dyDescent="0.25">
      <c r="A257" s="261">
        <v>103135</v>
      </c>
      <c r="B257" s="253" t="s">
        <v>337</v>
      </c>
      <c r="C257" s="253" t="s">
        <v>36</v>
      </c>
      <c r="D257" s="254" t="s">
        <v>12974</v>
      </c>
    </row>
    <row r="258" spans="1:4" ht="15" x14ac:dyDescent="0.25">
      <c r="A258" s="261">
        <v>103136</v>
      </c>
      <c r="B258" s="253" t="s">
        <v>338</v>
      </c>
      <c r="C258" s="253" t="s">
        <v>36</v>
      </c>
      <c r="D258" s="254" t="s">
        <v>12975</v>
      </c>
    </row>
    <row r="259" spans="1:4" ht="15" x14ac:dyDescent="0.25">
      <c r="A259" s="261">
        <v>103137</v>
      </c>
      <c r="B259" s="253" t="s">
        <v>339</v>
      </c>
      <c r="C259" s="253" t="s">
        <v>36</v>
      </c>
      <c r="D259" s="254" t="s">
        <v>12976</v>
      </c>
    </row>
    <row r="260" spans="1:4" ht="15" x14ac:dyDescent="0.25">
      <c r="A260" s="261">
        <v>103138</v>
      </c>
      <c r="B260" s="253" t="s">
        <v>340</v>
      </c>
      <c r="C260" s="253" t="s">
        <v>36</v>
      </c>
      <c r="D260" s="254" t="s">
        <v>12977</v>
      </c>
    </row>
    <row r="261" spans="1:4" ht="15" x14ac:dyDescent="0.25">
      <c r="A261" s="261">
        <v>103139</v>
      </c>
      <c r="B261" s="253" t="s">
        <v>341</v>
      </c>
      <c r="C261" s="253" t="s">
        <v>36</v>
      </c>
      <c r="D261" s="254" t="s">
        <v>12978</v>
      </c>
    </row>
    <row r="262" spans="1:4" ht="15" x14ac:dyDescent="0.25">
      <c r="A262" s="261">
        <v>103140</v>
      </c>
      <c r="B262" s="253" t="s">
        <v>342</v>
      </c>
      <c r="C262" s="253" t="s">
        <v>36</v>
      </c>
      <c r="D262" s="254" t="s">
        <v>12979</v>
      </c>
    </row>
    <row r="263" spans="1:4" ht="15" x14ac:dyDescent="0.25">
      <c r="A263" s="261">
        <v>103141</v>
      </c>
      <c r="B263" s="253" t="s">
        <v>343</v>
      </c>
      <c r="C263" s="253" t="s">
        <v>36</v>
      </c>
      <c r="D263" s="254" t="s">
        <v>12980</v>
      </c>
    </row>
    <row r="264" spans="1:4" ht="15" x14ac:dyDescent="0.25">
      <c r="A264" s="261">
        <v>103142</v>
      </c>
      <c r="B264" s="253" t="s">
        <v>344</v>
      </c>
      <c r="C264" s="253" t="s">
        <v>36</v>
      </c>
      <c r="D264" s="254" t="s">
        <v>12981</v>
      </c>
    </row>
    <row r="265" spans="1:4" ht="15" x14ac:dyDescent="0.25">
      <c r="A265" s="261">
        <v>103143</v>
      </c>
      <c r="B265" s="253" t="s">
        <v>345</v>
      </c>
      <c r="C265" s="253" t="s">
        <v>36</v>
      </c>
      <c r="D265" s="254" t="s">
        <v>12982</v>
      </c>
    </row>
    <row r="266" spans="1:4" ht="15" x14ac:dyDescent="0.25">
      <c r="A266" s="261">
        <v>103144</v>
      </c>
      <c r="B266" s="253" t="s">
        <v>346</v>
      </c>
      <c r="C266" s="253" t="s">
        <v>36</v>
      </c>
      <c r="D266" s="254" t="s">
        <v>12983</v>
      </c>
    </row>
    <row r="267" spans="1:4" ht="15" x14ac:dyDescent="0.25">
      <c r="A267" s="261">
        <v>103145</v>
      </c>
      <c r="B267" s="253" t="s">
        <v>347</v>
      </c>
      <c r="C267" s="253" t="s">
        <v>36</v>
      </c>
      <c r="D267" s="254" t="s">
        <v>12984</v>
      </c>
    </row>
    <row r="268" spans="1:4" ht="15" x14ac:dyDescent="0.25">
      <c r="A268" s="261">
        <v>103146</v>
      </c>
      <c r="B268" s="253" t="s">
        <v>348</v>
      </c>
      <c r="C268" s="253" t="s">
        <v>36</v>
      </c>
      <c r="D268" s="254" t="s">
        <v>12985</v>
      </c>
    </row>
    <row r="269" spans="1:4" ht="15" x14ac:dyDescent="0.25">
      <c r="A269" s="261">
        <v>103147</v>
      </c>
      <c r="B269" s="253" t="s">
        <v>349</v>
      </c>
      <c r="C269" s="253" t="s">
        <v>36</v>
      </c>
      <c r="D269" s="254" t="s">
        <v>12986</v>
      </c>
    </row>
    <row r="270" spans="1:4" ht="15" x14ac:dyDescent="0.25">
      <c r="A270" s="261">
        <v>103148</v>
      </c>
      <c r="B270" s="253" t="s">
        <v>350</v>
      </c>
      <c r="C270" s="253" t="s">
        <v>36</v>
      </c>
      <c r="D270" s="254" t="s">
        <v>12987</v>
      </c>
    </row>
    <row r="271" spans="1:4" ht="15" x14ac:dyDescent="0.25">
      <c r="A271" s="261">
        <v>103149</v>
      </c>
      <c r="B271" s="253" t="s">
        <v>351</v>
      </c>
      <c r="C271" s="253" t="s">
        <v>36</v>
      </c>
      <c r="D271" s="254" t="s">
        <v>12988</v>
      </c>
    </row>
    <row r="272" spans="1:4" ht="15" x14ac:dyDescent="0.25">
      <c r="A272" s="261">
        <v>103150</v>
      </c>
      <c r="B272" s="253" t="s">
        <v>352</v>
      </c>
      <c r="C272" s="253" t="s">
        <v>36</v>
      </c>
      <c r="D272" s="254" t="s">
        <v>12989</v>
      </c>
    </row>
    <row r="273" spans="1:4" ht="15" x14ac:dyDescent="0.25">
      <c r="A273" s="261">
        <v>103151</v>
      </c>
      <c r="B273" s="253" t="s">
        <v>353</v>
      </c>
      <c r="C273" s="253" t="s">
        <v>36</v>
      </c>
      <c r="D273" s="254" t="s">
        <v>12990</v>
      </c>
    </row>
    <row r="274" spans="1:4" ht="15" x14ac:dyDescent="0.25">
      <c r="A274" s="261">
        <v>103152</v>
      </c>
      <c r="B274" s="253" t="s">
        <v>354</v>
      </c>
      <c r="C274" s="253" t="s">
        <v>36</v>
      </c>
      <c r="D274" s="254" t="s">
        <v>12991</v>
      </c>
    </row>
    <row r="275" spans="1:4" ht="15" x14ac:dyDescent="0.25">
      <c r="A275" s="261">
        <v>103372</v>
      </c>
      <c r="B275" s="253" t="s">
        <v>355</v>
      </c>
      <c r="C275" s="253" t="s">
        <v>85</v>
      </c>
      <c r="D275" s="254" t="s">
        <v>12992</v>
      </c>
    </row>
    <row r="276" spans="1:4" ht="15" x14ac:dyDescent="0.25">
      <c r="A276" s="261">
        <v>103373</v>
      </c>
      <c r="B276" s="253" t="s">
        <v>356</v>
      </c>
      <c r="C276" s="253" t="s">
        <v>85</v>
      </c>
      <c r="D276" s="254" t="s">
        <v>12993</v>
      </c>
    </row>
    <row r="277" spans="1:4" ht="15" x14ac:dyDescent="0.25">
      <c r="A277" s="261">
        <v>103376</v>
      </c>
      <c r="B277" s="253" t="s">
        <v>357</v>
      </c>
      <c r="C277" s="253" t="s">
        <v>85</v>
      </c>
      <c r="D277" s="254" t="s">
        <v>12994</v>
      </c>
    </row>
    <row r="278" spans="1:4" ht="15" x14ac:dyDescent="0.25">
      <c r="A278" s="261">
        <v>103377</v>
      </c>
      <c r="B278" s="253" t="s">
        <v>358</v>
      </c>
      <c r="C278" s="253" t="s">
        <v>85</v>
      </c>
      <c r="D278" s="254" t="s">
        <v>12995</v>
      </c>
    </row>
    <row r="279" spans="1:4" ht="15" x14ac:dyDescent="0.25">
      <c r="A279" s="261">
        <v>103379</v>
      </c>
      <c r="B279" s="253" t="s">
        <v>359</v>
      </c>
      <c r="C279" s="253" t="s">
        <v>85</v>
      </c>
      <c r="D279" s="254" t="s">
        <v>12996</v>
      </c>
    </row>
    <row r="280" spans="1:4" ht="15" x14ac:dyDescent="0.25">
      <c r="A280" s="261">
        <v>103383</v>
      </c>
      <c r="B280" s="253" t="s">
        <v>360</v>
      </c>
      <c r="C280" s="253" t="s">
        <v>85</v>
      </c>
      <c r="D280" s="254" t="s">
        <v>12997</v>
      </c>
    </row>
    <row r="281" spans="1:4" ht="15" x14ac:dyDescent="0.25">
      <c r="A281" s="261">
        <v>103385</v>
      </c>
      <c r="B281" s="253" t="s">
        <v>361</v>
      </c>
      <c r="C281" s="253" t="s">
        <v>85</v>
      </c>
      <c r="D281" s="254" t="s">
        <v>12998</v>
      </c>
    </row>
    <row r="282" spans="1:4" ht="15" x14ac:dyDescent="0.25">
      <c r="A282" s="261">
        <v>103387</v>
      </c>
      <c r="B282" s="253" t="s">
        <v>362</v>
      </c>
      <c r="C282" s="253" t="s">
        <v>85</v>
      </c>
      <c r="D282" s="254" t="s">
        <v>12999</v>
      </c>
    </row>
    <row r="283" spans="1:4" ht="15" x14ac:dyDescent="0.25">
      <c r="A283" s="261">
        <v>103389</v>
      </c>
      <c r="B283" s="253" t="s">
        <v>363</v>
      </c>
      <c r="C283" s="253" t="s">
        <v>85</v>
      </c>
      <c r="D283" s="254" t="s">
        <v>13000</v>
      </c>
    </row>
    <row r="284" spans="1:4" ht="15" x14ac:dyDescent="0.25">
      <c r="A284" s="261">
        <v>103391</v>
      </c>
      <c r="B284" s="253" t="s">
        <v>364</v>
      </c>
      <c r="C284" s="253" t="s">
        <v>85</v>
      </c>
      <c r="D284" s="254" t="s">
        <v>13001</v>
      </c>
    </row>
    <row r="285" spans="1:4" ht="15" x14ac:dyDescent="0.25">
      <c r="A285" s="261">
        <v>103392</v>
      </c>
      <c r="B285" s="253" t="s">
        <v>365</v>
      </c>
      <c r="C285" s="253" t="s">
        <v>85</v>
      </c>
      <c r="D285" s="254" t="s">
        <v>13002</v>
      </c>
    </row>
    <row r="286" spans="1:4" ht="15" x14ac:dyDescent="0.25">
      <c r="A286" s="261">
        <v>103393</v>
      </c>
      <c r="B286" s="253" t="s">
        <v>366</v>
      </c>
      <c r="C286" s="253" t="s">
        <v>85</v>
      </c>
      <c r="D286" s="254" t="s">
        <v>13003</v>
      </c>
    </row>
    <row r="287" spans="1:4" ht="15" x14ac:dyDescent="0.25">
      <c r="A287" s="261">
        <v>103397</v>
      </c>
      <c r="B287" s="253" t="s">
        <v>367</v>
      </c>
      <c r="C287" s="253" t="s">
        <v>36</v>
      </c>
      <c r="D287" s="254" t="s">
        <v>13004</v>
      </c>
    </row>
    <row r="288" spans="1:4" ht="15" x14ac:dyDescent="0.25">
      <c r="A288" s="261">
        <v>103398</v>
      </c>
      <c r="B288" s="253" t="s">
        <v>368</v>
      </c>
      <c r="C288" s="253" t="s">
        <v>36</v>
      </c>
      <c r="D288" s="254" t="s">
        <v>13005</v>
      </c>
    </row>
    <row r="289" spans="1:4" ht="15" x14ac:dyDescent="0.25">
      <c r="A289" s="261">
        <v>103399</v>
      </c>
      <c r="B289" s="253" t="s">
        <v>369</v>
      </c>
      <c r="C289" s="253" t="s">
        <v>36</v>
      </c>
      <c r="D289" s="254" t="s">
        <v>13006</v>
      </c>
    </row>
    <row r="290" spans="1:4" ht="15" x14ac:dyDescent="0.25">
      <c r="A290" s="261">
        <v>103400</v>
      </c>
      <c r="B290" s="253" t="s">
        <v>370</v>
      </c>
      <c r="C290" s="253" t="s">
        <v>36</v>
      </c>
      <c r="D290" s="254" t="s">
        <v>13007</v>
      </c>
    </row>
    <row r="291" spans="1:4" ht="15" x14ac:dyDescent="0.25">
      <c r="A291" s="261">
        <v>103401</v>
      </c>
      <c r="B291" s="253" t="s">
        <v>371</v>
      </c>
      <c r="C291" s="253" t="s">
        <v>36</v>
      </c>
      <c r="D291" s="254" t="s">
        <v>13008</v>
      </c>
    </row>
    <row r="292" spans="1:4" ht="15" x14ac:dyDescent="0.25">
      <c r="A292" s="261">
        <v>103402</v>
      </c>
      <c r="B292" s="253" t="s">
        <v>372</v>
      </c>
      <c r="C292" s="253" t="s">
        <v>36</v>
      </c>
      <c r="D292" s="254" t="s">
        <v>13009</v>
      </c>
    </row>
    <row r="293" spans="1:4" ht="15" x14ac:dyDescent="0.25">
      <c r="A293" s="261">
        <v>103403</v>
      </c>
      <c r="B293" s="253" t="s">
        <v>373</v>
      </c>
      <c r="C293" s="253" t="s">
        <v>36</v>
      </c>
      <c r="D293" s="254" t="s">
        <v>13010</v>
      </c>
    </row>
    <row r="294" spans="1:4" ht="15" x14ac:dyDescent="0.25">
      <c r="A294" s="261">
        <v>103404</v>
      </c>
      <c r="B294" s="253" t="s">
        <v>374</v>
      </c>
      <c r="C294" s="253" t="s">
        <v>36</v>
      </c>
      <c r="D294" s="254" t="s">
        <v>13011</v>
      </c>
    </row>
    <row r="295" spans="1:4" ht="15" x14ac:dyDescent="0.25">
      <c r="A295" s="261">
        <v>103405</v>
      </c>
      <c r="B295" s="253" t="s">
        <v>375</v>
      </c>
      <c r="C295" s="253" t="s">
        <v>36</v>
      </c>
      <c r="D295" s="254" t="s">
        <v>13012</v>
      </c>
    </row>
    <row r="296" spans="1:4" ht="15" x14ac:dyDescent="0.25">
      <c r="A296" s="261">
        <v>103406</v>
      </c>
      <c r="B296" s="253" t="s">
        <v>376</v>
      </c>
      <c r="C296" s="253" t="s">
        <v>36</v>
      </c>
      <c r="D296" s="254" t="s">
        <v>13013</v>
      </c>
    </row>
    <row r="297" spans="1:4" ht="15" x14ac:dyDescent="0.25">
      <c r="A297" s="261">
        <v>103407</v>
      </c>
      <c r="B297" s="253" t="s">
        <v>377</v>
      </c>
      <c r="C297" s="253" t="s">
        <v>36</v>
      </c>
      <c r="D297" s="254" t="s">
        <v>13014</v>
      </c>
    </row>
    <row r="298" spans="1:4" ht="15" x14ac:dyDescent="0.25">
      <c r="A298" s="261">
        <v>103408</v>
      </c>
      <c r="B298" s="253" t="s">
        <v>378</v>
      </c>
      <c r="C298" s="253" t="s">
        <v>36</v>
      </c>
      <c r="D298" s="254" t="s">
        <v>13015</v>
      </c>
    </row>
    <row r="299" spans="1:4" ht="15" x14ac:dyDescent="0.25">
      <c r="A299" s="261">
        <v>103409</v>
      </c>
      <c r="B299" s="253" t="s">
        <v>379</v>
      </c>
      <c r="C299" s="253" t="s">
        <v>36</v>
      </c>
      <c r="D299" s="254" t="s">
        <v>13016</v>
      </c>
    </row>
    <row r="300" spans="1:4" ht="15" x14ac:dyDescent="0.25">
      <c r="A300" s="261">
        <v>103410</v>
      </c>
      <c r="B300" s="253" t="s">
        <v>380</v>
      </c>
      <c r="C300" s="253" t="s">
        <v>36</v>
      </c>
      <c r="D300" s="254" t="s">
        <v>13017</v>
      </c>
    </row>
    <row r="301" spans="1:4" ht="15" x14ac:dyDescent="0.25">
      <c r="A301" s="261">
        <v>103411</v>
      </c>
      <c r="B301" s="253" t="s">
        <v>381</v>
      </c>
      <c r="C301" s="253" t="s">
        <v>36</v>
      </c>
      <c r="D301" s="254" t="s">
        <v>13018</v>
      </c>
    </row>
    <row r="302" spans="1:4" ht="15" x14ac:dyDescent="0.25">
      <c r="A302" s="261">
        <v>103412</v>
      </c>
      <c r="B302" s="253" t="s">
        <v>382</v>
      </c>
      <c r="C302" s="253" t="s">
        <v>36</v>
      </c>
      <c r="D302" s="254" t="s">
        <v>13019</v>
      </c>
    </row>
    <row r="303" spans="1:4" ht="15" x14ac:dyDescent="0.25">
      <c r="A303" s="261">
        <v>103413</v>
      </c>
      <c r="B303" s="253" t="s">
        <v>383</v>
      </c>
      <c r="C303" s="253" t="s">
        <v>36</v>
      </c>
      <c r="D303" s="254" t="s">
        <v>13020</v>
      </c>
    </row>
    <row r="304" spans="1:4" ht="15" x14ac:dyDescent="0.25">
      <c r="A304" s="261">
        <v>103414</v>
      </c>
      <c r="B304" s="253" t="s">
        <v>384</v>
      </c>
      <c r="C304" s="253" t="s">
        <v>36</v>
      </c>
      <c r="D304" s="254" t="s">
        <v>13010</v>
      </c>
    </row>
    <row r="305" spans="1:4" ht="15" x14ac:dyDescent="0.25">
      <c r="A305" s="261">
        <v>103415</v>
      </c>
      <c r="B305" s="253" t="s">
        <v>385</v>
      </c>
      <c r="C305" s="253" t="s">
        <v>36</v>
      </c>
      <c r="D305" s="254" t="s">
        <v>13021</v>
      </c>
    </row>
    <row r="306" spans="1:4" ht="15" x14ac:dyDescent="0.25">
      <c r="A306" s="261">
        <v>103416</v>
      </c>
      <c r="B306" s="253" t="s">
        <v>386</v>
      </c>
      <c r="C306" s="253" t="s">
        <v>36</v>
      </c>
      <c r="D306" s="254" t="s">
        <v>13022</v>
      </c>
    </row>
    <row r="307" spans="1:4" ht="15" x14ac:dyDescent="0.25">
      <c r="A307" s="261">
        <v>103417</v>
      </c>
      <c r="B307" s="253" t="s">
        <v>387</v>
      </c>
      <c r="C307" s="253" t="s">
        <v>36</v>
      </c>
      <c r="D307" s="254" t="s">
        <v>13023</v>
      </c>
    </row>
    <row r="308" spans="1:4" ht="15" x14ac:dyDescent="0.25">
      <c r="A308" s="261">
        <v>103418</v>
      </c>
      <c r="B308" s="253" t="s">
        <v>388</v>
      </c>
      <c r="C308" s="253" t="s">
        <v>36</v>
      </c>
      <c r="D308" s="254" t="s">
        <v>13017</v>
      </c>
    </row>
    <row r="309" spans="1:4" ht="15" x14ac:dyDescent="0.25">
      <c r="A309" s="261">
        <v>103419</v>
      </c>
      <c r="B309" s="253" t="s">
        <v>389</v>
      </c>
      <c r="C309" s="253" t="s">
        <v>36</v>
      </c>
      <c r="D309" s="254" t="s">
        <v>13024</v>
      </c>
    </row>
    <row r="310" spans="1:4" ht="15" x14ac:dyDescent="0.25">
      <c r="A310" s="261">
        <v>103420</v>
      </c>
      <c r="B310" s="253" t="s">
        <v>390</v>
      </c>
      <c r="C310" s="253" t="s">
        <v>36</v>
      </c>
      <c r="D310" s="254" t="s">
        <v>13025</v>
      </c>
    </row>
    <row r="311" spans="1:4" ht="15" x14ac:dyDescent="0.25">
      <c r="A311" s="261">
        <v>103421</v>
      </c>
      <c r="B311" s="253" t="s">
        <v>391</v>
      </c>
      <c r="C311" s="253" t="s">
        <v>36</v>
      </c>
      <c r="D311" s="254" t="s">
        <v>13026</v>
      </c>
    </row>
    <row r="312" spans="1:4" ht="15" x14ac:dyDescent="0.25">
      <c r="A312" s="261">
        <v>103422</v>
      </c>
      <c r="B312" s="253" t="s">
        <v>392</v>
      </c>
      <c r="C312" s="253" t="s">
        <v>36</v>
      </c>
      <c r="D312" s="254" t="s">
        <v>13027</v>
      </c>
    </row>
    <row r="313" spans="1:4" ht="15" x14ac:dyDescent="0.25">
      <c r="A313" s="261">
        <v>103423</v>
      </c>
      <c r="B313" s="253" t="s">
        <v>393</v>
      </c>
      <c r="C313" s="253" t="s">
        <v>36</v>
      </c>
      <c r="D313" s="254" t="s">
        <v>13028</v>
      </c>
    </row>
    <row r="314" spans="1:4" ht="15" x14ac:dyDescent="0.25">
      <c r="A314" s="261">
        <v>103424</v>
      </c>
      <c r="B314" s="253" t="s">
        <v>394</v>
      </c>
      <c r="C314" s="253" t="s">
        <v>36</v>
      </c>
      <c r="D314" s="254" t="s">
        <v>13029</v>
      </c>
    </row>
    <row r="315" spans="1:4" ht="15" x14ac:dyDescent="0.25">
      <c r="A315" s="261">
        <v>103425</v>
      </c>
      <c r="B315" s="253" t="s">
        <v>395</v>
      </c>
      <c r="C315" s="253" t="s">
        <v>36</v>
      </c>
      <c r="D315" s="254" t="s">
        <v>13030</v>
      </c>
    </row>
    <row r="316" spans="1:4" ht="15" x14ac:dyDescent="0.25">
      <c r="A316" s="261">
        <v>103426</v>
      </c>
      <c r="B316" s="253" t="s">
        <v>396</v>
      </c>
      <c r="C316" s="253" t="s">
        <v>36</v>
      </c>
      <c r="D316" s="254" t="s">
        <v>13031</v>
      </c>
    </row>
    <row r="317" spans="1:4" ht="15" x14ac:dyDescent="0.25">
      <c r="A317" s="261">
        <v>103427</v>
      </c>
      <c r="B317" s="253" t="s">
        <v>397</v>
      </c>
      <c r="C317" s="253" t="s">
        <v>36</v>
      </c>
      <c r="D317" s="254" t="s">
        <v>13032</v>
      </c>
    </row>
    <row r="318" spans="1:4" ht="15" x14ac:dyDescent="0.25">
      <c r="A318" s="261">
        <v>103428</v>
      </c>
      <c r="B318" s="253" t="s">
        <v>398</v>
      </c>
      <c r="C318" s="253" t="s">
        <v>36</v>
      </c>
      <c r="D318" s="254" t="s">
        <v>13033</v>
      </c>
    </row>
    <row r="319" spans="1:4" ht="15" x14ac:dyDescent="0.25">
      <c r="A319" s="261">
        <v>103429</v>
      </c>
      <c r="B319" s="253" t="s">
        <v>399</v>
      </c>
      <c r="C319" s="253" t="s">
        <v>36</v>
      </c>
      <c r="D319" s="254" t="s">
        <v>13034</v>
      </c>
    </row>
    <row r="320" spans="1:4" ht="15" x14ac:dyDescent="0.25">
      <c r="A320" s="261">
        <v>103430</v>
      </c>
      <c r="B320" s="253" t="s">
        <v>400</v>
      </c>
      <c r="C320" s="253" t="s">
        <v>36</v>
      </c>
      <c r="D320" s="254" t="s">
        <v>13035</v>
      </c>
    </row>
    <row r="321" spans="1:4" ht="15" x14ac:dyDescent="0.25">
      <c r="A321" s="261">
        <v>103431</v>
      </c>
      <c r="B321" s="253" t="s">
        <v>401</v>
      </c>
      <c r="C321" s="253" t="s">
        <v>36</v>
      </c>
      <c r="D321" s="254" t="s">
        <v>13036</v>
      </c>
    </row>
    <row r="322" spans="1:4" ht="15" x14ac:dyDescent="0.25">
      <c r="A322" s="261">
        <v>103432</v>
      </c>
      <c r="B322" s="253" t="s">
        <v>402</v>
      </c>
      <c r="C322" s="253" t="s">
        <v>36</v>
      </c>
      <c r="D322" s="254" t="s">
        <v>13037</v>
      </c>
    </row>
    <row r="323" spans="1:4" ht="15" x14ac:dyDescent="0.25">
      <c r="A323" s="261">
        <v>103433</v>
      </c>
      <c r="B323" s="253" t="s">
        <v>403</v>
      </c>
      <c r="C323" s="253" t="s">
        <v>36</v>
      </c>
      <c r="D323" s="254" t="s">
        <v>13038</v>
      </c>
    </row>
    <row r="324" spans="1:4" ht="15" x14ac:dyDescent="0.25">
      <c r="A324" s="261">
        <v>103434</v>
      </c>
      <c r="B324" s="253" t="s">
        <v>404</v>
      </c>
      <c r="C324" s="253" t="s">
        <v>36</v>
      </c>
      <c r="D324" s="254" t="s">
        <v>13039</v>
      </c>
    </row>
    <row r="325" spans="1:4" ht="15" x14ac:dyDescent="0.25">
      <c r="A325" s="261">
        <v>103435</v>
      </c>
      <c r="B325" s="253" t="s">
        <v>405</v>
      </c>
      <c r="C325" s="253" t="s">
        <v>36</v>
      </c>
      <c r="D325" s="254" t="s">
        <v>13040</v>
      </c>
    </row>
    <row r="326" spans="1:4" ht="15" x14ac:dyDescent="0.25">
      <c r="A326" s="261">
        <v>103436</v>
      </c>
      <c r="B326" s="253" t="s">
        <v>406</v>
      </c>
      <c r="C326" s="253" t="s">
        <v>36</v>
      </c>
      <c r="D326" s="254" t="s">
        <v>13041</v>
      </c>
    </row>
    <row r="327" spans="1:4" ht="15" x14ac:dyDescent="0.25">
      <c r="A327" s="261">
        <v>103437</v>
      </c>
      <c r="B327" s="253" t="s">
        <v>407</v>
      </c>
      <c r="C327" s="253" t="s">
        <v>36</v>
      </c>
      <c r="D327" s="254" t="s">
        <v>13042</v>
      </c>
    </row>
    <row r="328" spans="1:4" ht="15" x14ac:dyDescent="0.25">
      <c r="A328" s="261">
        <v>103438</v>
      </c>
      <c r="B328" s="253" t="s">
        <v>408</v>
      </c>
      <c r="C328" s="253" t="s">
        <v>36</v>
      </c>
      <c r="D328" s="254" t="s">
        <v>13042</v>
      </c>
    </row>
    <row r="329" spans="1:4" ht="15" x14ac:dyDescent="0.25">
      <c r="A329" s="261">
        <v>103439</v>
      </c>
      <c r="B329" s="253" t="s">
        <v>409</v>
      </c>
      <c r="C329" s="253" t="s">
        <v>36</v>
      </c>
      <c r="D329" s="254" t="s">
        <v>13043</v>
      </c>
    </row>
    <row r="330" spans="1:4" ht="15" x14ac:dyDescent="0.25">
      <c r="A330" s="261">
        <v>103440</v>
      </c>
      <c r="B330" s="253" t="s">
        <v>410</v>
      </c>
      <c r="C330" s="253" t="s">
        <v>36</v>
      </c>
      <c r="D330" s="254" t="s">
        <v>13044</v>
      </c>
    </row>
    <row r="331" spans="1:4" ht="15" x14ac:dyDescent="0.25">
      <c r="A331" s="261">
        <v>103441</v>
      </c>
      <c r="B331" s="253" t="s">
        <v>411</v>
      </c>
      <c r="C331" s="253" t="s">
        <v>36</v>
      </c>
      <c r="D331" s="254" t="s">
        <v>13045</v>
      </c>
    </row>
    <row r="332" spans="1:4" ht="15" x14ac:dyDescent="0.25">
      <c r="A332" s="261">
        <v>103442</v>
      </c>
      <c r="B332" s="253" t="s">
        <v>412</v>
      </c>
      <c r="C332" s="253" t="s">
        <v>36</v>
      </c>
      <c r="D332" s="254" t="s">
        <v>13046</v>
      </c>
    </row>
    <row r="333" spans="1:4" ht="15" x14ac:dyDescent="0.25">
      <c r="A333" s="261">
        <v>93206</v>
      </c>
      <c r="B333" s="253" t="s">
        <v>413</v>
      </c>
      <c r="C333" s="253" t="s">
        <v>414</v>
      </c>
      <c r="D333" s="254" t="s">
        <v>13047</v>
      </c>
    </row>
    <row r="334" spans="1:4" ht="15" x14ac:dyDescent="0.25">
      <c r="A334" s="261">
        <v>93207</v>
      </c>
      <c r="B334" s="253" t="s">
        <v>415</v>
      </c>
      <c r="C334" s="253" t="s">
        <v>414</v>
      </c>
      <c r="D334" s="254" t="s">
        <v>13048</v>
      </c>
    </row>
    <row r="335" spans="1:4" ht="15" x14ac:dyDescent="0.25">
      <c r="A335" s="261">
        <v>93208</v>
      </c>
      <c r="B335" s="253" t="s">
        <v>416</v>
      </c>
      <c r="C335" s="253" t="s">
        <v>414</v>
      </c>
      <c r="D335" s="254" t="s">
        <v>13049</v>
      </c>
    </row>
    <row r="336" spans="1:4" ht="15" x14ac:dyDescent="0.25">
      <c r="A336" s="261">
        <v>93209</v>
      </c>
      <c r="B336" s="253" t="s">
        <v>417</v>
      </c>
      <c r="C336" s="253" t="s">
        <v>414</v>
      </c>
      <c r="D336" s="254" t="s">
        <v>13050</v>
      </c>
    </row>
    <row r="337" spans="1:4" ht="15" x14ac:dyDescent="0.25">
      <c r="A337" s="261">
        <v>93210</v>
      </c>
      <c r="B337" s="253" t="s">
        <v>418</v>
      </c>
      <c r="C337" s="253" t="s">
        <v>414</v>
      </c>
      <c r="D337" s="254" t="s">
        <v>13051</v>
      </c>
    </row>
    <row r="338" spans="1:4" ht="15" x14ac:dyDescent="0.25">
      <c r="A338" s="261">
        <v>93211</v>
      </c>
      <c r="B338" s="253" t="s">
        <v>419</v>
      </c>
      <c r="C338" s="253" t="s">
        <v>414</v>
      </c>
      <c r="D338" s="254" t="s">
        <v>13052</v>
      </c>
    </row>
    <row r="339" spans="1:4" ht="15" x14ac:dyDescent="0.25">
      <c r="A339" s="261">
        <v>93212</v>
      </c>
      <c r="B339" s="253" t="s">
        <v>420</v>
      </c>
      <c r="C339" s="253" t="s">
        <v>414</v>
      </c>
      <c r="D339" s="254" t="s">
        <v>13053</v>
      </c>
    </row>
    <row r="340" spans="1:4" ht="15" x14ac:dyDescent="0.25">
      <c r="A340" s="261">
        <v>93213</v>
      </c>
      <c r="B340" s="253" t="s">
        <v>421</v>
      </c>
      <c r="C340" s="253" t="s">
        <v>414</v>
      </c>
      <c r="D340" s="254" t="s">
        <v>13054</v>
      </c>
    </row>
    <row r="341" spans="1:4" ht="15" x14ac:dyDescent="0.25">
      <c r="A341" s="261">
        <v>93214</v>
      </c>
      <c r="B341" s="253" t="s">
        <v>422</v>
      </c>
      <c r="C341" s="253" t="s">
        <v>36</v>
      </c>
      <c r="D341" s="254" t="s">
        <v>13055</v>
      </c>
    </row>
    <row r="342" spans="1:4" ht="15" x14ac:dyDescent="0.25">
      <c r="A342" s="261">
        <v>93243</v>
      </c>
      <c r="B342" s="253" t="s">
        <v>423</v>
      </c>
      <c r="C342" s="253" t="s">
        <v>36</v>
      </c>
      <c r="D342" s="254" t="s">
        <v>13056</v>
      </c>
    </row>
    <row r="343" spans="1:4" ht="15" x14ac:dyDescent="0.25">
      <c r="A343" s="261">
        <v>93582</v>
      </c>
      <c r="B343" s="253" t="s">
        <v>424</v>
      </c>
      <c r="C343" s="253" t="s">
        <v>414</v>
      </c>
      <c r="D343" s="254" t="s">
        <v>13057</v>
      </c>
    </row>
    <row r="344" spans="1:4" ht="15" x14ac:dyDescent="0.25">
      <c r="A344" s="261">
        <v>93583</v>
      </c>
      <c r="B344" s="253" t="s">
        <v>425</v>
      </c>
      <c r="C344" s="253" t="s">
        <v>414</v>
      </c>
      <c r="D344" s="254" t="s">
        <v>13058</v>
      </c>
    </row>
    <row r="345" spans="1:4" ht="15" x14ac:dyDescent="0.25">
      <c r="A345" s="261">
        <v>93584</v>
      </c>
      <c r="B345" s="253" t="s">
        <v>426</v>
      </c>
      <c r="C345" s="253" t="s">
        <v>414</v>
      </c>
      <c r="D345" s="254" t="s">
        <v>13059</v>
      </c>
    </row>
    <row r="346" spans="1:4" ht="15" x14ac:dyDescent="0.25">
      <c r="A346" s="261">
        <v>93585</v>
      </c>
      <c r="B346" s="253" t="s">
        <v>427</v>
      </c>
      <c r="C346" s="253" t="s">
        <v>414</v>
      </c>
      <c r="D346" s="254" t="s">
        <v>13060</v>
      </c>
    </row>
    <row r="347" spans="1:4" ht="15" x14ac:dyDescent="0.25">
      <c r="A347" s="261">
        <v>98441</v>
      </c>
      <c r="B347" s="253" t="s">
        <v>428</v>
      </c>
      <c r="C347" s="253" t="s">
        <v>414</v>
      </c>
      <c r="D347" s="254" t="s">
        <v>13061</v>
      </c>
    </row>
    <row r="348" spans="1:4" ht="15" x14ac:dyDescent="0.25">
      <c r="A348" s="261">
        <v>98442</v>
      </c>
      <c r="B348" s="253" t="s">
        <v>429</v>
      </c>
      <c r="C348" s="253" t="s">
        <v>414</v>
      </c>
      <c r="D348" s="254" t="s">
        <v>13062</v>
      </c>
    </row>
    <row r="349" spans="1:4" ht="15" x14ac:dyDescent="0.25">
      <c r="A349" s="261">
        <v>98443</v>
      </c>
      <c r="B349" s="253" t="s">
        <v>430</v>
      </c>
      <c r="C349" s="253" t="s">
        <v>414</v>
      </c>
      <c r="D349" s="254" t="s">
        <v>13063</v>
      </c>
    </row>
    <row r="350" spans="1:4" ht="15" x14ac:dyDescent="0.25">
      <c r="A350" s="261">
        <v>98444</v>
      </c>
      <c r="B350" s="253" t="s">
        <v>431</v>
      </c>
      <c r="C350" s="253" t="s">
        <v>414</v>
      </c>
      <c r="D350" s="254" t="s">
        <v>13064</v>
      </c>
    </row>
    <row r="351" spans="1:4" ht="15" x14ac:dyDescent="0.25">
      <c r="A351" s="261">
        <v>98445</v>
      </c>
      <c r="B351" s="253" t="s">
        <v>432</v>
      </c>
      <c r="C351" s="253" t="s">
        <v>414</v>
      </c>
      <c r="D351" s="254" t="s">
        <v>13065</v>
      </c>
    </row>
    <row r="352" spans="1:4" ht="15" x14ac:dyDescent="0.25">
      <c r="A352" s="261">
        <v>98446</v>
      </c>
      <c r="B352" s="253" t="s">
        <v>433</v>
      </c>
      <c r="C352" s="253" t="s">
        <v>414</v>
      </c>
      <c r="D352" s="254" t="s">
        <v>13066</v>
      </c>
    </row>
    <row r="353" spans="1:4" ht="15" x14ac:dyDescent="0.25">
      <c r="A353" s="261">
        <v>98447</v>
      </c>
      <c r="B353" s="253" t="s">
        <v>434</v>
      </c>
      <c r="C353" s="253" t="s">
        <v>414</v>
      </c>
      <c r="D353" s="254" t="s">
        <v>13067</v>
      </c>
    </row>
    <row r="354" spans="1:4" ht="15" x14ac:dyDescent="0.25">
      <c r="A354" s="261">
        <v>98448</v>
      </c>
      <c r="B354" s="253" t="s">
        <v>435</v>
      </c>
      <c r="C354" s="253" t="s">
        <v>414</v>
      </c>
      <c r="D354" s="254" t="s">
        <v>13068</v>
      </c>
    </row>
    <row r="355" spans="1:4" ht="15" x14ac:dyDescent="0.25">
      <c r="A355" s="261">
        <v>98449</v>
      </c>
      <c r="B355" s="253" t="s">
        <v>436</v>
      </c>
      <c r="C355" s="253" t="s">
        <v>414</v>
      </c>
      <c r="D355" s="254" t="s">
        <v>13069</v>
      </c>
    </row>
    <row r="356" spans="1:4" ht="15" x14ac:dyDescent="0.25">
      <c r="A356" s="261">
        <v>98450</v>
      </c>
      <c r="B356" s="253" t="s">
        <v>437</v>
      </c>
      <c r="C356" s="253" t="s">
        <v>414</v>
      </c>
      <c r="D356" s="254" t="s">
        <v>13070</v>
      </c>
    </row>
    <row r="357" spans="1:4" ht="15" x14ac:dyDescent="0.25">
      <c r="A357" s="261">
        <v>98451</v>
      </c>
      <c r="B357" s="253" t="s">
        <v>438</v>
      </c>
      <c r="C357" s="253" t="s">
        <v>414</v>
      </c>
      <c r="D357" s="254" t="s">
        <v>13071</v>
      </c>
    </row>
    <row r="358" spans="1:4" ht="15" x14ac:dyDescent="0.25">
      <c r="A358" s="261">
        <v>98452</v>
      </c>
      <c r="B358" s="253" t="s">
        <v>439</v>
      </c>
      <c r="C358" s="253" t="s">
        <v>414</v>
      </c>
      <c r="D358" s="254" t="s">
        <v>13072</v>
      </c>
    </row>
    <row r="359" spans="1:4" ht="15" x14ac:dyDescent="0.25">
      <c r="A359" s="261">
        <v>98453</v>
      </c>
      <c r="B359" s="253" t="s">
        <v>440</v>
      </c>
      <c r="C359" s="253" t="s">
        <v>414</v>
      </c>
      <c r="D359" s="254" t="s">
        <v>13073</v>
      </c>
    </row>
    <row r="360" spans="1:4" ht="15" x14ac:dyDescent="0.25">
      <c r="A360" s="261">
        <v>98454</v>
      </c>
      <c r="B360" s="253" t="s">
        <v>441</v>
      </c>
      <c r="C360" s="253" t="s">
        <v>414</v>
      </c>
      <c r="D360" s="254" t="s">
        <v>13074</v>
      </c>
    </row>
    <row r="361" spans="1:4" ht="15" x14ac:dyDescent="0.25">
      <c r="A361" s="261">
        <v>98455</v>
      </c>
      <c r="B361" s="253" t="s">
        <v>442</v>
      </c>
      <c r="C361" s="253" t="s">
        <v>414</v>
      </c>
      <c r="D361" s="254" t="s">
        <v>13075</v>
      </c>
    </row>
    <row r="362" spans="1:4" ht="15" x14ac:dyDescent="0.25">
      <c r="A362" s="261">
        <v>98456</v>
      </c>
      <c r="B362" s="253" t="s">
        <v>443</v>
      </c>
      <c r="C362" s="253" t="s">
        <v>414</v>
      </c>
      <c r="D362" s="254" t="s">
        <v>13076</v>
      </c>
    </row>
    <row r="363" spans="1:4" ht="15" x14ac:dyDescent="0.25">
      <c r="A363" s="261">
        <v>98458</v>
      </c>
      <c r="B363" s="253" t="s">
        <v>444</v>
      </c>
      <c r="C363" s="253" t="s">
        <v>414</v>
      </c>
      <c r="D363" s="254" t="s">
        <v>13077</v>
      </c>
    </row>
    <row r="364" spans="1:4" ht="15" x14ac:dyDescent="0.25">
      <c r="A364" s="261">
        <v>98459</v>
      </c>
      <c r="B364" s="253" t="s">
        <v>445</v>
      </c>
      <c r="C364" s="253" t="s">
        <v>414</v>
      </c>
      <c r="D364" s="254" t="s">
        <v>13078</v>
      </c>
    </row>
    <row r="365" spans="1:4" ht="15" x14ac:dyDescent="0.25">
      <c r="A365" s="261">
        <v>98460</v>
      </c>
      <c r="B365" s="253" t="s">
        <v>446</v>
      </c>
      <c r="C365" s="253" t="s">
        <v>414</v>
      </c>
      <c r="D365" s="254" t="s">
        <v>13079</v>
      </c>
    </row>
    <row r="366" spans="1:4" ht="15" x14ac:dyDescent="0.25">
      <c r="A366" s="261">
        <v>98461</v>
      </c>
      <c r="B366" s="253" t="s">
        <v>447</v>
      </c>
      <c r="C366" s="253" t="s">
        <v>36</v>
      </c>
      <c r="D366" s="254" t="s">
        <v>13080</v>
      </c>
    </row>
    <row r="367" spans="1:4" ht="15" x14ac:dyDescent="0.25">
      <c r="A367" s="261">
        <v>98462</v>
      </c>
      <c r="B367" s="253" t="s">
        <v>448</v>
      </c>
      <c r="C367" s="253" t="s">
        <v>36</v>
      </c>
      <c r="D367" s="254" t="s">
        <v>13081</v>
      </c>
    </row>
    <row r="368" spans="1:4" ht="15" x14ac:dyDescent="0.25">
      <c r="A368" s="261">
        <v>5631</v>
      </c>
      <c r="B368" s="253" t="s">
        <v>449</v>
      </c>
      <c r="C368" s="253" t="s">
        <v>450</v>
      </c>
      <c r="D368" s="254" t="s">
        <v>13082</v>
      </c>
    </row>
    <row r="369" spans="1:4" ht="15" x14ac:dyDescent="0.25">
      <c r="A369" s="261">
        <v>5678</v>
      </c>
      <c r="B369" s="253" t="s">
        <v>451</v>
      </c>
      <c r="C369" s="253" t="s">
        <v>450</v>
      </c>
      <c r="D369" s="254" t="s">
        <v>13083</v>
      </c>
    </row>
    <row r="370" spans="1:4" ht="15" x14ac:dyDescent="0.25">
      <c r="A370" s="261">
        <v>5680</v>
      </c>
      <c r="B370" s="253" t="s">
        <v>452</v>
      </c>
      <c r="C370" s="253" t="s">
        <v>450</v>
      </c>
      <c r="D370" s="254" t="s">
        <v>13084</v>
      </c>
    </row>
    <row r="371" spans="1:4" ht="15" x14ac:dyDescent="0.25">
      <c r="A371" s="261">
        <v>5684</v>
      </c>
      <c r="B371" s="253" t="s">
        <v>453</v>
      </c>
      <c r="C371" s="253" t="s">
        <v>450</v>
      </c>
      <c r="D371" s="254" t="s">
        <v>13085</v>
      </c>
    </row>
    <row r="372" spans="1:4" ht="15" x14ac:dyDescent="0.25">
      <c r="A372" s="261">
        <v>5689</v>
      </c>
      <c r="B372" s="253" t="s">
        <v>454</v>
      </c>
      <c r="C372" s="253" t="s">
        <v>450</v>
      </c>
      <c r="D372" s="254" t="s">
        <v>12808</v>
      </c>
    </row>
    <row r="373" spans="1:4" ht="15" x14ac:dyDescent="0.25">
      <c r="A373" s="261">
        <v>5795</v>
      </c>
      <c r="B373" s="253" t="s">
        <v>455</v>
      </c>
      <c r="C373" s="253" t="s">
        <v>450</v>
      </c>
      <c r="D373" s="254" t="s">
        <v>13086</v>
      </c>
    </row>
    <row r="374" spans="1:4" ht="15" x14ac:dyDescent="0.25">
      <c r="A374" s="261">
        <v>5811</v>
      </c>
      <c r="B374" s="253" t="s">
        <v>456</v>
      </c>
      <c r="C374" s="253" t="s">
        <v>450</v>
      </c>
      <c r="D374" s="254" t="s">
        <v>13087</v>
      </c>
    </row>
    <row r="375" spans="1:4" ht="15" x14ac:dyDescent="0.25">
      <c r="A375" s="261">
        <v>5823</v>
      </c>
      <c r="B375" s="253" t="s">
        <v>457</v>
      </c>
      <c r="C375" s="253" t="s">
        <v>450</v>
      </c>
      <c r="D375" s="254" t="s">
        <v>13088</v>
      </c>
    </row>
    <row r="376" spans="1:4" ht="15" x14ac:dyDescent="0.25">
      <c r="A376" s="261">
        <v>5824</v>
      </c>
      <c r="B376" s="253" t="s">
        <v>458</v>
      </c>
      <c r="C376" s="253" t="s">
        <v>450</v>
      </c>
      <c r="D376" s="254" t="s">
        <v>13089</v>
      </c>
    </row>
    <row r="377" spans="1:4" ht="15" x14ac:dyDescent="0.25">
      <c r="A377" s="261">
        <v>5835</v>
      </c>
      <c r="B377" s="253" t="s">
        <v>459</v>
      </c>
      <c r="C377" s="253" t="s">
        <v>450</v>
      </c>
      <c r="D377" s="254" t="s">
        <v>13090</v>
      </c>
    </row>
    <row r="378" spans="1:4" ht="15" x14ac:dyDescent="0.25">
      <c r="A378" s="261">
        <v>5839</v>
      </c>
      <c r="B378" s="253" t="s">
        <v>460</v>
      </c>
      <c r="C378" s="253" t="s">
        <v>450</v>
      </c>
      <c r="D378" s="254" t="s">
        <v>13091</v>
      </c>
    </row>
    <row r="379" spans="1:4" ht="15" x14ac:dyDescent="0.25">
      <c r="A379" s="261">
        <v>5843</v>
      </c>
      <c r="B379" s="253" t="s">
        <v>461</v>
      </c>
      <c r="C379" s="253" t="s">
        <v>450</v>
      </c>
      <c r="D379" s="254" t="s">
        <v>13092</v>
      </c>
    </row>
    <row r="380" spans="1:4" ht="15" x14ac:dyDescent="0.25">
      <c r="A380" s="261">
        <v>5847</v>
      </c>
      <c r="B380" s="253" t="s">
        <v>462</v>
      </c>
      <c r="C380" s="253" t="s">
        <v>450</v>
      </c>
      <c r="D380" s="254" t="s">
        <v>13093</v>
      </c>
    </row>
    <row r="381" spans="1:4" ht="15" x14ac:dyDescent="0.25">
      <c r="A381" s="261">
        <v>5851</v>
      </c>
      <c r="B381" s="253" t="s">
        <v>463</v>
      </c>
      <c r="C381" s="253" t="s">
        <v>450</v>
      </c>
      <c r="D381" s="254" t="s">
        <v>13094</v>
      </c>
    </row>
    <row r="382" spans="1:4" ht="15" x14ac:dyDescent="0.25">
      <c r="A382" s="261">
        <v>5855</v>
      </c>
      <c r="B382" s="253" t="s">
        <v>464</v>
      </c>
      <c r="C382" s="253" t="s">
        <v>450</v>
      </c>
      <c r="D382" s="254" t="s">
        <v>13095</v>
      </c>
    </row>
    <row r="383" spans="1:4" ht="15" x14ac:dyDescent="0.25">
      <c r="A383" s="261">
        <v>5863</v>
      </c>
      <c r="B383" s="253" t="s">
        <v>465</v>
      </c>
      <c r="C383" s="253" t="s">
        <v>450</v>
      </c>
      <c r="D383" s="254" t="s">
        <v>13096</v>
      </c>
    </row>
    <row r="384" spans="1:4" ht="15" x14ac:dyDescent="0.25">
      <c r="A384" s="261">
        <v>5867</v>
      </c>
      <c r="B384" s="253" t="s">
        <v>466</v>
      </c>
      <c r="C384" s="253" t="s">
        <v>450</v>
      </c>
      <c r="D384" s="254" t="s">
        <v>13097</v>
      </c>
    </row>
    <row r="385" spans="1:4" ht="15" x14ac:dyDescent="0.25">
      <c r="A385" s="261">
        <v>5875</v>
      </c>
      <c r="B385" s="253" t="s">
        <v>467</v>
      </c>
      <c r="C385" s="253" t="s">
        <v>450</v>
      </c>
      <c r="D385" s="254" t="s">
        <v>13098</v>
      </c>
    </row>
    <row r="386" spans="1:4" ht="15" x14ac:dyDescent="0.25">
      <c r="A386" s="261">
        <v>5879</v>
      </c>
      <c r="B386" s="253" t="s">
        <v>468</v>
      </c>
      <c r="C386" s="253" t="s">
        <v>450</v>
      </c>
      <c r="D386" s="254" t="s">
        <v>13099</v>
      </c>
    </row>
    <row r="387" spans="1:4" ht="15" x14ac:dyDescent="0.25">
      <c r="A387" s="261">
        <v>5882</v>
      </c>
      <c r="B387" s="253" t="s">
        <v>469</v>
      </c>
      <c r="C387" s="253" t="s">
        <v>450</v>
      </c>
      <c r="D387" s="254" t="s">
        <v>13100</v>
      </c>
    </row>
    <row r="388" spans="1:4" ht="15" x14ac:dyDescent="0.25">
      <c r="A388" s="261">
        <v>5890</v>
      </c>
      <c r="B388" s="253" t="s">
        <v>470</v>
      </c>
      <c r="C388" s="253" t="s">
        <v>450</v>
      </c>
      <c r="D388" s="254" t="s">
        <v>13101</v>
      </c>
    </row>
    <row r="389" spans="1:4" ht="15" x14ac:dyDescent="0.25">
      <c r="A389" s="261">
        <v>5894</v>
      </c>
      <c r="B389" s="253" t="s">
        <v>471</v>
      </c>
      <c r="C389" s="253" t="s">
        <v>450</v>
      </c>
      <c r="D389" s="254" t="s">
        <v>13102</v>
      </c>
    </row>
    <row r="390" spans="1:4" ht="15" x14ac:dyDescent="0.25">
      <c r="A390" s="261">
        <v>5901</v>
      </c>
      <c r="B390" s="253" t="s">
        <v>472</v>
      </c>
      <c r="C390" s="253" t="s">
        <v>450</v>
      </c>
      <c r="D390" s="254" t="s">
        <v>13103</v>
      </c>
    </row>
    <row r="391" spans="1:4" ht="15" x14ac:dyDescent="0.25">
      <c r="A391" s="261">
        <v>5909</v>
      </c>
      <c r="B391" s="253" t="s">
        <v>473</v>
      </c>
      <c r="C391" s="253" t="s">
        <v>450</v>
      </c>
      <c r="D391" s="254" t="s">
        <v>13104</v>
      </c>
    </row>
    <row r="392" spans="1:4" ht="15" x14ac:dyDescent="0.25">
      <c r="A392" s="261">
        <v>5921</v>
      </c>
      <c r="B392" s="253" t="s">
        <v>474</v>
      </c>
      <c r="C392" s="253" t="s">
        <v>450</v>
      </c>
      <c r="D392" s="254" t="s">
        <v>13105</v>
      </c>
    </row>
    <row r="393" spans="1:4" ht="15" x14ac:dyDescent="0.25">
      <c r="A393" s="261">
        <v>5928</v>
      </c>
      <c r="B393" s="253" t="s">
        <v>475</v>
      </c>
      <c r="C393" s="253" t="s">
        <v>450</v>
      </c>
      <c r="D393" s="254" t="s">
        <v>13106</v>
      </c>
    </row>
    <row r="394" spans="1:4" ht="15" x14ac:dyDescent="0.25">
      <c r="A394" s="261">
        <v>5932</v>
      </c>
      <c r="B394" s="253" t="s">
        <v>476</v>
      </c>
      <c r="C394" s="253" t="s">
        <v>450</v>
      </c>
      <c r="D394" s="254" t="s">
        <v>13107</v>
      </c>
    </row>
    <row r="395" spans="1:4" ht="15" x14ac:dyDescent="0.25">
      <c r="A395" s="261">
        <v>5940</v>
      </c>
      <c r="B395" s="253" t="s">
        <v>477</v>
      </c>
      <c r="C395" s="253" t="s">
        <v>450</v>
      </c>
      <c r="D395" s="254" t="s">
        <v>13108</v>
      </c>
    </row>
    <row r="396" spans="1:4" ht="15" x14ac:dyDescent="0.25">
      <c r="A396" s="261">
        <v>5944</v>
      </c>
      <c r="B396" s="253" t="s">
        <v>478</v>
      </c>
      <c r="C396" s="253" t="s">
        <v>450</v>
      </c>
      <c r="D396" s="254" t="s">
        <v>13109</v>
      </c>
    </row>
    <row r="397" spans="1:4" ht="15" x14ac:dyDescent="0.25">
      <c r="A397" s="261">
        <v>5953</v>
      </c>
      <c r="B397" s="253" t="s">
        <v>479</v>
      </c>
      <c r="C397" s="253" t="s">
        <v>450</v>
      </c>
      <c r="D397" s="254" t="s">
        <v>13110</v>
      </c>
    </row>
    <row r="398" spans="1:4" ht="15" x14ac:dyDescent="0.25">
      <c r="A398" s="261">
        <v>6259</v>
      </c>
      <c r="B398" s="253" t="s">
        <v>480</v>
      </c>
      <c r="C398" s="253" t="s">
        <v>450</v>
      </c>
      <c r="D398" s="254" t="s">
        <v>13111</v>
      </c>
    </row>
    <row r="399" spans="1:4" ht="15" x14ac:dyDescent="0.25">
      <c r="A399" s="261">
        <v>6879</v>
      </c>
      <c r="B399" s="253" t="s">
        <v>481</v>
      </c>
      <c r="C399" s="253" t="s">
        <v>450</v>
      </c>
      <c r="D399" s="254" t="s">
        <v>13112</v>
      </c>
    </row>
    <row r="400" spans="1:4" ht="15" x14ac:dyDescent="0.25">
      <c r="A400" s="261">
        <v>7030</v>
      </c>
      <c r="B400" s="253" t="s">
        <v>12131</v>
      </c>
      <c r="C400" s="253" t="s">
        <v>450</v>
      </c>
      <c r="D400" s="254" t="s">
        <v>13113</v>
      </c>
    </row>
    <row r="401" spans="1:4" ht="15" x14ac:dyDescent="0.25">
      <c r="A401" s="261">
        <v>7042</v>
      </c>
      <c r="B401" s="253" t="s">
        <v>482</v>
      </c>
      <c r="C401" s="253" t="s">
        <v>450</v>
      </c>
      <c r="D401" s="254" t="s">
        <v>13114</v>
      </c>
    </row>
    <row r="402" spans="1:4" ht="15" x14ac:dyDescent="0.25">
      <c r="A402" s="261">
        <v>7049</v>
      </c>
      <c r="B402" s="253" t="s">
        <v>483</v>
      </c>
      <c r="C402" s="253" t="s">
        <v>450</v>
      </c>
      <c r="D402" s="254" t="s">
        <v>13115</v>
      </c>
    </row>
    <row r="403" spans="1:4" ht="15" x14ac:dyDescent="0.25">
      <c r="A403" s="261">
        <v>67826</v>
      </c>
      <c r="B403" s="253" t="s">
        <v>484</v>
      </c>
      <c r="C403" s="253" t="s">
        <v>450</v>
      </c>
      <c r="D403" s="254" t="s">
        <v>13116</v>
      </c>
    </row>
    <row r="404" spans="1:4" ht="15" x14ac:dyDescent="0.25">
      <c r="A404" s="261">
        <v>73417</v>
      </c>
      <c r="B404" s="253" t="s">
        <v>485</v>
      </c>
      <c r="C404" s="253" t="s">
        <v>450</v>
      </c>
      <c r="D404" s="254" t="s">
        <v>13117</v>
      </c>
    </row>
    <row r="405" spans="1:4" ht="15" x14ac:dyDescent="0.25">
      <c r="A405" s="261">
        <v>73436</v>
      </c>
      <c r="B405" s="253" t="s">
        <v>486</v>
      </c>
      <c r="C405" s="253" t="s">
        <v>450</v>
      </c>
      <c r="D405" s="254" t="s">
        <v>13118</v>
      </c>
    </row>
    <row r="406" spans="1:4" ht="15" x14ac:dyDescent="0.25">
      <c r="A406" s="261">
        <v>73467</v>
      </c>
      <c r="B406" s="253" t="s">
        <v>487</v>
      </c>
      <c r="C406" s="253" t="s">
        <v>450</v>
      </c>
      <c r="D406" s="254" t="s">
        <v>13119</v>
      </c>
    </row>
    <row r="407" spans="1:4" ht="15" x14ac:dyDescent="0.25">
      <c r="A407" s="261">
        <v>73536</v>
      </c>
      <c r="B407" s="253" t="s">
        <v>488</v>
      </c>
      <c r="C407" s="253" t="s">
        <v>450</v>
      </c>
      <c r="D407" s="254" t="s">
        <v>13120</v>
      </c>
    </row>
    <row r="408" spans="1:4" ht="15" x14ac:dyDescent="0.25">
      <c r="A408" s="261">
        <v>83362</v>
      </c>
      <c r="B408" s="253" t="s">
        <v>12132</v>
      </c>
      <c r="C408" s="253" t="s">
        <v>450</v>
      </c>
      <c r="D408" s="254" t="s">
        <v>13121</v>
      </c>
    </row>
    <row r="409" spans="1:4" ht="15" x14ac:dyDescent="0.25">
      <c r="A409" s="261">
        <v>83765</v>
      </c>
      <c r="B409" s="253" t="s">
        <v>489</v>
      </c>
      <c r="C409" s="253" t="s">
        <v>450</v>
      </c>
      <c r="D409" s="254" t="s">
        <v>13122</v>
      </c>
    </row>
    <row r="410" spans="1:4" ht="15" x14ac:dyDescent="0.25">
      <c r="A410" s="261">
        <v>87445</v>
      </c>
      <c r="B410" s="253" t="s">
        <v>12133</v>
      </c>
      <c r="C410" s="253" t="s">
        <v>450</v>
      </c>
      <c r="D410" s="254" t="s">
        <v>12800</v>
      </c>
    </row>
    <row r="411" spans="1:4" ht="15" x14ac:dyDescent="0.25">
      <c r="A411" s="261">
        <v>88386</v>
      </c>
      <c r="B411" s="253" t="s">
        <v>12134</v>
      </c>
      <c r="C411" s="253" t="s">
        <v>450</v>
      </c>
      <c r="D411" s="254" t="s">
        <v>13123</v>
      </c>
    </row>
    <row r="412" spans="1:4" ht="15" x14ac:dyDescent="0.25">
      <c r="A412" s="261">
        <v>88393</v>
      </c>
      <c r="B412" s="253" t="s">
        <v>12135</v>
      </c>
      <c r="C412" s="253" t="s">
        <v>450</v>
      </c>
      <c r="D412" s="254" t="s">
        <v>13124</v>
      </c>
    </row>
    <row r="413" spans="1:4" ht="15" x14ac:dyDescent="0.25">
      <c r="A413" s="261">
        <v>88399</v>
      </c>
      <c r="B413" s="253" t="s">
        <v>12136</v>
      </c>
      <c r="C413" s="253" t="s">
        <v>450</v>
      </c>
      <c r="D413" s="254" t="s">
        <v>13125</v>
      </c>
    </row>
    <row r="414" spans="1:4" ht="15" x14ac:dyDescent="0.25">
      <c r="A414" s="261">
        <v>88418</v>
      </c>
      <c r="B414" s="253" t="s">
        <v>490</v>
      </c>
      <c r="C414" s="253" t="s">
        <v>450</v>
      </c>
      <c r="D414" s="254" t="s">
        <v>13126</v>
      </c>
    </row>
    <row r="415" spans="1:4" ht="15" x14ac:dyDescent="0.25">
      <c r="A415" s="261">
        <v>88433</v>
      </c>
      <c r="B415" s="253" t="s">
        <v>491</v>
      </c>
      <c r="C415" s="253" t="s">
        <v>450</v>
      </c>
      <c r="D415" s="254" t="s">
        <v>13127</v>
      </c>
    </row>
    <row r="416" spans="1:4" ht="15" x14ac:dyDescent="0.25">
      <c r="A416" s="261">
        <v>88830</v>
      </c>
      <c r="B416" s="253" t="s">
        <v>12137</v>
      </c>
      <c r="C416" s="253" t="s">
        <v>450</v>
      </c>
      <c r="D416" s="254" t="s">
        <v>13128</v>
      </c>
    </row>
    <row r="417" spans="1:4" ht="15" x14ac:dyDescent="0.25">
      <c r="A417" s="261">
        <v>88843</v>
      </c>
      <c r="B417" s="253" t="s">
        <v>492</v>
      </c>
      <c r="C417" s="253" t="s">
        <v>450</v>
      </c>
      <c r="D417" s="254" t="s">
        <v>13129</v>
      </c>
    </row>
    <row r="418" spans="1:4" ht="15" x14ac:dyDescent="0.25">
      <c r="A418" s="261">
        <v>88907</v>
      </c>
      <c r="B418" s="253" t="s">
        <v>493</v>
      </c>
      <c r="C418" s="253" t="s">
        <v>450</v>
      </c>
      <c r="D418" s="254" t="s">
        <v>13130</v>
      </c>
    </row>
    <row r="419" spans="1:4" ht="15" x14ac:dyDescent="0.25">
      <c r="A419" s="261">
        <v>89021</v>
      </c>
      <c r="B419" s="253" t="s">
        <v>494</v>
      </c>
      <c r="C419" s="253" t="s">
        <v>450</v>
      </c>
      <c r="D419" s="254" t="s">
        <v>13131</v>
      </c>
    </row>
    <row r="420" spans="1:4" ht="15" x14ac:dyDescent="0.25">
      <c r="A420" s="261">
        <v>89028</v>
      </c>
      <c r="B420" s="253" t="s">
        <v>12138</v>
      </c>
      <c r="C420" s="253" t="s">
        <v>450</v>
      </c>
      <c r="D420" s="254" t="s">
        <v>13132</v>
      </c>
    </row>
    <row r="421" spans="1:4" ht="15" x14ac:dyDescent="0.25">
      <c r="A421" s="261">
        <v>89032</v>
      </c>
      <c r="B421" s="253" t="s">
        <v>495</v>
      </c>
      <c r="C421" s="253" t="s">
        <v>450</v>
      </c>
      <c r="D421" s="254" t="s">
        <v>13133</v>
      </c>
    </row>
    <row r="422" spans="1:4" ht="15" x14ac:dyDescent="0.25">
      <c r="A422" s="261">
        <v>89035</v>
      </c>
      <c r="B422" s="253" t="s">
        <v>496</v>
      </c>
      <c r="C422" s="253" t="s">
        <v>450</v>
      </c>
      <c r="D422" s="254" t="s">
        <v>13134</v>
      </c>
    </row>
    <row r="423" spans="1:4" ht="15" x14ac:dyDescent="0.25">
      <c r="A423" s="261">
        <v>89225</v>
      </c>
      <c r="B423" s="253" t="s">
        <v>12139</v>
      </c>
      <c r="C423" s="253" t="s">
        <v>450</v>
      </c>
      <c r="D423" s="254" t="s">
        <v>13135</v>
      </c>
    </row>
    <row r="424" spans="1:4" ht="15" x14ac:dyDescent="0.25">
      <c r="A424" s="261">
        <v>89234</v>
      </c>
      <c r="B424" s="253" t="s">
        <v>497</v>
      </c>
      <c r="C424" s="253" t="s">
        <v>450</v>
      </c>
      <c r="D424" s="254" t="s">
        <v>13136</v>
      </c>
    </row>
    <row r="425" spans="1:4" ht="15" x14ac:dyDescent="0.25">
      <c r="A425" s="261">
        <v>89242</v>
      </c>
      <c r="B425" s="253" t="s">
        <v>498</v>
      </c>
      <c r="C425" s="253" t="s">
        <v>450</v>
      </c>
      <c r="D425" s="254" t="s">
        <v>13137</v>
      </c>
    </row>
    <row r="426" spans="1:4" ht="15" x14ac:dyDescent="0.25">
      <c r="A426" s="261">
        <v>89250</v>
      </c>
      <c r="B426" s="253" t="s">
        <v>499</v>
      </c>
      <c r="C426" s="253" t="s">
        <v>450</v>
      </c>
      <c r="D426" s="254" t="s">
        <v>13138</v>
      </c>
    </row>
    <row r="427" spans="1:4" ht="15" x14ac:dyDescent="0.25">
      <c r="A427" s="261">
        <v>89257</v>
      </c>
      <c r="B427" s="253" t="s">
        <v>500</v>
      </c>
      <c r="C427" s="253" t="s">
        <v>450</v>
      </c>
      <c r="D427" s="254" t="s">
        <v>13139</v>
      </c>
    </row>
    <row r="428" spans="1:4" ht="15" x14ac:dyDescent="0.25">
      <c r="A428" s="261">
        <v>89272</v>
      </c>
      <c r="B428" s="253" t="s">
        <v>501</v>
      </c>
      <c r="C428" s="253" t="s">
        <v>450</v>
      </c>
      <c r="D428" s="254" t="s">
        <v>13140</v>
      </c>
    </row>
    <row r="429" spans="1:4" ht="15" x14ac:dyDescent="0.25">
      <c r="A429" s="261">
        <v>89278</v>
      </c>
      <c r="B429" s="253" t="s">
        <v>12140</v>
      </c>
      <c r="C429" s="253" t="s">
        <v>450</v>
      </c>
      <c r="D429" s="254" t="s">
        <v>13141</v>
      </c>
    </row>
    <row r="430" spans="1:4" ht="15" x14ac:dyDescent="0.25">
      <c r="A430" s="261">
        <v>89843</v>
      </c>
      <c r="B430" s="253" t="s">
        <v>502</v>
      </c>
      <c r="C430" s="253" t="s">
        <v>450</v>
      </c>
      <c r="D430" s="254" t="s">
        <v>13142</v>
      </c>
    </row>
    <row r="431" spans="1:4" ht="15" x14ac:dyDescent="0.25">
      <c r="A431" s="261">
        <v>89876</v>
      </c>
      <c r="B431" s="253" t="s">
        <v>503</v>
      </c>
      <c r="C431" s="253" t="s">
        <v>450</v>
      </c>
      <c r="D431" s="254" t="s">
        <v>13143</v>
      </c>
    </row>
    <row r="432" spans="1:4" ht="15" x14ac:dyDescent="0.25">
      <c r="A432" s="261">
        <v>89883</v>
      </c>
      <c r="B432" s="253" t="s">
        <v>504</v>
      </c>
      <c r="C432" s="253" t="s">
        <v>450</v>
      </c>
      <c r="D432" s="254" t="s">
        <v>13144</v>
      </c>
    </row>
    <row r="433" spans="1:4" ht="15" x14ac:dyDescent="0.25">
      <c r="A433" s="261">
        <v>90586</v>
      </c>
      <c r="B433" s="253" t="s">
        <v>505</v>
      </c>
      <c r="C433" s="253" t="s">
        <v>450</v>
      </c>
      <c r="D433" s="254" t="s">
        <v>13145</v>
      </c>
    </row>
    <row r="434" spans="1:4" ht="15" x14ac:dyDescent="0.25">
      <c r="A434" s="261">
        <v>90625</v>
      </c>
      <c r="B434" s="253" t="s">
        <v>506</v>
      </c>
      <c r="C434" s="253" t="s">
        <v>450</v>
      </c>
      <c r="D434" s="254" t="s">
        <v>13146</v>
      </c>
    </row>
    <row r="435" spans="1:4" ht="15" x14ac:dyDescent="0.25">
      <c r="A435" s="261">
        <v>90631</v>
      </c>
      <c r="B435" s="253" t="s">
        <v>507</v>
      </c>
      <c r="C435" s="253" t="s">
        <v>450</v>
      </c>
      <c r="D435" s="254" t="s">
        <v>13147</v>
      </c>
    </row>
    <row r="436" spans="1:4" ht="15" x14ac:dyDescent="0.25">
      <c r="A436" s="261">
        <v>90637</v>
      </c>
      <c r="B436" s="253" t="s">
        <v>508</v>
      </c>
      <c r="C436" s="253" t="s">
        <v>450</v>
      </c>
      <c r="D436" s="254" t="s">
        <v>13148</v>
      </c>
    </row>
    <row r="437" spans="1:4" ht="15" x14ac:dyDescent="0.25">
      <c r="A437" s="261">
        <v>90643</v>
      </c>
      <c r="B437" s="253" t="s">
        <v>509</v>
      </c>
      <c r="C437" s="253" t="s">
        <v>450</v>
      </c>
      <c r="D437" s="254" t="s">
        <v>13149</v>
      </c>
    </row>
    <row r="438" spans="1:4" ht="15" x14ac:dyDescent="0.25">
      <c r="A438" s="261">
        <v>90650</v>
      </c>
      <c r="B438" s="253" t="s">
        <v>510</v>
      </c>
      <c r="C438" s="253" t="s">
        <v>450</v>
      </c>
      <c r="D438" s="254" t="s">
        <v>13150</v>
      </c>
    </row>
    <row r="439" spans="1:4" ht="15" x14ac:dyDescent="0.25">
      <c r="A439" s="261">
        <v>90656</v>
      </c>
      <c r="B439" s="253" t="s">
        <v>511</v>
      </c>
      <c r="C439" s="253" t="s">
        <v>450</v>
      </c>
      <c r="D439" s="254" t="s">
        <v>13151</v>
      </c>
    </row>
    <row r="440" spans="1:4" ht="15" x14ac:dyDescent="0.25">
      <c r="A440" s="261">
        <v>90662</v>
      </c>
      <c r="B440" s="253" t="s">
        <v>512</v>
      </c>
      <c r="C440" s="253" t="s">
        <v>450</v>
      </c>
      <c r="D440" s="254" t="s">
        <v>13152</v>
      </c>
    </row>
    <row r="441" spans="1:4" ht="15" x14ac:dyDescent="0.25">
      <c r="A441" s="261">
        <v>90668</v>
      </c>
      <c r="B441" s="253" t="s">
        <v>12141</v>
      </c>
      <c r="C441" s="253" t="s">
        <v>450</v>
      </c>
      <c r="D441" s="254" t="s">
        <v>13153</v>
      </c>
    </row>
    <row r="442" spans="1:4" ht="15" x14ac:dyDescent="0.25">
      <c r="A442" s="261">
        <v>90674</v>
      </c>
      <c r="B442" s="253" t="s">
        <v>513</v>
      </c>
      <c r="C442" s="253" t="s">
        <v>450</v>
      </c>
      <c r="D442" s="254" t="s">
        <v>13154</v>
      </c>
    </row>
    <row r="443" spans="1:4" ht="15" x14ac:dyDescent="0.25">
      <c r="A443" s="261">
        <v>90680</v>
      </c>
      <c r="B443" s="253" t="s">
        <v>514</v>
      </c>
      <c r="C443" s="253" t="s">
        <v>450</v>
      </c>
      <c r="D443" s="254" t="s">
        <v>13155</v>
      </c>
    </row>
    <row r="444" spans="1:4" ht="15" x14ac:dyDescent="0.25">
      <c r="A444" s="261">
        <v>90686</v>
      </c>
      <c r="B444" s="253" t="s">
        <v>12142</v>
      </c>
      <c r="C444" s="253" t="s">
        <v>450</v>
      </c>
      <c r="D444" s="254" t="s">
        <v>13156</v>
      </c>
    </row>
    <row r="445" spans="1:4" ht="15" x14ac:dyDescent="0.25">
      <c r="A445" s="261">
        <v>90692</v>
      </c>
      <c r="B445" s="253" t="s">
        <v>515</v>
      </c>
      <c r="C445" s="253" t="s">
        <v>450</v>
      </c>
      <c r="D445" s="254" t="s">
        <v>13157</v>
      </c>
    </row>
    <row r="446" spans="1:4" ht="15" x14ac:dyDescent="0.25">
      <c r="A446" s="261">
        <v>90964</v>
      </c>
      <c r="B446" s="253" t="s">
        <v>516</v>
      </c>
      <c r="C446" s="253" t="s">
        <v>450</v>
      </c>
      <c r="D446" s="254" t="s">
        <v>13158</v>
      </c>
    </row>
    <row r="447" spans="1:4" ht="15" x14ac:dyDescent="0.25">
      <c r="A447" s="261">
        <v>90972</v>
      </c>
      <c r="B447" s="253" t="s">
        <v>517</v>
      </c>
      <c r="C447" s="253" t="s">
        <v>450</v>
      </c>
      <c r="D447" s="254" t="s">
        <v>13159</v>
      </c>
    </row>
    <row r="448" spans="1:4" ht="15" x14ac:dyDescent="0.25">
      <c r="A448" s="261">
        <v>90979</v>
      </c>
      <c r="B448" s="253" t="s">
        <v>518</v>
      </c>
      <c r="C448" s="253" t="s">
        <v>450</v>
      </c>
      <c r="D448" s="254" t="s">
        <v>13160</v>
      </c>
    </row>
    <row r="449" spans="1:4" ht="15" x14ac:dyDescent="0.25">
      <c r="A449" s="261">
        <v>90991</v>
      </c>
      <c r="B449" s="253" t="s">
        <v>519</v>
      </c>
      <c r="C449" s="253" t="s">
        <v>450</v>
      </c>
      <c r="D449" s="254" t="s">
        <v>13161</v>
      </c>
    </row>
    <row r="450" spans="1:4" ht="15" x14ac:dyDescent="0.25">
      <c r="A450" s="261">
        <v>90999</v>
      </c>
      <c r="B450" s="253" t="s">
        <v>520</v>
      </c>
      <c r="C450" s="253" t="s">
        <v>450</v>
      </c>
      <c r="D450" s="254" t="s">
        <v>13162</v>
      </c>
    </row>
    <row r="451" spans="1:4" ht="15" x14ac:dyDescent="0.25">
      <c r="A451" s="261">
        <v>91031</v>
      </c>
      <c r="B451" s="253" t="s">
        <v>521</v>
      </c>
      <c r="C451" s="253" t="s">
        <v>450</v>
      </c>
      <c r="D451" s="254" t="s">
        <v>13163</v>
      </c>
    </row>
    <row r="452" spans="1:4" ht="15" x14ac:dyDescent="0.25">
      <c r="A452" s="261">
        <v>91277</v>
      </c>
      <c r="B452" s="253" t="s">
        <v>522</v>
      </c>
      <c r="C452" s="253" t="s">
        <v>450</v>
      </c>
      <c r="D452" s="254" t="s">
        <v>13164</v>
      </c>
    </row>
    <row r="453" spans="1:4" ht="15" x14ac:dyDescent="0.25">
      <c r="A453" s="261">
        <v>91283</v>
      </c>
      <c r="B453" s="253" t="s">
        <v>523</v>
      </c>
      <c r="C453" s="253" t="s">
        <v>450</v>
      </c>
      <c r="D453" s="254" t="s">
        <v>13165</v>
      </c>
    </row>
    <row r="454" spans="1:4" ht="15" x14ac:dyDescent="0.25">
      <c r="A454" s="261">
        <v>91386</v>
      </c>
      <c r="B454" s="253" t="s">
        <v>524</v>
      </c>
      <c r="C454" s="253" t="s">
        <v>450</v>
      </c>
      <c r="D454" s="254" t="s">
        <v>13166</v>
      </c>
    </row>
    <row r="455" spans="1:4" ht="15" x14ac:dyDescent="0.25">
      <c r="A455" s="261">
        <v>91533</v>
      </c>
      <c r="B455" s="253" t="s">
        <v>525</v>
      </c>
      <c r="C455" s="253" t="s">
        <v>450</v>
      </c>
      <c r="D455" s="254" t="s">
        <v>13167</v>
      </c>
    </row>
    <row r="456" spans="1:4" ht="15" x14ac:dyDescent="0.25">
      <c r="A456" s="261">
        <v>91634</v>
      </c>
      <c r="B456" s="253" t="s">
        <v>526</v>
      </c>
      <c r="C456" s="253" t="s">
        <v>450</v>
      </c>
      <c r="D456" s="254" t="s">
        <v>13168</v>
      </c>
    </row>
    <row r="457" spans="1:4" ht="15" x14ac:dyDescent="0.25">
      <c r="A457" s="261">
        <v>91645</v>
      </c>
      <c r="B457" s="253" t="s">
        <v>527</v>
      </c>
      <c r="C457" s="253" t="s">
        <v>450</v>
      </c>
      <c r="D457" s="254" t="s">
        <v>13169</v>
      </c>
    </row>
    <row r="458" spans="1:4" ht="15" x14ac:dyDescent="0.25">
      <c r="A458" s="261">
        <v>91692</v>
      </c>
      <c r="B458" s="253" t="s">
        <v>528</v>
      </c>
      <c r="C458" s="253" t="s">
        <v>450</v>
      </c>
      <c r="D458" s="254" t="s">
        <v>13170</v>
      </c>
    </row>
    <row r="459" spans="1:4" ht="15" x14ac:dyDescent="0.25">
      <c r="A459" s="261">
        <v>92043</v>
      </c>
      <c r="B459" s="253" t="s">
        <v>529</v>
      </c>
      <c r="C459" s="253" t="s">
        <v>450</v>
      </c>
      <c r="D459" s="254" t="s">
        <v>13171</v>
      </c>
    </row>
    <row r="460" spans="1:4" ht="15" x14ac:dyDescent="0.25">
      <c r="A460" s="261">
        <v>92106</v>
      </c>
      <c r="B460" s="253" t="s">
        <v>12143</v>
      </c>
      <c r="C460" s="253" t="s">
        <v>450</v>
      </c>
      <c r="D460" s="254" t="s">
        <v>13172</v>
      </c>
    </row>
    <row r="461" spans="1:4" ht="15" x14ac:dyDescent="0.25">
      <c r="A461" s="261">
        <v>92112</v>
      </c>
      <c r="B461" s="253" t="s">
        <v>12144</v>
      </c>
      <c r="C461" s="253" t="s">
        <v>450</v>
      </c>
      <c r="D461" s="254" t="s">
        <v>13173</v>
      </c>
    </row>
    <row r="462" spans="1:4" ht="15" x14ac:dyDescent="0.25">
      <c r="A462" s="261">
        <v>92118</v>
      </c>
      <c r="B462" s="253" t="s">
        <v>12145</v>
      </c>
      <c r="C462" s="253" t="s">
        <v>450</v>
      </c>
      <c r="D462" s="254" t="s">
        <v>13174</v>
      </c>
    </row>
    <row r="463" spans="1:4" ht="15" x14ac:dyDescent="0.25">
      <c r="A463" s="261">
        <v>92138</v>
      </c>
      <c r="B463" s="253" t="s">
        <v>530</v>
      </c>
      <c r="C463" s="253" t="s">
        <v>450</v>
      </c>
      <c r="D463" s="254" t="s">
        <v>13175</v>
      </c>
    </row>
    <row r="464" spans="1:4" ht="15" x14ac:dyDescent="0.25">
      <c r="A464" s="261">
        <v>92145</v>
      </c>
      <c r="B464" s="253" t="s">
        <v>531</v>
      </c>
      <c r="C464" s="253" t="s">
        <v>450</v>
      </c>
      <c r="D464" s="254" t="s">
        <v>13176</v>
      </c>
    </row>
    <row r="465" spans="1:4" ht="15" x14ac:dyDescent="0.25">
      <c r="A465" s="261">
        <v>92242</v>
      </c>
      <c r="B465" s="253" t="s">
        <v>532</v>
      </c>
      <c r="C465" s="253" t="s">
        <v>450</v>
      </c>
      <c r="D465" s="254" t="s">
        <v>13177</v>
      </c>
    </row>
    <row r="466" spans="1:4" ht="15" x14ac:dyDescent="0.25">
      <c r="A466" s="261">
        <v>92716</v>
      </c>
      <c r="B466" s="253" t="s">
        <v>12146</v>
      </c>
      <c r="C466" s="253" t="s">
        <v>450</v>
      </c>
      <c r="D466" s="254" t="s">
        <v>13178</v>
      </c>
    </row>
    <row r="467" spans="1:4" ht="15" x14ac:dyDescent="0.25">
      <c r="A467" s="261">
        <v>92960</v>
      </c>
      <c r="B467" s="253" t="s">
        <v>533</v>
      </c>
      <c r="C467" s="253" t="s">
        <v>450</v>
      </c>
      <c r="D467" s="254" t="s">
        <v>13179</v>
      </c>
    </row>
    <row r="468" spans="1:4" ht="15" x14ac:dyDescent="0.25">
      <c r="A468" s="261">
        <v>92966</v>
      </c>
      <c r="B468" s="253" t="s">
        <v>534</v>
      </c>
      <c r="C468" s="253" t="s">
        <v>450</v>
      </c>
      <c r="D468" s="254" t="s">
        <v>13180</v>
      </c>
    </row>
    <row r="469" spans="1:4" ht="15" x14ac:dyDescent="0.25">
      <c r="A469" s="261">
        <v>93224</v>
      </c>
      <c r="B469" s="253" t="s">
        <v>535</v>
      </c>
      <c r="C469" s="253" t="s">
        <v>450</v>
      </c>
      <c r="D469" s="254" t="s">
        <v>13181</v>
      </c>
    </row>
    <row r="470" spans="1:4" ht="15" x14ac:dyDescent="0.25">
      <c r="A470" s="261">
        <v>93233</v>
      </c>
      <c r="B470" s="253" t="s">
        <v>536</v>
      </c>
      <c r="C470" s="253" t="s">
        <v>450</v>
      </c>
      <c r="D470" s="254" t="s">
        <v>13182</v>
      </c>
    </row>
    <row r="471" spans="1:4" ht="15" x14ac:dyDescent="0.25">
      <c r="A471" s="261">
        <v>93272</v>
      </c>
      <c r="B471" s="253" t="s">
        <v>12147</v>
      </c>
      <c r="C471" s="253" t="s">
        <v>450</v>
      </c>
      <c r="D471" s="254" t="s">
        <v>13183</v>
      </c>
    </row>
    <row r="472" spans="1:4" ht="15" x14ac:dyDescent="0.25">
      <c r="A472" s="261">
        <v>93281</v>
      </c>
      <c r="B472" s="253" t="s">
        <v>537</v>
      </c>
      <c r="C472" s="253" t="s">
        <v>450</v>
      </c>
      <c r="D472" s="254" t="s">
        <v>13184</v>
      </c>
    </row>
    <row r="473" spans="1:4" ht="15" x14ac:dyDescent="0.25">
      <c r="A473" s="261">
        <v>93287</v>
      </c>
      <c r="B473" s="253" t="s">
        <v>538</v>
      </c>
      <c r="C473" s="253" t="s">
        <v>450</v>
      </c>
      <c r="D473" s="254" t="s">
        <v>13185</v>
      </c>
    </row>
    <row r="474" spans="1:4" ht="15" x14ac:dyDescent="0.25">
      <c r="A474" s="261">
        <v>93402</v>
      </c>
      <c r="B474" s="253" t="s">
        <v>539</v>
      </c>
      <c r="C474" s="253" t="s">
        <v>450</v>
      </c>
      <c r="D474" s="254" t="s">
        <v>13186</v>
      </c>
    </row>
    <row r="475" spans="1:4" ht="15" x14ac:dyDescent="0.25">
      <c r="A475" s="261">
        <v>93408</v>
      </c>
      <c r="B475" s="253" t="s">
        <v>12148</v>
      </c>
      <c r="C475" s="253" t="s">
        <v>450</v>
      </c>
      <c r="D475" s="254" t="s">
        <v>13187</v>
      </c>
    </row>
    <row r="476" spans="1:4" ht="15" x14ac:dyDescent="0.25">
      <c r="A476" s="261">
        <v>93415</v>
      </c>
      <c r="B476" s="253" t="s">
        <v>540</v>
      </c>
      <c r="C476" s="253" t="s">
        <v>450</v>
      </c>
      <c r="D476" s="254" t="s">
        <v>13188</v>
      </c>
    </row>
    <row r="477" spans="1:4" ht="15" x14ac:dyDescent="0.25">
      <c r="A477" s="261">
        <v>93421</v>
      </c>
      <c r="B477" s="253" t="s">
        <v>541</v>
      </c>
      <c r="C477" s="253" t="s">
        <v>450</v>
      </c>
      <c r="D477" s="254" t="s">
        <v>13189</v>
      </c>
    </row>
    <row r="478" spans="1:4" ht="15" x14ac:dyDescent="0.25">
      <c r="A478" s="261">
        <v>93427</v>
      </c>
      <c r="B478" s="253" t="s">
        <v>542</v>
      </c>
      <c r="C478" s="253" t="s">
        <v>450</v>
      </c>
      <c r="D478" s="254" t="s">
        <v>13190</v>
      </c>
    </row>
    <row r="479" spans="1:4" ht="15" x14ac:dyDescent="0.25">
      <c r="A479" s="261">
        <v>93433</v>
      </c>
      <c r="B479" s="253" t="s">
        <v>12149</v>
      </c>
      <c r="C479" s="253" t="s">
        <v>450</v>
      </c>
      <c r="D479" s="254" t="s">
        <v>13191</v>
      </c>
    </row>
    <row r="480" spans="1:4" ht="15" x14ac:dyDescent="0.25">
      <c r="A480" s="261">
        <v>93439</v>
      </c>
      <c r="B480" s="253" t="s">
        <v>12150</v>
      </c>
      <c r="C480" s="253" t="s">
        <v>450</v>
      </c>
      <c r="D480" s="254" t="s">
        <v>13192</v>
      </c>
    </row>
    <row r="481" spans="1:4" ht="15" x14ac:dyDescent="0.25">
      <c r="A481" s="261">
        <v>95121</v>
      </c>
      <c r="B481" s="253" t="s">
        <v>543</v>
      </c>
      <c r="C481" s="253" t="s">
        <v>450</v>
      </c>
      <c r="D481" s="254" t="s">
        <v>13193</v>
      </c>
    </row>
    <row r="482" spans="1:4" ht="15" x14ac:dyDescent="0.25">
      <c r="A482" s="261">
        <v>95127</v>
      </c>
      <c r="B482" s="253" t="s">
        <v>544</v>
      </c>
      <c r="C482" s="253" t="s">
        <v>450</v>
      </c>
      <c r="D482" s="254" t="s">
        <v>13194</v>
      </c>
    </row>
    <row r="483" spans="1:4" ht="15" x14ac:dyDescent="0.25">
      <c r="A483" s="261">
        <v>95133</v>
      </c>
      <c r="B483" s="253" t="s">
        <v>545</v>
      </c>
      <c r="C483" s="253" t="s">
        <v>450</v>
      </c>
      <c r="D483" s="254" t="s">
        <v>13195</v>
      </c>
    </row>
    <row r="484" spans="1:4" ht="15" x14ac:dyDescent="0.25">
      <c r="A484" s="261">
        <v>95139</v>
      </c>
      <c r="B484" s="253" t="s">
        <v>546</v>
      </c>
      <c r="C484" s="253" t="s">
        <v>450</v>
      </c>
      <c r="D484" s="254" t="s">
        <v>13196</v>
      </c>
    </row>
    <row r="485" spans="1:4" ht="15" x14ac:dyDescent="0.25">
      <c r="A485" s="261">
        <v>95212</v>
      </c>
      <c r="B485" s="253" t="s">
        <v>12151</v>
      </c>
      <c r="C485" s="253" t="s">
        <v>450</v>
      </c>
      <c r="D485" s="254" t="s">
        <v>13197</v>
      </c>
    </row>
    <row r="486" spans="1:4" ht="15" x14ac:dyDescent="0.25">
      <c r="A486" s="261">
        <v>95258</v>
      </c>
      <c r="B486" s="253" t="s">
        <v>547</v>
      </c>
      <c r="C486" s="253" t="s">
        <v>450</v>
      </c>
      <c r="D486" s="254" t="s">
        <v>13198</v>
      </c>
    </row>
    <row r="487" spans="1:4" ht="15" x14ac:dyDescent="0.25">
      <c r="A487" s="261">
        <v>95264</v>
      </c>
      <c r="B487" s="253" t="s">
        <v>548</v>
      </c>
      <c r="C487" s="253" t="s">
        <v>450</v>
      </c>
      <c r="D487" s="254" t="s">
        <v>13199</v>
      </c>
    </row>
    <row r="488" spans="1:4" ht="15" x14ac:dyDescent="0.25">
      <c r="A488" s="261">
        <v>95270</v>
      </c>
      <c r="B488" s="253" t="s">
        <v>549</v>
      </c>
      <c r="C488" s="253" t="s">
        <v>450</v>
      </c>
      <c r="D488" s="254" t="s">
        <v>12925</v>
      </c>
    </row>
    <row r="489" spans="1:4" ht="15" x14ac:dyDescent="0.25">
      <c r="A489" s="261">
        <v>95276</v>
      </c>
      <c r="B489" s="253" t="s">
        <v>12152</v>
      </c>
      <c r="C489" s="253" t="s">
        <v>450</v>
      </c>
      <c r="D489" s="254" t="s">
        <v>13200</v>
      </c>
    </row>
    <row r="490" spans="1:4" ht="15" x14ac:dyDescent="0.25">
      <c r="A490" s="261">
        <v>95282</v>
      </c>
      <c r="B490" s="253" t="s">
        <v>12153</v>
      </c>
      <c r="C490" s="253" t="s">
        <v>450</v>
      </c>
      <c r="D490" s="254" t="s">
        <v>13201</v>
      </c>
    </row>
    <row r="491" spans="1:4" ht="15" x14ac:dyDescent="0.25">
      <c r="A491" s="261">
        <v>95620</v>
      </c>
      <c r="B491" s="253" t="s">
        <v>550</v>
      </c>
      <c r="C491" s="253" t="s">
        <v>450</v>
      </c>
      <c r="D491" s="254" t="s">
        <v>13202</v>
      </c>
    </row>
    <row r="492" spans="1:4" ht="15" x14ac:dyDescent="0.25">
      <c r="A492" s="261">
        <v>95631</v>
      </c>
      <c r="B492" s="253" t="s">
        <v>551</v>
      </c>
      <c r="C492" s="253" t="s">
        <v>450</v>
      </c>
      <c r="D492" s="254" t="s">
        <v>13203</v>
      </c>
    </row>
    <row r="493" spans="1:4" ht="15" x14ac:dyDescent="0.25">
      <c r="A493" s="261">
        <v>95702</v>
      </c>
      <c r="B493" s="253" t="s">
        <v>552</v>
      </c>
      <c r="C493" s="253" t="s">
        <v>450</v>
      </c>
      <c r="D493" s="254" t="s">
        <v>13204</v>
      </c>
    </row>
    <row r="494" spans="1:4" ht="15" x14ac:dyDescent="0.25">
      <c r="A494" s="261">
        <v>95708</v>
      </c>
      <c r="B494" s="253" t="s">
        <v>553</v>
      </c>
      <c r="C494" s="253" t="s">
        <v>450</v>
      </c>
      <c r="D494" s="254" t="s">
        <v>13205</v>
      </c>
    </row>
    <row r="495" spans="1:4" ht="15" x14ac:dyDescent="0.25">
      <c r="A495" s="261">
        <v>95714</v>
      </c>
      <c r="B495" s="253" t="s">
        <v>554</v>
      </c>
      <c r="C495" s="253" t="s">
        <v>450</v>
      </c>
      <c r="D495" s="254" t="s">
        <v>13206</v>
      </c>
    </row>
    <row r="496" spans="1:4" ht="15" x14ac:dyDescent="0.25">
      <c r="A496" s="261">
        <v>95720</v>
      </c>
      <c r="B496" s="253" t="s">
        <v>555</v>
      </c>
      <c r="C496" s="253" t="s">
        <v>450</v>
      </c>
      <c r="D496" s="254" t="s">
        <v>13207</v>
      </c>
    </row>
    <row r="497" spans="1:4" ht="15" x14ac:dyDescent="0.25">
      <c r="A497" s="261">
        <v>95872</v>
      </c>
      <c r="B497" s="253" t="s">
        <v>556</v>
      </c>
      <c r="C497" s="253" t="s">
        <v>450</v>
      </c>
      <c r="D497" s="254" t="s">
        <v>13208</v>
      </c>
    </row>
    <row r="498" spans="1:4" ht="15" x14ac:dyDescent="0.25">
      <c r="A498" s="261">
        <v>96013</v>
      </c>
      <c r="B498" s="253" t="s">
        <v>557</v>
      </c>
      <c r="C498" s="253" t="s">
        <v>450</v>
      </c>
      <c r="D498" s="254" t="s">
        <v>13209</v>
      </c>
    </row>
    <row r="499" spans="1:4" ht="15" x14ac:dyDescent="0.25">
      <c r="A499" s="261">
        <v>96020</v>
      </c>
      <c r="B499" s="253" t="s">
        <v>558</v>
      </c>
      <c r="C499" s="253" t="s">
        <v>450</v>
      </c>
      <c r="D499" s="254" t="s">
        <v>13210</v>
      </c>
    </row>
    <row r="500" spans="1:4" ht="15" x14ac:dyDescent="0.25">
      <c r="A500" s="261">
        <v>96028</v>
      </c>
      <c r="B500" s="253" t="s">
        <v>559</v>
      </c>
      <c r="C500" s="253" t="s">
        <v>450</v>
      </c>
      <c r="D500" s="254" t="s">
        <v>13211</v>
      </c>
    </row>
    <row r="501" spans="1:4" ht="15" x14ac:dyDescent="0.25">
      <c r="A501" s="261">
        <v>96035</v>
      </c>
      <c r="B501" s="253" t="s">
        <v>560</v>
      </c>
      <c r="C501" s="253" t="s">
        <v>450</v>
      </c>
      <c r="D501" s="254" t="s">
        <v>12950</v>
      </c>
    </row>
    <row r="502" spans="1:4" ht="15" x14ac:dyDescent="0.25">
      <c r="A502" s="261">
        <v>96157</v>
      </c>
      <c r="B502" s="253" t="s">
        <v>561</v>
      </c>
      <c r="C502" s="253" t="s">
        <v>450</v>
      </c>
      <c r="D502" s="254" t="s">
        <v>13212</v>
      </c>
    </row>
    <row r="503" spans="1:4" ht="15" x14ac:dyDescent="0.25">
      <c r="A503" s="261">
        <v>96158</v>
      </c>
      <c r="B503" s="253" t="s">
        <v>562</v>
      </c>
      <c r="C503" s="253" t="s">
        <v>450</v>
      </c>
      <c r="D503" s="254" t="s">
        <v>13213</v>
      </c>
    </row>
    <row r="504" spans="1:4" ht="15" x14ac:dyDescent="0.25">
      <c r="A504" s="261">
        <v>96245</v>
      </c>
      <c r="B504" s="253" t="s">
        <v>563</v>
      </c>
      <c r="C504" s="253" t="s">
        <v>450</v>
      </c>
      <c r="D504" s="254" t="s">
        <v>13214</v>
      </c>
    </row>
    <row r="505" spans="1:4" ht="15" x14ac:dyDescent="0.25">
      <c r="A505" s="261">
        <v>96463</v>
      </c>
      <c r="B505" s="253" t="s">
        <v>564</v>
      </c>
      <c r="C505" s="253" t="s">
        <v>450</v>
      </c>
      <c r="D505" s="254" t="s">
        <v>13215</v>
      </c>
    </row>
    <row r="506" spans="1:4" ht="15" x14ac:dyDescent="0.25">
      <c r="A506" s="261">
        <v>98764</v>
      </c>
      <c r="B506" s="253" t="s">
        <v>565</v>
      </c>
      <c r="C506" s="253" t="s">
        <v>450</v>
      </c>
      <c r="D506" s="254" t="s">
        <v>13216</v>
      </c>
    </row>
    <row r="507" spans="1:4" ht="15" x14ac:dyDescent="0.25">
      <c r="A507" s="261">
        <v>99833</v>
      </c>
      <c r="B507" s="253" t="s">
        <v>12154</v>
      </c>
      <c r="C507" s="253" t="s">
        <v>450</v>
      </c>
      <c r="D507" s="254" t="s">
        <v>13217</v>
      </c>
    </row>
    <row r="508" spans="1:4" ht="15" x14ac:dyDescent="0.25">
      <c r="A508" s="261">
        <v>100641</v>
      </c>
      <c r="B508" s="253" t="s">
        <v>566</v>
      </c>
      <c r="C508" s="253" t="s">
        <v>450</v>
      </c>
      <c r="D508" s="254" t="s">
        <v>13218</v>
      </c>
    </row>
    <row r="509" spans="1:4" ht="15" x14ac:dyDescent="0.25">
      <c r="A509" s="261">
        <v>100647</v>
      </c>
      <c r="B509" s="253" t="s">
        <v>567</v>
      </c>
      <c r="C509" s="253" t="s">
        <v>450</v>
      </c>
      <c r="D509" s="254" t="s">
        <v>13219</v>
      </c>
    </row>
    <row r="510" spans="1:4" ht="15" x14ac:dyDescent="0.25">
      <c r="A510" s="261">
        <v>102275</v>
      </c>
      <c r="B510" s="253" t="s">
        <v>568</v>
      </c>
      <c r="C510" s="253" t="s">
        <v>450</v>
      </c>
      <c r="D510" s="254" t="s">
        <v>13220</v>
      </c>
    </row>
    <row r="511" spans="1:4" ht="15" x14ac:dyDescent="0.25">
      <c r="A511" s="261">
        <v>104091</v>
      </c>
      <c r="B511" s="253" t="s">
        <v>569</v>
      </c>
      <c r="C511" s="253" t="s">
        <v>450</v>
      </c>
      <c r="D511" s="254" t="s">
        <v>13221</v>
      </c>
    </row>
    <row r="512" spans="1:4" ht="15" x14ac:dyDescent="0.25">
      <c r="A512" s="261">
        <v>104097</v>
      </c>
      <c r="B512" s="253" t="s">
        <v>570</v>
      </c>
      <c r="C512" s="253" t="s">
        <v>450</v>
      </c>
      <c r="D512" s="254" t="s">
        <v>13222</v>
      </c>
    </row>
    <row r="513" spans="1:4" ht="15" x14ac:dyDescent="0.25">
      <c r="A513" s="261">
        <v>5632</v>
      </c>
      <c r="B513" s="253" t="s">
        <v>571</v>
      </c>
      <c r="C513" s="253" t="s">
        <v>572</v>
      </c>
      <c r="D513" s="254" t="s">
        <v>13223</v>
      </c>
    </row>
    <row r="514" spans="1:4" ht="15" x14ac:dyDescent="0.25">
      <c r="A514" s="261">
        <v>5679</v>
      </c>
      <c r="B514" s="253" t="s">
        <v>573</v>
      </c>
      <c r="C514" s="253" t="s">
        <v>572</v>
      </c>
      <c r="D514" s="254" t="s">
        <v>13224</v>
      </c>
    </row>
    <row r="515" spans="1:4" ht="15" x14ac:dyDescent="0.25">
      <c r="A515" s="261">
        <v>5681</v>
      </c>
      <c r="B515" s="253" t="s">
        <v>574</v>
      </c>
      <c r="C515" s="253" t="s">
        <v>572</v>
      </c>
      <c r="D515" s="254" t="s">
        <v>13225</v>
      </c>
    </row>
    <row r="516" spans="1:4" ht="15" x14ac:dyDescent="0.25">
      <c r="A516" s="261">
        <v>5685</v>
      </c>
      <c r="B516" s="253" t="s">
        <v>575</v>
      </c>
      <c r="C516" s="253" t="s">
        <v>572</v>
      </c>
      <c r="D516" s="254" t="s">
        <v>13226</v>
      </c>
    </row>
    <row r="517" spans="1:4" ht="15" x14ac:dyDescent="0.25">
      <c r="A517" s="261">
        <v>5690</v>
      </c>
      <c r="B517" s="253" t="s">
        <v>576</v>
      </c>
      <c r="C517" s="253" t="s">
        <v>572</v>
      </c>
      <c r="D517" s="254" t="s">
        <v>13227</v>
      </c>
    </row>
    <row r="518" spans="1:4" ht="15" x14ac:dyDescent="0.25">
      <c r="A518" s="261">
        <v>5806</v>
      </c>
      <c r="B518" s="253" t="s">
        <v>577</v>
      </c>
      <c r="C518" s="253" t="s">
        <v>572</v>
      </c>
      <c r="D518" s="254" t="s">
        <v>13228</v>
      </c>
    </row>
    <row r="519" spans="1:4" ht="15" x14ac:dyDescent="0.25">
      <c r="A519" s="261">
        <v>5826</v>
      </c>
      <c r="B519" s="253" t="s">
        <v>578</v>
      </c>
      <c r="C519" s="253" t="s">
        <v>572</v>
      </c>
      <c r="D519" s="254" t="s">
        <v>13229</v>
      </c>
    </row>
    <row r="520" spans="1:4" ht="15" x14ac:dyDescent="0.25">
      <c r="A520" s="261">
        <v>5829</v>
      </c>
      <c r="B520" s="253" t="s">
        <v>579</v>
      </c>
      <c r="C520" s="253" t="s">
        <v>572</v>
      </c>
      <c r="D520" s="254" t="s">
        <v>13230</v>
      </c>
    </row>
    <row r="521" spans="1:4" ht="15" x14ac:dyDescent="0.25">
      <c r="A521" s="261">
        <v>5837</v>
      </c>
      <c r="B521" s="253" t="s">
        <v>580</v>
      </c>
      <c r="C521" s="253" t="s">
        <v>572</v>
      </c>
      <c r="D521" s="254" t="s">
        <v>13231</v>
      </c>
    </row>
    <row r="522" spans="1:4" ht="15" x14ac:dyDescent="0.25">
      <c r="A522" s="261">
        <v>5841</v>
      </c>
      <c r="B522" s="253" t="s">
        <v>581</v>
      </c>
      <c r="C522" s="253" t="s">
        <v>572</v>
      </c>
      <c r="D522" s="254" t="s">
        <v>13232</v>
      </c>
    </row>
    <row r="523" spans="1:4" ht="15" x14ac:dyDescent="0.25">
      <c r="A523" s="261">
        <v>5845</v>
      </c>
      <c r="B523" s="253" t="s">
        <v>582</v>
      </c>
      <c r="C523" s="253" t="s">
        <v>572</v>
      </c>
      <c r="D523" s="254" t="s">
        <v>13233</v>
      </c>
    </row>
    <row r="524" spans="1:4" ht="15" x14ac:dyDescent="0.25">
      <c r="A524" s="261">
        <v>5849</v>
      </c>
      <c r="B524" s="253" t="s">
        <v>583</v>
      </c>
      <c r="C524" s="253" t="s">
        <v>572</v>
      </c>
      <c r="D524" s="254" t="s">
        <v>13234</v>
      </c>
    </row>
    <row r="525" spans="1:4" ht="15" x14ac:dyDescent="0.25">
      <c r="A525" s="261">
        <v>5853</v>
      </c>
      <c r="B525" s="253" t="s">
        <v>584</v>
      </c>
      <c r="C525" s="253" t="s">
        <v>572</v>
      </c>
      <c r="D525" s="254" t="s">
        <v>13235</v>
      </c>
    </row>
    <row r="526" spans="1:4" ht="15" x14ac:dyDescent="0.25">
      <c r="A526" s="261">
        <v>5857</v>
      </c>
      <c r="B526" s="253" t="s">
        <v>585</v>
      </c>
      <c r="C526" s="253" t="s">
        <v>572</v>
      </c>
      <c r="D526" s="254" t="s">
        <v>13236</v>
      </c>
    </row>
    <row r="527" spans="1:4" ht="15" x14ac:dyDescent="0.25">
      <c r="A527" s="261">
        <v>5865</v>
      </c>
      <c r="B527" s="253" t="s">
        <v>586</v>
      </c>
      <c r="C527" s="253" t="s">
        <v>572</v>
      </c>
      <c r="D527" s="254" t="s">
        <v>13237</v>
      </c>
    </row>
    <row r="528" spans="1:4" ht="15" x14ac:dyDescent="0.25">
      <c r="A528" s="261">
        <v>5869</v>
      </c>
      <c r="B528" s="253" t="s">
        <v>587</v>
      </c>
      <c r="C528" s="253" t="s">
        <v>572</v>
      </c>
      <c r="D528" s="254" t="s">
        <v>13238</v>
      </c>
    </row>
    <row r="529" spans="1:4" ht="15" x14ac:dyDescent="0.25">
      <c r="A529" s="261">
        <v>5877</v>
      </c>
      <c r="B529" s="253" t="s">
        <v>588</v>
      </c>
      <c r="C529" s="253" t="s">
        <v>572</v>
      </c>
      <c r="D529" s="254" t="s">
        <v>13239</v>
      </c>
    </row>
    <row r="530" spans="1:4" ht="15" x14ac:dyDescent="0.25">
      <c r="A530" s="261">
        <v>5881</v>
      </c>
      <c r="B530" s="253" t="s">
        <v>589</v>
      </c>
      <c r="C530" s="253" t="s">
        <v>572</v>
      </c>
      <c r="D530" s="254" t="s">
        <v>13240</v>
      </c>
    </row>
    <row r="531" spans="1:4" ht="15" x14ac:dyDescent="0.25">
      <c r="A531" s="261">
        <v>5884</v>
      </c>
      <c r="B531" s="253" t="s">
        <v>590</v>
      </c>
      <c r="C531" s="253" t="s">
        <v>572</v>
      </c>
      <c r="D531" s="254" t="s">
        <v>13241</v>
      </c>
    </row>
    <row r="532" spans="1:4" ht="15" x14ac:dyDescent="0.25">
      <c r="A532" s="261">
        <v>5892</v>
      </c>
      <c r="B532" s="253" t="s">
        <v>591</v>
      </c>
      <c r="C532" s="253" t="s">
        <v>572</v>
      </c>
      <c r="D532" s="254" t="s">
        <v>13242</v>
      </c>
    </row>
    <row r="533" spans="1:4" ht="15" x14ac:dyDescent="0.25">
      <c r="A533" s="261">
        <v>5896</v>
      </c>
      <c r="B533" s="253" t="s">
        <v>592</v>
      </c>
      <c r="C533" s="253" t="s">
        <v>572</v>
      </c>
      <c r="D533" s="254" t="s">
        <v>13243</v>
      </c>
    </row>
    <row r="534" spans="1:4" ht="15" x14ac:dyDescent="0.25">
      <c r="A534" s="261">
        <v>5903</v>
      </c>
      <c r="B534" s="253" t="s">
        <v>593</v>
      </c>
      <c r="C534" s="253" t="s">
        <v>572</v>
      </c>
      <c r="D534" s="254" t="s">
        <v>13244</v>
      </c>
    </row>
    <row r="535" spans="1:4" ht="15" x14ac:dyDescent="0.25">
      <c r="A535" s="261">
        <v>5911</v>
      </c>
      <c r="B535" s="253" t="s">
        <v>594</v>
      </c>
      <c r="C535" s="253" t="s">
        <v>572</v>
      </c>
      <c r="D535" s="254" t="s">
        <v>13245</v>
      </c>
    </row>
    <row r="536" spans="1:4" ht="15" x14ac:dyDescent="0.25">
      <c r="A536" s="261">
        <v>5923</v>
      </c>
      <c r="B536" s="253" t="s">
        <v>595</v>
      </c>
      <c r="C536" s="253" t="s">
        <v>572</v>
      </c>
      <c r="D536" s="254" t="s">
        <v>13246</v>
      </c>
    </row>
    <row r="537" spans="1:4" ht="15" x14ac:dyDescent="0.25">
      <c r="A537" s="261">
        <v>5930</v>
      </c>
      <c r="B537" s="253" t="s">
        <v>596</v>
      </c>
      <c r="C537" s="253" t="s">
        <v>572</v>
      </c>
      <c r="D537" s="254" t="s">
        <v>13247</v>
      </c>
    </row>
    <row r="538" spans="1:4" ht="15" x14ac:dyDescent="0.25">
      <c r="A538" s="261">
        <v>5934</v>
      </c>
      <c r="B538" s="253" t="s">
        <v>597</v>
      </c>
      <c r="C538" s="253" t="s">
        <v>572</v>
      </c>
      <c r="D538" s="254" t="s">
        <v>13248</v>
      </c>
    </row>
    <row r="539" spans="1:4" ht="15" x14ac:dyDescent="0.25">
      <c r="A539" s="261">
        <v>5942</v>
      </c>
      <c r="B539" s="253" t="s">
        <v>598</v>
      </c>
      <c r="C539" s="253" t="s">
        <v>572</v>
      </c>
      <c r="D539" s="254" t="s">
        <v>13249</v>
      </c>
    </row>
    <row r="540" spans="1:4" ht="15" x14ac:dyDescent="0.25">
      <c r="A540" s="261">
        <v>5946</v>
      </c>
      <c r="B540" s="253" t="s">
        <v>599</v>
      </c>
      <c r="C540" s="253" t="s">
        <v>572</v>
      </c>
      <c r="D540" s="254" t="s">
        <v>13250</v>
      </c>
    </row>
    <row r="541" spans="1:4" ht="15" x14ac:dyDescent="0.25">
      <c r="A541" s="261">
        <v>5952</v>
      </c>
      <c r="B541" s="253" t="s">
        <v>600</v>
      </c>
      <c r="C541" s="253" t="s">
        <v>572</v>
      </c>
      <c r="D541" s="254" t="s">
        <v>13251</v>
      </c>
    </row>
    <row r="542" spans="1:4" ht="15" x14ac:dyDescent="0.25">
      <c r="A542" s="261">
        <v>5954</v>
      </c>
      <c r="B542" s="253" t="s">
        <v>601</v>
      </c>
      <c r="C542" s="253" t="s">
        <v>572</v>
      </c>
      <c r="D542" s="254" t="s">
        <v>13252</v>
      </c>
    </row>
    <row r="543" spans="1:4" ht="15" x14ac:dyDescent="0.25">
      <c r="A543" s="261">
        <v>5961</v>
      </c>
      <c r="B543" s="253" t="s">
        <v>602</v>
      </c>
      <c r="C543" s="253" t="s">
        <v>572</v>
      </c>
      <c r="D543" s="254" t="s">
        <v>13253</v>
      </c>
    </row>
    <row r="544" spans="1:4" ht="15" x14ac:dyDescent="0.25">
      <c r="A544" s="261">
        <v>6260</v>
      </c>
      <c r="B544" s="253" t="s">
        <v>603</v>
      </c>
      <c r="C544" s="253" t="s">
        <v>572</v>
      </c>
      <c r="D544" s="254" t="s">
        <v>13254</v>
      </c>
    </row>
    <row r="545" spans="1:4" ht="15" x14ac:dyDescent="0.25">
      <c r="A545" s="261">
        <v>6880</v>
      </c>
      <c r="B545" s="253" t="s">
        <v>604</v>
      </c>
      <c r="C545" s="253" t="s">
        <v>572</v>
      </c>
      <c r="D545" s="254" t="s">
        <v>13255</v>
      </c>
    </row>
    <row r="546" spans="1:4" ht="15" x14ac:dyDescent="0.25">
      <c r="A546" s="261">
        <v>7031</v>
      </c>
      <c r="B546" s="253" t="s">
        <v>12155</v>
      </c>
      <c r="C546" s="253" t="s">
        <v>572</v>
      </c>
      <c r="D546" s="254" t="s">
        <v>13256</v>
      </c>
    </row>
    <row r="547" spans="1:4" ht="15" x14ac:dyDescent="0.25">
      <c r="A547" s="261">
        <v>7043</v>
      </c>
      <c r="B547" s="253" t="s">
        <v>605</v>
      </c>
      <c r="C547" s="253" t="s">
        <v>572</v>
      </c>
      <c r="D547" s="254" t="s">
        <v>13257</v>
      </c>
    </row>
    <row r="548" spans="1:4" ht="15" x14ac:dyDescent="0.25">
      <c r="A548" s="261">
        <v>7050</v>
      </c>
      <c r="B548" s="253" t="s">
        <v>606</v>
      </c>
      <c r="C548" s="253" t="s">
        <v>572</v>
      </c>
      <c r="D548" s="254" t="s">
        <v>13258</v>
      </c>
    </row>
    <row r="549" spans="1:4" ht="15" x14ac:dyDescent="0.25">
      <c r="A549" s="261">
        <v>67827</v>
      </c>
      <c r="B549" s="253" t="s">
        <v>607</v>
      </c>
      <c r="C549" s="253" t="s">
        <v>572</v>
      </c>
      <c r="D549" s="254" t="s">
        <v>13259</v>
      </c>
    </row>
    <row r="550" spans="1:4" ht="15" x14ac:dyDescent="0.25">
      <c r="A550" s="261">
        <v>73395</v>
      </c>
      <c r="B550" s="253" t="s">
        <v>608</v>
      </c>
      <c r="C550" s="253" t="s">
        <v>572</v>
      </c>
      <c r="D550" s="254" t="s">
        <v>13260</v>
      </c>
    </row>
    <row r="551" spans="1:4" ht="15" x14ac:dyDescent="0.25">
      <c r="A551" s="261">
        <v>83766</v>
      </c>
      <c r="B551" s="253" t="s">
        <v>609</v>
      </c>
      <c r="C551" s="253" t="s">
        <v>572</v>
      </c>
      <c r="D551" s="254" t="s">
        <v>13261</v>
      </c>
    </row>
    <row r="552" spans="1:4" ht="15" x14ac:dyDescent="0.25">
      <c r="A552" s="261">
        <v>84013</v>
      </c>
      <c r="B552" s="253" t="s">
        <v>610</v>
      </c>
      <c r="C552" s="253" t="s">
        <v>572</v>
      </c>
      <c r="D552" s="254" t="s">
        <v>13262</v>
      </c>
    </row>
    <row r="553" spans="1:4" ht="15" x14ac:dyDescent="0.25">
      <c r="A553" s="261">
        <v>87446</v>
      </c>
      <c r="B553" s="253" t="s">
        <v>12156</v>
      </c>
      <c r="C553" s="253" t="s">
        <v>572</v>
      </c>
      <c r="D553" s="254" t="s">
        <v>13263</v>
      </c>
    </row>
    <row r="554" spans="1:4" ht="15" x14ac:dyDescent="0.25">
      <c r="A554" s="261">
        <v>88392</v>
      </c>
      <c r="B554" s="253" t="s">
        <v>12157</v>
      </c>
      <c r="C554" s="253" t="s">
        <v>572</v>
      </c>
      <c r="D554" s="254" t="s">
        <v>13264</v>
      </c>
    </row>
    <row r="555" spans="1:4" ht="15" x14ac:dyDescent="0.25">
      <c r="A555" s="261">
        <v>88398</v>
      </c>
      <c r="B555" s="253" t="s">
        <v>12158</v>
      </c>
      <c r="C555" s="253" t="s">
        <v>572</v>
      </c>
      <c r="D555" s="254" t="s">
        <v>13265</v>
      </c>
    </row>
    <row r="556" spans="1:4" ht="15" x14ac:dyDescent="0.25">
      <c r="A556" s="261">
        <v>88404</v>
      </c>
      <c r="B556" s="253" t="s">
        <v>12159</v>
      </c>
      <c r="C556" s="253" t="s">
        <v>572</v>
      </c>
      <c r="D556" s="254" t="s">
        <v>13266</v>
      </c>
    </row>
    <row r="557" spans="1:4" ht="15" x14ac:dyDescent="0.25">
      <c r="A557" s="261">
        <v>88430</v>
      </c>
      <c r="B557" s="253" t="s">
        <v>611</v>
      </c>
      <c r="C557" s="253" t="s">
        <v>572</v>
      </c>
      <c r="D557" s="254" t="s">
        <v>13267</v>
      </c>
    </row>
    <row r="558" spans="1:4" ht="15" x14ac:dyDescent="0.25">
      <c r="A558" s="261">
        <v>88438</v>
      </c>
      <c r="B558" s="253" t="s">
        <v>612</v>
      </c>
      <c r="C558" s="253" t="s">
        <v>572</v>
      </c>
      <c r="D558" s="254" t="s">
        <v>13268</v>
      </c>
    </row>
    <row r="559" spans="1:4" ht="15" x14ac:dyDescent="0.25">
      <c r="A559" s="261">
        <v>88831</v>
      </c>
      <c r="B559" s="253" t="s">
        <v>12160</v>
      </c>
      <c r="C559" s="253" t="s">
        <v>572</v>
      </c>
      <c r="D559" s="254" t="s">
        <v>13257</v>
      </c>
    </row>
    <row r="560" spans="1:4" ht="15" x14ac:dyDescent="0.25">
      <c r="A560" s="261">
        <v>88844</v>
      </c>
      <c r="B560" s="253" t="s">
        <v>613</v>
      </c>
      <c r="C560" s="253" t="s">
        <v>572</v>
      </c>
      <c r="D560" s="254" t="s">
        <v>13269</v>
      </c>
    </row>
    <row r="561" spans="1:4" ht="15" x14ac:dyDescent="0.25">
      <c r="A561" s="261">
        <v>88908</v>
      </c>
      <c r="B561" s="253" t="s">
        <v>614</v>
      </c>
      <c r="C561" s="253" t="s">
        <v>572</v>
      </c>
      <c r="D561" s="254" t="s">
        <v>13270</v>
      </c>
    </row>
    <row r="562" spans="1:4" ht="15" x14ac:dyDescent="0.25">
      <c r="A562" s="261">
        <v>89022</v>
      </c>
      <c r="B562" s="253" t="s">
        <v>615</v>
      </c>
      <c r="C562" s="253" t="s">
        <v>572</v>
      </c>
      <c r="D562" s="254" t="s">
        <v>13271</v>
      </c>
    </row>
    <row r="563" spans="1:4" ht="15" x14ac:dyDescent="0.25">
      <c r="A563" s="261">
        <v>89027</v>
      </c>
      <c r="B563" s="253" t="s">
        <v>12161</v>
      </c>
      <c r="C563" s="253" t="s">
        <v>572</v>
      </c>
      <c r="D563" s="254" t="s">
        <v>13272</v>
      </c>
    </row>
    <row r="564" spans="1:4" ht="15" x14ac:dyDescent="0.25">
      <c r="A564" s="261">
        <v>89031</v>
      </c>
      <c r="B564" s="253" t="s">
        <v>616</v>
      </c>
      <c r="C564" s="253" t="s">
        <v>572</v>
      </c>
      <c r="D564" s="254" t="s">
        <v>13273</v>
      </c>
    </row>
    <row r="565" spans="1:4" ht="15" x14ac:dyDescent="0.25">
      <c r="A565" s="261">
        <v>89036</v>
      </c>
      <c r="B565" s="253" t="s">
        <v>617</v>
      </c>
      <c r="C565" s="253" t="s">
        <v>572</v>
      </c>
      <c r="D565" s="254" t="s">
        <v>13274</v>
      </c>
    </row>
    <row r="566" spans="1:4" ht="15" x14ac:dyDescent="0.25">
      <c r="A566" s="261">
        <v>89218</v>
      </c>
      <c r="B566" s="253" t="s">
        <v>618</v>
      </c>
      <c r="C566" s="253" t="s">
        <v>572</v>
      </c>
      <c r="D566" s="254" t="s">
        <v>13275</v>
      </c>
    </row>
    <row r="567" spans="1:4" ht="15" x14ac:dyDescent="0.25">
      <c r="A567" s="261">
        <v>89226</v>
      </c>
      <c r="B567" s="253" t="s">
        <v>12162</v>
      </c>
      <c r="C567" s="253" t="s">
        <v>572</v>
      </c>
      <c r="D567" s="254" t="s">
        <v>13276</v>
      </c>
    </row>
    <row r="568" spans="1:4" ht="15" x14ac:dyDescent="0.25">
      <c r="A568" s="261">
        <v>89235</v>
      </c>
      <c r="B568" s="253" t="s">
        <v>619</v>
      </c>
      <c r="C568" s="253" t="s">
        <v>572</v>
      </c>
      <c r="D568" s="254" t="s">
        <v>13277</v>
      </c>
    </row>
    <row r="569" spans="1:4" ht="15" x14ac:dyDescent="0.25">
      <c r="A569" s="261">
        <v>89243</v>
      </c>
      <c r="B569" s="253" t="s">
        <v>620</v>
      </c>
      <c r="C569" s="253" t="s">
        <v>572</v>
      </c>
      <c r="D569" s="254" t="s">
        <v>13278</v>
      </c>
    </row>
    <row r="570" spans="1:4" ht="15" x14ac:dyDescent="0.25">
      <c r="A570" s="261">
        <v>89251</v>
      </c>
      <c r="B570" s="253" t="s">
        <v>621</v>
      </c>
      <c r="C570" s="253" t="s">
        <v>572</v>
      </c>
      <c r="D570" s="254" t="s">
        <v>13279</v>
      </c>
    </row>
    <row r="571" spans="1:4" ht="15" x14ac:dyDescent="0.25">
      <c r="A571" s="261">
        <v>89258</v>
      </c>
      <c r="B571" s="253" t="s">
        <v>622</v>
      </c>
      <c r="C571" s="253" t="s">
        <v>572</v>
      </c>
      <c r="D571" s="254" t="s">
        <v>13280</v>
      </c>
    </row>
    <row r="572" spans="1:4" ht="15" x14ac:dyDescent="0.25">
      <c r="A572" s="261">
        <v>89273</v>
      </c>
      <c r="B572" s="253" t="s">
        <v>623</v>
      </c>
      <c r="C572" s="253" t="s">
        <v>572</v>
      </c>
      <c r="D572" s="254" t="s">
        <v>13281</v>
      </c>
    </row>
    <row r="573" spans="1:4" ht="15" x14ac:dyDescent="0.25">
      <c r="A573" s="261">
        <v>89279</v>
      </c>
      <c r="B573" s="253" t="s">
        <v>12163</v>
      </c>
      <c r="C573" s="253" t="s">
        <v>572</v>
      </c>
      <c r="D573" s="254" t="s">
        <v>13282</v>
      </c>
    </row>
    <row r="574" spans="1:4" ht="15" x14ac:dyDescent="0.25">
      <c r="A574" s="261">
        <v>89877</v>
      </c>
      <c r="B574" s="253" t="s">
        <v>624</v>
      </c>
      <c r="C574" s="253" t="s">
        <v>572</v>
      </c>
      <c r="D574" s="254" t="s">
        <v>13283</v>
      </c>
    </row>
    <row r="575" spans="1:4" ht="15" x14ac:dyDescent="0.25">
      <c r="A575" s="261">
        <v>89884</v>
      </c>
      <c r="B575" s="253" t="s">
        <v>625</v>
      </c>
      <c r="C575" s="253" t="s">
        <v>572</v>
      </c>
      <c r="D575" s="254" t="s">
        <v>13284</v>
      </c>
    </row>
    <row r="576" spans="1:4" ht="15" x14ac:dyDescent="0.25">
      <c r="A576" s="261">
        <v>90587</v>
      </c>
      <c r="B576" s="253" t="s">
        <v>626</v>
      </c>
      <c r="C576" s="253" t="s">
        <v>572</v>
      </c>
      <c r="D576" s="254" t="s">
        <v>13285</v>
      </c>
    </row>
    <row r="577" spans="1:4" ht="15" x14ac:dyDescent="0.25">
      <c r="A577" s="261">
        <v>90626</v>
      </c>
      <c r="B577" s="253" t="s">
        <v>627</v>
      </c>
      <c r="C577" s="253" t="s">
        <v>572</v>
      </c>
      <c r="D577" s="254" t="s">
        <v>13286</v>
      </c>
    </row>
    <row r="578" spans="1:4" ht="15" x14ac:dyDescent="0.25">
      <c r="A578" s="261">
        <v>90632</v>
      </c>
      <c r="B578" s="253" t="s">
        <v>628</v>
      </c>
      <c r="C578" s="253" t="s">
        <v>572</v>
      </c>
      <c r="D578" s="254" t="s">
        <v>13287</v>
      </c>
    </row>
    <row r="579" spans="1:4" ht="15" x14ac:dyDescent="0.25">
      <c r="A579" s="261">
        <v>90638</v>
      </c>
      <c r="B579" s="253" t="s">
        <v>629</v>
      </c>
      <c r="C579" s="253" t="s">
        <v>572</v>
      </c>
      <c r="D579" s="254" t="s">
        <v>13288</v>
      </c>
    </row>
    <row r="580" spans="1:4" ht="15" x14ac:dyDescent="0.25">
      <c r="A580" s="261">
        <v>90644</v>
      </c>
      <c r="B580" s="253" t="s">
        <v>630</v>
      </c>
      <c r="C580" s="253" t="s">
        <v>572</v>
      </c>
      <c r="D580" s="254" t="s">
        <v>13199</v>
      </c>
    </row>
    <row r="581" spans="1:4" ht="15" x14ac:dyDescent="0.25">
      <c r="A581" s="261">
        <v>90651</v>
      </c>
      <c r="B581" s="253" t="s">
        <v>631</v>
      </c>
      <c r="C581" s="253" t="s">
        <v>572</v>
      </c>
      <c r="D581" s="254" t="s">
        <v>13289</v>
      </c>
    </row>
    <row r="582" spans="1:4" ht="15" x14ac:dyDescent="0.25">
      <c r="A582" s="261">
        <v>90657</v>
      </c>
      <c r="B582" s="253" t="s">
        <v>632</v>
      </c>
      <c r="C582" s="253" t="s">
        <v>572</v>
      </c>
      <c r="D582" s="254" t="s">
        <v>13290</v>
      </c>
    </row>
    <row r="583" spans="1:4" ht="15" x14ac:dyDescent="0.25">
      <c r="A583" s="261">
        <v>90663</v>
      </c>
      <c r="B583" s="253" t="s">
        <v>633</v>
      </c>
      <c r="C583" s="253" t="s">
        <v>572</v>
      </c>
      <c r="D583" s="254" t="s">
        <v>13291</v>
      </c>
    </row>
    <row r="584" spans="1:4" ht="15" x14ac:dyDescent="0.25">
      <c r="A584" s="261">
        <v>90669</v>
      </c>
      <c r="B584" s="253" t="s">
        <v>12164</v>
      </c>
      <c r="C584" s="253" t="s">
        <v>572</v>
      </c>
      <c r="D584" s="254" t="s">
        <v>13292</v>
      </c>
    </row>
    <row r="585" spans="1:4" ht="15" x14ac:dyDescent="0.25">
      <c r="A585" s="261">
        <v>90675</v>
      </c>
      <c r="B585" s="253" t="s">
        <v>634</v>
      </c>
      <c r="C585" s="253" t="s">
        <v>572</v>
      </c>
      <c r="D585" s="254" t="s">
        <v>13293</v>
      </c>
    </row>
    <row r="586" spans="1:4" ht="15" x14ac:dyDescent="0.25">
      <c r="A586" s="261">
        <v>90681</v>
      </c>
      <c r="B586" s="253" t="s">
        <v>635</v>
      </c>
      <c r="C586" s="253" t="s">
        <v>572</v>
      </c>
      <c r="D586" s="254" t="s">
        <v>13294</v>
      </c>
    </row>
    <row r="587" spans="1:4" ht="15" x14ac:dyDescent="0.25">
      <c r="A587" s="261">
        <v>90687</v>
      </c>
      <c r="B587" s="253" t="s">
        <v>12165</v>
      </c>
      <c r="C587" s="253" t="s">
        <v>572</v>
      </c>
      <c r="D587" s="254" t="s">
        <v>13295</v>
      </c>
    </row>
    <row r="588" spans="1:4" ht="15" x14ac:dyDescent="0.25">
      <c r="A588" s="261">
        <v>90693</v>
      </c>
      <c r="B588" s="253" t="s">
        <v>636</v>
      </c>
      <c r="C588" s="253" t="s">
        <v>572</v>
      </c>
      <c r="D588" s="254" t="s">
        <v>13296</v>
      </c>
    </row>
    <row r="589" spans="1:4" ht="15" x14ac:dyDescent="0.25">
      <c r="A589" s="261">
        <v>90965</v>
      </c>
      <c r="B589" s="253" t="s">
        <v>637</v>
      </c>
      <c r="C589" s="253" t="s">
        <v>572</v>
      </c>
      <c r="D589" s="254" t="s">
        <v>13297</v>
      </c>
    </row>
    <row r="590" spans="1:4" ht="15" x14ac:dyDescent="0.25">
      <c r="A590" s="261">
        <v>90973</v>
      </c>
      <c r="B590" s="253" t="s">
        <v>638</v>
      </c>
      <c r="C590" s="253" t="s">
        <v>572</v>
      </c>
      <c r="D590" s="254" t="s">
        <v>13298</v>
      </c>
    </row>
    <row r="591" spans="1:4" ht="15" x14ac:dyDescent="0.25">
      <c r="A591" s="261">
        <v>90982</v>
      </c>
      <c r="B591" s="253" t="s">
        <v>639</v>
      </c>
      <c r="C591" s="253" t="s">
        <v>572</v>
      </c>
      <c r="D591" s="254" t="s">
        <v>13299</v>
      </c>
    </row>
    <row r="592" spans="1:4" ht="15" x14ac:dyDescent="0.25">
      <c r="A592" s="261">
        <v>91001</v>
      </c>
      <c r="B592" s="253" t="s">
        <v>640</v>
      </c>
      <c r="C592" s="253" t="s">
        <v>572</v>
      </c>
      <c r="D592" s="254" t="s">
        <v>13300</v>
      </c>
    </row>
    <row r="593" spans="1:4" ht="15" x14ac:dyDescent="0.25">
      <c r="A593" s="261">
        <v>91032</v>
      </c>
      <c r="B593" s="253" t="s">
        <v>641</v>
      </c>
      <c r="C593" s="253" t="s">
        <v>572</v>
      </c>
      <c r="D593" s="254" t="s">
        <v>13301</v>
      </c>
    </row>
    <row r="594" spans="1:4" ht="15" x14ac:dyDescent="0.25">
      <c r="A594" s="261">
        <v>91278</v>
      </c>
      <c r="B594" s="253" t="s">
        <v>642</v>
      </c>
      <c r="C594" s="253" t="s">
        <v>572</v>
      </c>
      <c r="D594" s="254" t="s">
        <v>13302</v>
      </c>
    </row>
    <row r="595" spans="1:4" ht="15" x14ac:dyDescent="0.25">
      <c r="A595" s="261">
        <v>91285</v>
      </c>
      <c r="B595" s="253" t="s">
        <v>643</v>
      </c>
      <c r="C595" s="253" t="s">
        <v>572</v>
      </c>
      <c r="D595" s="254" t="s">
        <v>13303</v>
      </c>
    </row>
    <row r="596" spans="1:4" ht="15" x14ac:dyDescent="0.25">
      <c r="A596" s="261">
        <v>91387</v>
      </c>
      <c r="B596" s="253" t="s">
        <v>644</v>
      </c>
      <c r="C596" s="253" t="s">
        <v>572</v>
      </c>
      <c r="D596" s="254" t="s">
        <v>13304</v>
      </c>
    </row>
    <row r="597" spans="1:4" ht="15" x14ac:dyDescent="0.25">
      <c r="A597" s="261">
        <v>91395</v>
      </c>
      <c r="B597" s="253" t="s">
        <v>645</v>
      </c>
      <c r="C597" s="253" t="s">
        <v>572</v>
      </c>
      <c r="D597" s="254" t="s">
        <v>13305</v>
      </c>
    </row>
    <row r="598" spans="1:4" ht="15" x14ac:dyDescent="0.25">
      <c r="A598" s="261">
        <v>91486</v>
      </c>
      <c r="B598" s="253" t="s">
        <v>12166</v>
      </c>
      <c r="C598" s="253" t="s">
        <v>572</v>
      </c>
      <c r="D598" s="254" t="s">
        <v>13306</v>
      </c>
    </row>
    <row r="599" spans="1:4" ht="15" x14ac:dyDescent="0.25">
      <c r="A599" s="261">
        <v>91534</v>
      </c>
      <c r="B599" s="253" t="s">
        <v>646</v>
      </c>
      <c r="C599" s="253" t="s">
        <v>572</v>
      </c>
      <c r="D599" s="254" t="s">
        <v>13307</v>
      </c>
    </row>
    <row r="600" spans="1:4" ht="15" x14ac:dyDescent="0.25">
      <c r="A600" s="261">
        <v>91635</v>
      </c>
      <c r="B600" s="253" t="s">
        <v>647</v>
      </c>
      <c r="C600" s="253" t="s">
        <v>572</v>
      </c>
      <c r="D600" s="254" t="s">
        <v>13308</v>
      </c>
    </row>
    <row r="601" spans="1:4" ht="15" x14ac:dyDescent="0.25">
      <c r="A601" s="261">
        <v>91646</v>
      </c>
      <c r="B601" s="253" t="s">
        <v>648</v>
      </c>
      <c r="C601" s="253" t="s">
        <v>572</v>
      </c>
      <c r="D601" s="254" t="s">
        <v>13309</v>
      </c>
    </row>
    <row r="602" spans="1:4" ht="15" x14ac:dyDescent="0.25">
      <c r="A602" s="261">
        <v>91693</v>
      </c>
      <c r="B602" s="253" t="s">
        <v>649</v>
      </c>
      <c r="C602" s="253" t="s">
        <v>572</v>
      </c>
      <c r="D602" s="254" t="s">
        <v>13310</v>
      </c>
    </row>
    <row r="603" spans="1:4" ht="15" x14ac:dyDescent="0.25">
      <c r="A603" s="261">
        <v>92044</v>
      </c>
      <c r="B603" s="253" t="s">
        <v>650</v>
      </c>
      <c r="C603" s="253" t="s">
        <v>572</v>
      </c>
      <c r="D603" s="254" t="s">
        <v>13311</v>
      </c>
    </row>
    <row r="604" spans="1:4" ht="15" x14ac:dyDescent="0.25">
      <c r="A604" s="261">
        <v>92107</v>
      </c>
      <c r="B604" s="253" t="s">
        <v>12167</v>
      </c>
      <c r="C604" s="253" t="s">
        <v>572</v>
      </c>
      <c r="D604" s="254" t="s">
        <v>13312</v>
      </c>
    </row>
    <row r="605" spans="1:4" ht="15" x14ac:dyDescent="0.25">
      <c r="A605" s="261">
        <v>92113</v>
      </c>
      <c r="B605" s="253" t="s">
        <v>12168</v>
      </c>
      <c r="C605" s="253" t="s">
        <v>572</v>
      </c>
      <c r="D605" s="254" t="s">
        <v>13313</v>
      </c>
    </row>
    <row r="606" spans="1:4" ht="15" x14ac:dyDescent="0.25">
      <c r="A606" s="261">
        <v>92119</v>
      </c>
      <c r="B606" s="253" t="s">
        <v>12169</v>
      </c>
      <c r="C606" s="253" t="s">
        <v>572</v>
      </c>
      <c r="D606" s="254" t="s">
        <v>13314</v>
      </c>
    </row>
    <row r="607" spans="1:4" ht="15" x14ac:dyDescent="0.25">
      <c r="A607" s="261">
        <v>92139</v>
      </c>
      <c r="B607" s="253" t="s">
        <v>651</v>
      </c>
      <c r="C607" s="253" t="s">
        <v>572</v>
      </c>
      <c r="D607" s="254" t="s">
        <v>13315</v>
      </c>
    </row>
    <row r="608" spans="1:4" ht="15" x14ac:dyDescent="0.25">
      <c r="A608" s="261">
        <v>92146</v>
      </c>
      <c r="B608" s="253" t="s">
        <v>652</v>
      </c>
      <c r="C608" s="253" t="s">
        <v>572</v>
      </c>
      <c r="D608" s="254" t="s">
        <v>13316</v>
      </c>
    </row>
    <row r="609" spans="1:4" ht="15" x14ac:dyDescent="0.25">
      <c r="A609" s="261">
        <v>92243</v>
      </c>
      <c r="B609" s="253" t="s">
        <v>653</v>
      </c>
      <c r="C609" s="253" t="s">
        <v>572</v>
      </c>
      <c r="D609" s="254" t="s">
        <v>13317</v>
      </c>
    </row>
    <row r="610" spans="1:4" ht="15" x14ac:dyDescent="0.25">
      <c r="A610" s="261">
        <v>92717</v>
      </c>
      <c r="B610" s="253" t="s">
        <v>12170</v>
      </c>
      <c r="C610" s="253" t="s">
        <v>572</v>
      </c>
      <c r="D610" s="254" t="s">
        <v>13318</v>
      </c>
    </row>
    <row r="611" spans="1:4" ht="15" x14ac:dyDescent="0.25">
      <c r="A611" s="261">
        <v>92961</v>
      </c>
      <c r="B611" s="253" t="s">
        <v>654</v>
      </c>
      <c r="C611" s="253" t="s">
        <v>572</v>
      </c>
      <c r="D611" s="254" t="s">
        <v>13319</v>
      </c>
    </row>
    <row r="612" spans="1:4" ht="15" x14ac:dyDescent="0.25">
      <c r="A612" s="261">
        <v>92967</v>
      </c>
      <c r="B612" s="253" t="s">
        <v>655</v>
      </c>
      <c r="C612" s="253" t="s">
        <v>572</v>
      </c>
      <c r="D612" s="254" t="s">
        <v>13320</v>
      </c>
    </row>
    <row r="613" spans="1:4" ht="15" x14ac:dyDescent="0.25">
      <c r="A613" s="261">
        <v>93225</v>
      </c>
      <c r="B613" s="253" t="s">
        <v>656</v>
      </c>
      <c r="C613" s="253" t="s">
        <v>572</v>
      </c>
      <c r="D613" s="254" t="s">
        <v>13321</v>
      </c>
    </row>
    <row r="614" spans="1:4" ht="15" x14ac:dyDescent="0.25">
      <c r="A614" s="261">
        <v>93234</v>
      </c>
      <c r="B614" s="253" t="s">
        <v>657</v>
      </c>
      <c r="C614" s="253" t="s">
        <v>572</v>
      </c>
      <c r="D614" s="254" t="s">
        <v>13322</v>
      </c>
    </row>
    <row r="615" spans="1:4" ht="15" x14ac:dyDescent="0.25">
      <c r="A615" s="261">
        <v>93244</v>
      </c>
      <c r="B615" s="253" t="s">
        <v>658</v>
      </c>
      <c r="C615" s="253" t="s">
        <v>572</v>
      </c>
      <c r="D615" s="254" t="s">
        <v>13323</v>
      </c>
    </row>
    <row r="616" spans="1:4" ht="15" x14ac:dyDescent="0.25">
      <c r="A616" s="261">
        <v>93274</v>
      </c>
      <c r="B616" s="253" t="s">
        <v>12171</v>
      </c>
      <c r="C616" s="253" t="s">
        <v>572</v>
      </c>
      <c r="D616" s="254" t="s">
        <v>13324</v>
      </c>
    </row>
    <row r="617" spans="1:4" ht="15" x14ac:dyDescent="0.25">
      <c r="A617" s="261">
        <v>93282</v>
      </c>
      <c r="B617" s="253" t="s">
        <v>659</v>
      </c>
      <c r="C617" s="253" t="s">
        <v>572</v>
      </c>
      <c r="D617" s="254" t="s">
        <v>13325</v>
      </c>
    </row>
    <row r="618" spans="1:4" ht="15" x14ac:dyDescent="0.25">
      <c r="A618" s="261">
        <v>93288</v>
      </c>
      <c r="B618" s="253" t="s">
        <v>660</v>
      </c>
      <c r="C618" s="253" t="s">
        <v>572</v>
      </c>
      <c r="D618" s="254" t="s">
        <v>13326</v>
      </c>
    </row>
    <row r="619" spans="1:4" ht="15" x14ac:dyDescent="0.25">
      <c r="A619" s="261">
        <v>93403</v>
      </c>
      <c r="B619" s="253" t="s">
        <v>661</v>
      </c>
      <c r="C619" s="253" t="s">
        <v>572</v>
      </c>
      <c r="D619" s="254" t="s">
        <v>13327</v>
      </c>
    </row>
    <row r="620" spans="1:4" ht="15" x14ac:dyDescent="0.25">
      <c r="A620" s="261">
        <v>93409</v>
      </c>
      <c r="B620" s="253" t="s">
        <v>12172</v>
      </c>
      <c r="C620" s="253" t="s">
        <v>572</v>
      </c>
      <c r="D620" s="254" t="s">
        <v>13328</v>
      </c>
    </row>
    <row r="621" spans="1:4" ht="15" x14ac:dyDescent="0.25">
      <c r="A621" s="261">
        <v>93416</v>
      </c>
      <c r="B621" s="253" t="s">
        <v>662</v>
      </c>
      <c r="C621" s="253" t="s">
        <v>572</v>
      </c>
      <c r="D621" s="254" t="s">
        <v>13329</v>
      </c>
    </row>
    <row r="622" spans="1:4" ht="15" x14ac:dyDescent="0.25">
      <c r="A622" s="261">
        <v>93422</v>
      </c>
      <c r="B622" s="253" t="s">
        <v>663</v>
      </c>
      <c r="C622" s="253" t="s">
        <v>572</v>
      </c>
      <c r="D622" s="254" t="s">
        <v>13330</v>
      </c>
    </row>
    <row r="623" spans="1:4" ht="15" x14ac:dyDescent="0.25">
      <c r="A623" s="261">
        <v>93428</v>
      </c>
      <c r="B623" s="253" t="s">
        <v>664</v>
      </c>
      <c r="C623" s="253" t="s">
        <v>572</v>
      </c>
      <c r="D623" s="254" t="s">
        <v>13331</v>
      </c>
    </row>
    <row r="624" spans="1:4" ht="15" x14ac:dyDescent="0.25">
      <c r="A624" s="261">
        <v>93434</v>
      </c>
      <c r="B624" s="253" t="s">
        <v>12173</v>
      </c>
      <c r="C624" s="253" t="s">
        <v>572</v>
      </c>
      <c r="D624" s="254" t="s">
        <v>13332</v>
      </c>
    </row>
    <row r="625" spans="1:4" ht="15" x14ac:dyDescent="0.25">
      <c r="A625" s="261">
        <v>93440</v>
      </c>
      <c r="B625" s="253" t="s">
        <v>12174</v>
      </c>
      <c r="C625" s="253" t="s">
        <v>572</v>
      </c>
      <c r="D625" s="254" t="s">
        <v>13333</v>
      </c>
    </row>
    <row r="626" spans="1:4" ht="15" x14ac:dyDescent="0.25">
      <c r="A626" s="261">
        <v>95122</v>
      </c>
      <c r="B626" s="253" t="s">
        <v>665</v>
      </c>
      <c r="C626" s="253" t="s">
        <v>572</v>
      </c>
      <c r="D626" s="254" t="s">
        <v>13334</v>
      </c>
    </row>
    <row r="627" spans="1:4" ht="15" x14ac:dyDescent="0.25">
      <c r="A627" s="261">
        <v>95128</v>
      </c>
      <c r="B627" s="253" t="s">
        <v>666</v>
      </c>
      <c r="C627" s="253" t="s">
        <v>572</v>
      </c>
      <c r="D627" s="254" t="s">
        <v>13335</v>
      </c>
    </row>
    <row r="628" spans="1:4" ht="15" x14ac:dyDescent="0.25">
      <c r="A628" s="261">
        <v>95140</v>
      </c>
      <c r="B628" s="253" t="s">
        <v>667</v>
      </c>
      <c r="C628" s="253" t="s">
        <v>572</v>
      </c>
      <c r="D628" s="254" t="s">
        <v>13336</v>
      </c>
    </row>
    <row r="629" spans="1:4" ht="15" x14ac:dyDescent="0.25">
      <c r="A629" s="261">
        <v>95213</v>
      </c>
      <c r="B629" s="253" t="s">
        <v>12175</v>
      </c>
      <c r="C629" s="253" t="s">
        <v>572</v>
      </c>
      <c r="D629" s="254" t="s">
        <v>13337</v>
      </c>
    </row>
    <row r="630" spans="1:4" ht="15" x14ac:dyDescent="0.25">
      <c r="A630" s="261">
        <v>95259</v>
      </c>
      <c r="B630" s="253" t="s">
        <v>668</v>
      </c>
      <c r="C630" s="253" t="s">
        <v>572</v>
      </c>
      <c r="D630" s="254" t="s">
        <v>13338</v>
      </c>
    </row>
    <row r="631" spans="1:4" ht="15" x14ac:dyDescent="0.25">
      <c r="A631" s="261">
        <v>95265</v>
      </c>
      <c r="B631" s="253" t="s">
        <v>669</v>
      </c>
      <c r="C631" s="253" t="s">
        <v>572</v>
      </c>
      <c r="D631" s="254" t="s">
        <v>13339</v>
      </c>
    </row>
    <row r="632" spans="1:4" ht="15" x14ac:dyDescent="0.25">
      <c r="A632" s="261">
        <v>95271</v>
      </c>
      <c r="B632" s="253" t="s">
        <v>670</v>
      </c>
      <c r="C632" s="253" t="s">
        <v>572</v>
      </c>
      <c r="D632" s="254" t="s">
        <v>13340</v>
      </c>
    </row>
    <row r="633" spans="1:4" ht="15" x14ac:dyDescent="0.25">
      <c r="A633" s="261">
        <v>95277</v>
      </c>
      <c r="B633" s="253" t="s">
        <v>12176</v>
      </c>
      <c r="C633" s="253" t="s">
        <v>572</v>
      </c>
      <c r="D633" s="254" t="s">
        <v>13341</v>
      </c>
    </row>
    <row r="634" spans="1:4" ht="15" x14ac:dyDescent="0.25">
      <c r="A634" s="261">
        <v>95283</v>
      </c>
      <c r="B634" s="253" t="s">
        <v>12177</v>
      </c>
      <c r="C634" s="253" t="s">
        <v>572</v>
      </c>
      <c r="D634" s="254" t="s">
        <v>13302</v>
      </c>
    </row>
    <row r="635" spans="1:4" ht="15" x14ac:dyDescent="0.25">
      <c r="A635" s="261">
        <v>95621</v>
      </c>
      <c r="B635" s="253" t="s">
        <v>671</v>
      </c>
      <c r="C635" s="253" t="s">
        <v>572</v>
      </c>
      <c r="D635" s="254" t="s">
        <v>13342</v>
      </c>
    </row>
    <row r="636" spans="1:4" ht="15" x14ac:dyDescent="0.25">
      <c r="A636" s="261">
        <v>95632</v>
      </c>
      <c r="B636" s="253" t="s">
        <v>672</v>
      </c>
      <c r="C636" s="253" t="s">
        <v>572</v>
      </c>
      <c r="D636" s="254" t="s">
        <v>13343</v>
      </c>
    </row>
    <row r="637" spans="1:4" ht="15" x14ac:dyDescent="0.25">
      <c r="A637" s="261">
        <v>95703</v>
      </c>
      <c r="B637" s="253" t="s">
        <v>673</v>
      </c>
      <c r="C637" s="253" t="s">
        <v>572</v>
      </c>
      <c r="D637" s="254" t="s">
        <v>13344</v>
      </c>
    </row>
    <row r="638" spans="1:4" ht="15" x14ac:dyDescent="0.25">
      <c r="A638" s="261">
        <v>95709</v>
      </c>
      <c r="B638" s="253" t="s">
        <v>674</v>
      </c>
      <c r="C638" s="253" t="s">
        <v>572</v>
      </c>
      <c r="D638" s="254" t="s">
        <v>13345</v>
      </c>
    </row>
    <row r="639" spans="1:4" ht="15" x14ac:dyDescent="0.25">
      <c r="A639" s="261">
        <v>95715</v>
      </c>
      <c r="B639" s="253" t="s">
        <v>675</v>
      </c>
      <c r="C639" s="253" t="s">
        <v>572</v>
      </c>
      <c r="D639" s="254" t="s">
        <v>13346</v>
      </c>
    </row>
    <row r="640" spans="1:4" ht="15" x14ac:dyDescent="0.25">
      <c r="A640" s="261">
        <v>95721</v>
      </c>
      <c r="B640" s="253" t="s">
        <v>676</v>
      </c>
      <c r="C640" s="253" t="s">
        <v>572</v>
      </c>
      <c r="D640" s="254" t="s">
        <v>13347</v>
      </c>
    </row>
    <row r="641" spans="1:4" ht="15" x14ac:dyDescent="0.25">
      <c r="A641" s="261">
        <v>95873</v>
      </c>
      <c r="B641" s="253" t="s">
        <v>677</v>
      </c>
      <c r="C641" s="253" t="s">
        <v>572</v>
      </c>
      <c r="D641" s="254" t="s">
        <v>13348</v>
      </c>
    </row>
    <row r="642" spans="1:4" ht="15" x14ac:dyDescent="0.25">
      <c r="A642" s="261">
        <v>96014</v>
      </c>
      <c r="B642" s="253" t="s">
        <v>678</v>
      </c>
      <c r="C642" s="253" t="s">
        <v>572</v>
      </c>
      <c r="D642" s="254" t="s">
        <v>13349</v>
      </c>
    </row>
    <row r="643" spans="1:4" ht="15" x14ac:dyDescent="0.25">
      <c r="A643" s="261">
        <v>96021</v>
      </c>
      <c r="B643" s="253" t="s">
        <v>679</v>
      </c>
      <c r="C643" s="253" t="s">
        <v>572</v>
      </c>
      <c r="D643" s="254" t="s">
        <v>13350</v>
      </c>
    </row>
    <row r="644" spans="1:4" ht="15" x14ac:dyDescent="0.25">
      <c r="A644" s="261">
        <v>96029</v>
      </c>
      <c r="B644" s="253" t="s">
        <v>680</v>
      </c>
      <c r="C644" s="253" t="s">
        <v>572</v>
      </c>
      <c r="D644" s="254" t="s">
        <v>13351</v>
      </c>
    </row>
    <row r="645" spans="1:4" ht="15" x14ac:dyDescent="0.25">
      <c r="A645" s="261">
        <v>96036</v>
      </c>
      <c r="B645" s="253" t="s">
        <v>681</v>
      </c>
      <c r="C645" s="253" t="s">
        <v>572</v>
      </c>
      <c r="D645" s="254" t="s">
        <v>13352</v>
      </c>
    </row>
    <row r="646" spans="1:4" ht="15" x14ac:dyDescent="0.25">
      <c r="A646" s="261">
        <v>96155</v>
      </c>
      <c r="B646" s="253" t="s">
        <v>682</v>
      </c>
      <c r="C646" s="253" t="s">
        <v>572</v>
      </c>
      <c r="D646" s="254" t="s">
        <v>13353</v>
      </c>
    </row>
    <row r="647" spans="1:4" ht="15" x14ac:dyDescent="0.25">
      <c r="A647" s="261">
        <v>96156</v>
      </c>
      <c r="B647" s="253" t="s">
        <v>683</v>
      </c>
      <c r="C647" s="253" t="s">
        <v>572</v>
      </c>
      <c r="D647" s="254" t="s">
        <v>13354</v>
      </c>
    </row>
    <row r="648" spans="1:4" ht="15" x14ac:dyDescent="0.25">
      <c r="A648" s="261">
        <v>96159</v>
      </c>
      <c r="B648" s="253" t="s">
        <v>684</v>
      </c>
      <c r="C648" s="253" t="s">
        <v>572</v>
      </c>
      <c r="D648" s="254" t="s">
        <v>13355</v>
      </c>
    </row>
    <row r="649" spans="1:4" ht="15" x14ac:dyDescent="0.25">
      <c r="A649" s="261">
        <v>96246</v>
      </c>
      <c r="B649" s="253" t="s">
        <v>685</v>
      </c>
      <c r="C649" s="253" t="s">
        <v>572</v>
      </c>
      <c r="D649" s="254" t="s">
        <v>13356</v>
      </c>
    </row>
    <row r="650" spans="1:4" ht="15" x14ac:dyDescent="0.25">
      <c r="A650" s="261">
        <v>96464</v>
      </c>
      <c r="B650" s="253" t="s">
        <v>686</v>
      </c>
      <c r="C650" s="253" t="s">
        <v>572</v>
      </c>
      <c r="D650" s="254" t="s">
        <v>13357</v>
      </c>
    </row>
    <row r="651" spans="1:4" ht="15" x14ac:dyDescent="0.25">
      <c r="A651" s="261">
        <v>98765</v>
      </c>
      <c r="B651" s="253" t="s">
        <v>687</v>
      </c>
      <c r="C651" s="253" t="s">
        <v>572</v>
      </c>
      <c r="D651" s="254" t="s">
        <v>13358</v>
      </c>
    </row>
    <row r="652" spans="1:4" ht="15" x14ac:dyDescent="0.25">
      <c r="A652" s="261">
        <v>99834</v>
      </c>
      <c r="B652" s="253" t="s">
        <v>12178</v>
      </c>
      <c r="C652" s="253" t="s">
        <v>572</v>
      </c>
      <c r="D652" s="254" t="s">
        <v>13359</v>
      </c>
    </row>
    <row r="653" spans="1:4" ht="15" x14ac:dyDescent="0.25">
      <c r="A653" s="261">
        <v>100642</v>
      </c>
      <c r="B653" s="253" t="s">
        <v>688</v>
      </c>
      <c r="C653" s="253" t="s">
        <v>572</v>
      </c>
      <c r="D653" s="254" t="s">
        <v>13360</v>
      </c>
    </row>
    <row r="654" spans="1:4" ht="15" x14ac:dyDescent="0.25">
      <c r="A654" s="261">
        <v>100648</v>
      </c>
      <c r="B654" s="253" t="s">
        <v>689</v>
      </c>
      <c r="C654" s="253" t="s">
        <v>572</v>
      </c>
      <c r="D654" s="254" t="s">
        <v>13361</v>
      </c>
    </row>
    <row r="655" spans="1:4" ht="15" x14ac:dyDescent="0.25">
      <c r="A655" s="261">
        <v>102274</v>
      </c>
      <c r="B655" s="253" t="s">
        <v>690</v>
      </c>
      <c r="C655" s="253" t="s">
        <v>572</v>
      </c>
      <c r="D655" s="254" t="s">
        <v>13362</v>
      </c>
    </row>
    <row r="656" spans="1:4" ht="15" x14ac:dyDescent="0.25">
      <c r="A656" s="261">
        <v>104092</v>
      </c>
      <c r="B656" s="253" t="s">
        <v>691</v>
      </c>
      <c r="C656" s="253" t="s">
        <v>572</v>
      </c>
      <c r="D656" s="254" t="s">
        <v>13363</v>
      </c>
    </row>
    <row r="657" spans="1:4" ht="15" x14ac:dyDescent="0.25">
      <c r="A657" s="261">
        <v>104098</v>
      </c>
      <c r="B657" s="253" t="s">
        <v>692</v>
      </c>
      <c r="C657" s="253" t="s">
        <v>572</v>
      </c>
      <c r="D657" s="254" t="s">
        <v>13364</v>
      </c>
    </row>
    <row r="658" spans="1:4" ht="15" x14ac:dyDescent="0.25">
      <c r="A658" s="261">
        <v>5089</v>
      </c>
      <c r="B658" s="253" t="s">
        <v>693</v>
      </c>
      <c r="C658" s="253" t="s">
        <v>41</v>
      </c>
      <c r="D658" s="254" t="s">
        <v>13365</v>
      </c>
    </row>
    <row r="659" spans="1:4" ht="15" x14ac:dyDescent="0.25">
      <c r="A659" s="261">
        <v>5627</v>
      </c>
      <c r="B659" s="253" t="s">
        <v>694</v>
      </c>
      <c r="C659" s="253" t="s">
        <v>41</v>
      </c>
      <c r="D659" s="254" t="s">
        <v>13366</v>
      </c>
    </row>
    <row r="660" spans="1:4" ht="15" x14ac:dyDescent="0.25">
      <c r="A660" s="261">
        <v>5628</v>
      </c>
      <c r="B660" s="253" t="s">
        <v>695</v>
      </c>
      <c r="C660" s="253" t="s">
        <v>41</v>
      </c>
      <c r="D660" s="254" t="s">
        <v>13367</v>
      </c>
    </row>
    <row r="661" spans="1:4" ht="15" x14ac:dyDescent="0.25">
      <c r="A661" s="261">
        <v>5629</v>
      </c>
      <c r="B661" s="253" t="s">
        <v>696</v>
      </c>
      <c r="C661" s="253" t="s">
        <v>41</v>
      </c>
      <c r="D661" s="254" t="s">
        <v>13368</v>
      </c>
    </row>
    <row r="662" spans="1:4" ht="15" x14ac:dyDescent="0.25">
      <c r="A662" s="261">
        <v>5630</v>
      </c>
      <c r="B662" s="253" t="s">
        <v>697</v>
      </c>
      <c r="C662" s="253" t="s">
        <v>41</v>
      </c>
      <c r="D662" s="254" t="s">
        <v>13369</v>
      </c>
    </row>
    <row r="663" spans="1:4" ht="15" x14ac:dyDescent="0.25">
      <c r="A663" s="261">
        <v>5658</v>
      </c>
      <c r="B663" s="253" t="s">
        <v>698</v>
      </c>
      <c r="C663" s="253" t="s">
        <v>41</v>
      </c>
      <c r="D663" s="254" t="s">
        <v>13370</v>
      </c>
    </row>
    <row r="664" spans="1:4" ht="15" x14ac:dyDescent="0.25">
      <c r="A664" s="261">
        <v>5664</v>
      </c>
      <c r="B664" s="253" t="s">
        <v>699</v>
      </c>
      <c r="C664" s="253" t="s">
        <v>41</v>
      </c>
      <c r="D664" s="254" t="s">
        <v>13371</v>
      </c>
    </row>
    <row r="665" spans="1:4" ht="15" x14ac:dyDescent="0.25">
      <c r="A665" s="261">
        <v>5667</v>
      </c>
      <c r="B665" s="253" t="s">
        <v>700</v>
      </c>
      <c r="C665" s="253" t="s">
        <v>41</v>
      </c>
      <c r="D665" s="254" t="s">
        <v>12751</v>
      </c>
    </row>
    <row r="666" spans="1:4" ht="15" x14ac:dyDescent="0.25">
      <c r="A666" s="261">
        <v>5668</v>
      </c>
      <c r="B666" s="253" t="s">
        <v>701</v>
      </c>
      <c r="C666" s="253" t="s">
        <v>41</v>
      </c>
      <c r="D666" s="254" t="s">
        <v>13372</v>
      </c>
    </row>
    <row r="667" spans="1:4" ht="15" x14ac:dyDescent="0.25">
      <c r="A667" s="261">
        <v>5674</v>
      </c>
      <c r="B667" s="253" t="s">
        <v>702</v>
      </c>
      <c r="C667" s="253" t="s">
        <v>41</v>
      </c>
      <c r="D667" s="254" t="s">
        <v>13373</v>
      </c>
    </row>
    <row r="668" spans="1:4" ht="15" x14ac:dyDescent="0.25">
      <c r="A668" s="261">
        <v>5692</v>
      </c>
      <c r="B668" s="253" t="s">
        <v>703</v>
      </c>
      <c r="C668" s="253" t="s">
        <v>41</v>
      </c>
      <c r="D668" s="254" t="s">
        <v>13374</v>
      </c>
    </row>
    <row r="669" spans="1:4" ht="15" x14ac:dyDescent="0.25">
      <c r="A669" s="261">
        <v>5693</v>
      </c>
      <c r="B669" s="253" t="s">
        <v>704</v>
      </c>
      <c r="C669" s="253" t="s">
        <v>41</v>
      </c>
      <c r="D669" s="254" t="s">
        <v>13375</v>
      </c>
    </row>
    <row r="670" spans="1:4" ht="15" x14ac:dyDescent="0.25">
      <c r="A670" s="261">
        <v>5695</v>
      </c>
      <c r="B670" s="253" t="s">
        <v>705</v>
      </c>
      <c r="C670" s="253" t="s">
        <v>41</v>
      </c>
      <c r="D670" s="254" t="s">
        <v>13376</v>
      </c>
    </row>
    <row r="671" spans="1:4" ht="15" x14ac:dyDescent="0.25">
      <c r="A671" s="261">
        <v>5703</v>
      </c>
      <c r="B671" s="253" t="s">
        <v>706</v>
      </c>
      <c r="C671" s="253" t="s">
        <v>41</v>
      </c>
      <c r="D671" s="254" t="s">
        <v>13377</v>
      </c>
    </row>
    <row r="672" spans="1:4" ht="15" x14ac:dyDescent="0.25">
      <c r="A672" s="261">
        <v>5705</v>
      </c>
      <c r="B672" s="253" t="s">
        <v>707</v>
      </c>
      <c r="C672" s="253" t="s">
        <v>41</v>
      </c>
      <c r="D672" s="254" t="s">
        <v>13378</v>
      </c>
    </row>
    <row r="673" spans="1:4" ht="15" x14ac:dyDescent="0.25">
      <c r="A673" s="261">
        <v>5707</v>
      </c>
      <c r="B673" s="253" t="s">
        <v>708</v>
      </c>
      <c r="C673" s="253" t="s">
        <v>41</v>
      </c>
      <c r="D673" s="254" t="s">
        <v>13379</v>
      </c>
    </row>
    <row r="674" spans="1:4" ht="15" x14ac:dyDescent="0.25">
      <c r="A674" s="261">
        <v>5710</v>
      </c>
      <c r="B674" s="253" t="s">
        <v>709</v>
      </c>
      <c r="C674" s="253" t="s">
        <v>41</v>
      </c>
      <c r="D674" s="254" t="s">
        <v>13380</v>
      </c>
    </row>
    <row r="675" spans="1:4" ht="15" x14ac:dyDescent="0.25">
      <c r="A675" s="261">
        <v>5711</v>
      </c>
      <c r="B675" s="253" t="s">
        <v>710</v>
      </c>
      <c r="C675" s="253" t="s">
        <v>41</v>
      </c>
      <c r="D675" s="254" t="s">
        <v>13381</v>
      </c>
    </row>
    <row r="676" spans="1:4" ht="15" x14ac:dyDescent="0.25">
      <c r="A676" s="261">
        <v>5714</v>
      </c>
      <c r="B676" s="253" t="s">
        <v>711</v>
      </c>
      <c r="C676" s="253" t="s">
        <v>41</v>
      </c>
      <c r="D676" s="254" t="s">
        <v>13382</v>
      </c>
    </row>
    <row r="677" spans="1:4" ht="15" x14ac:dyDescent="0.25">
      <c r="A677" s="261">
        <v>5715</v>
      </c>
      <c r="B677" s="253" t="s">
        <v>712</v>
      </c>
      <c r="C677" s="253" t="s">
        <v>41</v>
      </c>
      <c r="D677" s="254" t="s">
        <v>13383</v>
      </c>
    </row>
    <row r="678" spans="1:4" ht="15" x14ac:dyDescent="0.25">
      <c r="A678" s="261">
        <v>5718</v>
      </c>
      <c r="B678" s="253" t="s">
        <v>713</v>
      </c>
      <c r="C678" s="253" t="s">
        <v>41</v>
      </c>
      <c r="D678" s="254" t="s">
        <v>13384</v>
      </c>
    </row>
    <row r="679" spans="1:4" ht="15" x14ac:dyDescent="0.25">
      <c r="A679" s="261">
        <v>5721</v>
      </c>
      <c r="B679" s="253" t="s">
        <v>714</v>
      </c>
      <c r="C679" s="253" t="s">
        <v>41</v>
      </c>
      <c r="D679" s="254" t="s">
        <v>13385</v>
      </c>
    </row>
    <row r="680" spans="1:4" ht="15" x14ac:dyDescent="0.25">
      <c r="A680" s="261">
        <v>5722</v>
      </c>
      <c r="B680" s="253" t="s">
        <v>715</v>
      </c>
      <c r="C680" s="253" t="s">
        <v>41</v>
      </c>
      <c r="D680" s="254" t="s">
        <v>13386</v>
      </c>
    </row>
    <row r="681" spans="1:4" ht="15" x14ac:dyDescent="0.25">
      <c r="A681" s="261">
        <v>5724</v>
      </c>
      <c r="B681" s="253" t="s">
        <v>716</v>
      </c>
      <c r="C681" s="253" t="s">
        <v>41</v>
      </c>
      <c r="D681" s="254" t="s">
        <v>13387</v>
      </c>
    </row>
    <row r="682" spans="1:4" ht="15" x14ac:dyDescent="0.25">
      <c r="A682" s="261">
        <v>5727</v>
      </c>
      <c r="B682" s="253" t="s">
        <v>717</v>
      </c>
      <c r="C682" s="253" t="s">
        <v>41</v>
      </c>
      <c r="D682" s="254" t="s">
        <v>13388</v>
      </c>
    </row>
    <row r="683" spans="1:4" ht="15" x14ac:dyDescent="0.25">
      <c r="A683" s="261">
        <v>5729</v>
      </c>
      <c r="B683" s="253" t="s">
        <v>718</v>
      </c>
      <c r="C683" s="253" t="s">
        <v>41</v>
      </c>
      <c r="D683" s="254" t="s">
        <v>13389</v>
      </c>
    </row>
    <row r="684" spans="1:4" ht="15" x14ac:dyDescent="0.25">
      <c r="A684" s="261">
        <v>5730</v>
      </c>
      <c r="B684" s="253" t="s">
        <v>719</v>
      </c>
      <c r="C684" s="253" t="s">
        <v>41</v>
      </c>
      <c r="D684" s="254" t="s">
        <v>13390</v>
      </c>
    </row>
    <row r="685" spans="1:4" ht="15" x14ac:dyDescent="0.25">
      <c r="A685" s="261">
        <v>5735</v>
      </c>
      <c r="B685" s="253" t="s">
        <v>720</v>
      </c>
      <c r="C685" s="253" t="s">
        <v>41</v>
      </c>
      <c r="D685" s="254" t="s">
        <v>13391</v>
      </c>
    </row>
    <row r="686" spans="1:4" ht="15" x14ac:dyDescent="0.25">
      <c r="A686" s="261">
        <v>5736</v>
      </c>
      <c r="B686" s="253" t="s">
        <v>721</v>
      </c>
      <c r="C686" s="253" t="s">
        <v>41</v>
      </c>
      <c r="D686" s="254" t="s">
        <v>13392</v>
      </c>
    </row>
    <row r="687" spans="1:4" ht="15" x14ac:dyDescent="0.25">
      <c r="A687" s="261">
        <v>5738</v>
      </c>
      <c r="B687" s="253" t="s">
        <v>722</v>
      </c>
      <c r="C687" s="253" t="s">
        <v>41</v>
      </c>
      <c r="D687" s="254" t="s">
        <v>13393</v>
      </c>
    </row>
    <row r="688" spans="1:4" ht="15" x14ac:dyDescent="0.25">
      <c r="A688" s="261">
        <v>5739</v>
      </c>
      <c r="B688" s="253" t="s">
        <v>723</v>
      </c>
      <c r="C688" s="253" t="s">
        <v>41</v>
      </c>
      <c r="D688" s="254" t="s">
        <v>13394</v>
      </c>
    </row>
    <row r="689" spans="1:4" ht="15" x14ac:dyDescent="0.25">
      <c r="A689" s="261">
        <v>5741</v>
      </c>
      <c r="B689" s="253" t="s">
        <v>724</v>
      </c>
      <c r="C689" s="253" t="s">
        <v>41</v>
      </c>
      <c r="D689" s="254" t="s">
        <v>13395</v>
      </c>
    </row>
    <row r="690" spans="1:4" ht="15" x14ac:dyDescent="0.25">
      <c r="A690" s="261">
        <v>5742</v>
      </c>
      <c r="B690" s="253" t="s">
        <v>725</v>
      </c>
      <c r="C690" s="253" t="s">
        <v>41</v>
      </c>
      <c r="D690" s="254" t="s">
        <v>13396</v>
      </c>
    </row>
    <row r="691" spans="1:4" ht="15" x14ac:dyDescent="0.25">
      <c r="A691" s="261">
        <v>5747</v>
      </c>
      <c r="B691" s="253" t="s">
        <v>726</v>
      </c>
      <c r="C691" s="253" t="s">
        <v>41</v>
      </c>
      <c r="D691" s="254" t="s">
        <v>13397</v>
      </c>
    </row>
    <row r="692" spans="1:4" ht="15" x14ac:dyDescent="0.25">
      <c r="A692" s="261">
        <v>5751</v>
      </c>
      <c r="B692" s="253" t="s">
        <v>727</v>
      </c>
      <c r="C692" s="253" t="s">
        <v>41</v>
      </c>
      <c r="D692" s="254" t="s">
        <v>13398</v>
      </c>
    </row>
    <row r="693" spans="1:4" ht="15" x14ac:dyDescent="0.25">
      <c r="A693" s="261">
        <v>5754</v>
      </c>
      <c r="B693" s="253" t="s">
        <v>728</v>
      </c>
      <c r="C693" s="253" t="s">
        <v>41</v>
      </c>
      <c r="D693" s="254" t="s">
        <v>13399</v>
      </c>
    </row>
    <row r="694" spans="1:4" ht="15" x14ac:dyDescent="0.25">
      <c r="A694" s="261">
        <v>5763</v>
      </c>
      <c r="B694" s="253" t="s">
        <v>729</v>
      </c>
      <c r="C694" s="253" t="s">
        <v>41</v>
      </c>
      <c r="D694" s="254" t="s">
        <v>13400</v>
      </c>
    </row>
    <row r="695" spans="1:4" ht="15" x14ac:dyDescent="0.25">
      <c r="A695" s="261">
        <v>5765</v>
      </c>
      <c r="B695" s="253" t="s">
        <v>730</v>
      </c>
      <c r="C695" s="253" t="s">
        <v>41</v>
      </c>
      <c r="D695" s="254" t="s">
        <v>13401</v>
      </c>
    </row>
    <row r="696" spans="1:4" ht="15" x14ac:dyDescent="0.25">
      <c r="A696" s="261">
        <v>5766</v>
      </c>
      <c r="B696" s="253" t="s">
        <v>731</v>
      </c>
      <c r="C696" s="253" t="s">
        <v>41</v>
      </c>
      <c r="D696" s="254" t="s">
        <v>13402</v>
      </c>
    </row>
    <row r="697" spans="1:4" ht="15" x14ac:dyDescent="0.25">
      <c r="A697" s="261">
        <v>5779</v>
      </c>
      <c r="B697" s="253" t="s">
        <v>732</v>
      </c>
      <c r="C697" s="253" t="s">
        <v>41</v>
      </c>
      <c r="D697" s="254" t="s">
        <v>13403</v>
      </c>
    </row>
    <row r="698" spans="1:4" ht="15" x14ac:dyDescent="0.25">
      <c r="A698" s="261">
        <v>5787</v>
      </c>
      <c r="B698" s="253" t="s">
        <v>733</v>
      </c>
      <c r="C698" s="253" t="s">
        <v>41</v>
      </c>
      <c r="D698" s="254" t="s">
        <v>13404</v>
      </c>
    </row>
    <row r="699" spans="1:4" ht="15" x14ac:dyDescent="0.25">
      <c r="A699" s="261">
        <v>5797</v>
      </c>
      <c r="B699" s="253" t="s">
        <v>734</v>
      </c>
      <c r="C699" s="253" t="s">
        <v>41</v>
      </c>
      <c r="D699" s="254" t="s">
        <v>13405</v>
      </c>
    </row>
    <row r="700" spans="1:4" ht="15" x14ac:dyDescent="0.25">
      <c r="A700" s="261">
        <v>5800</v>
      </c>
      <c r="B700" s="253" t="s">
        <v>735</v>
      </c>
      <c r="C700" s="253" t="s">
        <v>41</v>
      </c>
      <c r="D700" s="254" t="s">
        <v>13263</v>
      </c>
    </row>
    <row r="701" spans="1:4" ht="15" x14ac:dyDescent="0.25">
      <c r="A701" s="261">
        <v>7032</v>
      </c>
      <c r="B701" s="253" t="s">
        <v>12179</v>
      </c>
      <c r="C701" s="253" t="s">
        <v>41</v>
      </c>
      <c r="D701" s="254" t="s">
        <v>13406</v>
      </c>
    </row>
    <row r="702" spans="1:4" ht="15" x14ac:dyDescent="0.25">
      <c r="A702" s="261">
        <v>7033</v>
      </c>
      <c r="B702" s="253" t="s">
        <v>12180</v>
      </c>
      <c r="C702" s="253" t="s">
        <v>41</v>
      </c>
      <c r="D702" s="254" t="s">
        <v>13407</v>
      </c>
    </row>
    <row r="703" spans="1:4" ht="15" x14ac:dyDescent="0.25">
      <c r="A703" s="261">
        <v>7034</v>
      </c>
      <c r="B703" s="253" t="s">
        <v>12181</v>
      </c>
      <c r="C703" s="253" t="s">
        <v>41</v>
      </c>
      <c r="D703" s="254" t="s">
        <v>13408</v>
      </c>
    </row>
    <row r="704" spans="1:4" ht="15" x14ac:dyDescent="0.25">
      <c r="A704" s="261">
        <v>7035</v>
      </c>
      <c r="B704" s="253" t="s">
        <v>12182</v>
      </c>
      <c r="C704" s="253" t="s">
        <v>41</v>
      </c>
      <c r="D704" s="254" t="s">
        <v>13409</v>
      </c>
    </row>
    <row r="705" spans="1:4" ht="15" x14ac:dyDescent="0.25">
      <c r="A705" s="261">
        <v>7038</v>
      </c>
      <c r="B705" s="253" t="s">
        <v>736</v>
      </c>
      <c r="C705" s="253" t="s">
        <v>41</v>
      </c>
      <c r="D705" s="254" t="s">
        <v>13410</v>
      </c>
    </row>
    <row r="706" spans="1:4" ht="15" x14ac:dyDescent="0.25">
      <c r="A706" s="261">
        <v>7039</v>
      </c>
      <c r="B706" s="253" t="s">
        <v>737</v>
      </c>
      <c r="C706" s="253" t="s">
        <v>41</v>
      </c>
      <c r="D706" s="254" t="s">
        <v>13411</v>
      </c>
    </row>
    <row r="707" spans="1:4" ht="15" x14ac:dyDescent="0.25">
      <c r="A707" s="261">
        <v>7040</v>
      </c>
      <c r="B707" s="253" t="s">
        <v>738</v>
      </c>
      <c r="C707" s="253" t="s">
        <v>41</v>
      </c>
      <c r="D707" s="254" t="s">
        <v>13412</v>
      </c>
    </row>
    <row r="708" spans="1:4" ht="15" x14ac:dyDescent="0.25">
      <c r="A708" s="261">
        <v>7044</v>
      </c>
      <c r="B708" s="253" t="s">
        <v>739</v>
      </c>
      <c r="C708" s="253" t="s">
        <v>41</v>
      </c>
      <c r="D708" s="254" t="s">
        <v>13228</v>
      </c>
    </row>
    <row r="709" spans="1:4" ht="15" x14ac:dyDescent="0.25">
      <c r="A709" s="261">
        <v>7045</v>
      </c>
      <c r="B709" s="253" t="s">
        <v>740</v>
      </c>
      <c r="C709" s="253" t="s">
        <v>41</v>
      </c>
      <c r="D709" s="254" t="s">
        <v>13196</v>
      </c>
    </row>
    <row r="710" spans="1:4" ht="15" x14ac:dyDescent="0.25">
      <c r="A710" s="261">
        <v>7046</v>
      </c>
      <c r="B710" s="253" t="s">
        <v>741</v>
      </c>
      <c r="C710" s="253" t="s">
        <v>41</v>
      </c>
      <c r="D710" s="254" t="s">
        <v>13413</v>
      </c>
    </row>
    <row r="711" spans="1:4" ht="15" x14ac:dyDescent="0.25">
      <c r="A711" s="261">
        <v>7047</v>
      </c>
      <c r="B711" s="253" t="s">
        <v>742</v>
      </c>
      <c r="C711" s="253" t="s">
        <v>41</v>
      </c>
      <c r="D711" s="254" t="s">
        <v>13414</v>
      </c>
    </row>
    <row r="712" spans="1:4" ht="15" x14ac:dyDescent="0.25">
      <c r="A712" s="261">
        <v>7051</v>
      </c>
      <c r="B712" s="253" t="s">
        <v>743</v>
      </c>
      <c r="C712" s="253" t="s">
        <v>41</v>
      </c>
      <c r="D712" s="254" t="s">
        <v>13415</v>
      </c>
    </row>
    <row r="713" spans="1:4" ht="15" x14ac:dyDescent="0.25">
      <c r="A713" s="261">
        <v>7052</v>
      </c>
      <c r="B713" s="253" t="s">
        <v>744</v>
      </c>
      <c r="C713" s="253" t="s">
        <v>41</v>
      </c>
      <c r="D713" s="254" t="s">
        <v>13416</v>
      </c>
    </row>
    <row r="714" spans="1:4" ht="15" x14ac:dyDescent="0.25">
      <c r="A714" s="261">
        <v>7053</v>
      </c>
      <c r="B714" s="253" t="s">
        <v>745</v>
      </c>
      <c r="C714" s="253" t="s">
        <v>41</v>
      </c>
      <c r="D714" s="254" t="s">
        <v>13417</v>
      </c>
    </row>
    <row r="715" spans="1:4" ht="15" x14ac:dyDescent="0.25">
      <c r="A715" s="261">
        <v>7054</v>
      </c>
      <c r="B715" s="253" t="s">
        <v>746</v>
      </c>
      <c r="C715" s="253" t="s">
        <v>41</v>
      </c>
      <c r="D715" s="254" t="s">
        <v>13418</v>
      </c>
    </row>
    <row r="716" spans="1:4" ht="15" x14ac:dyDescent="0.25">
      <c r="A716" s="261">
        <v>7058</v>
      </c>
      <c r="B716" s="253" t="s">
        <v>747</v>
      </c>
      <c r="C716" s="253" t="s">
        <v>41</v>
      </c>
      <c r="D716" s="254" t="s">
        <v>13419</v>
      </c>
    </row>
    <row r="717" spans="1:4" ht="15" x14ac:dyDescent="0.25">
      <c r="A717" s="261">
        <v>7059</v>
      </c>
      <c r="B717" s="253" t="s">
        <v>748</v>
      </c>
      <c r="C717" s="253" t="s">
        <v>41</v>
      </c>
      <c r="D717" s="254" t="s">
        <v>13420</v>
      </c>
    </row>
    <row r="718" spans="1:4" ht="15" x14ac:dyDescent="0.25">
      <c r="A718" s="261">
        <v>7060</v>
      </c>
      <c r="B718" s="253" t="s">
        <v>749</v>
      </c>
      <c r="C718" s="253" t="s">
        <v>41</v>
      </c>
      <c r="D718" s="254" t="s">
        <v>13421</v>
      </c>
    </row>
    <row r="719" spans="1:4" ht="15" x14ac:dyDescent="0.25">
      <c r="A719" s="261">
        <v>7061</v>
      </c>
      <c r="B719" s="253" t="s">
        <v>750</v>
      </c>
      <c r="C719" s="253" t="s">
        <v>41</v>
      </c>
      <c r="D719" s="254" t="s">
        <v>12885</v>
      </c>
    </row>
    <row r="720" spans="1:4" ht="15" x14ac:dyDescent="0.25">
      <c r="A720" s="261">
        <v>7063</v>
      </c>
      <c r="B720" s="253" t="s">
        <v>751</v>
      </c>
      <c r="C720" s="253" t="s">
        <v>41</v>
      </c>
      <c r="D720" s="254" t="s">
        <v>13422</v>
      </c>
    </row>
    <row r="721" spans="1:4" ht="15" x14ac:dyDescent="0.25">
      <c r="A721" s="261">
        <v>7064</v>
      </c>
      <c r="B721" s="253" t="s">
        <v>752</v>
      </c>
      <c r="C721" s="253" t="s">
        <v>41</v>
      </c>
      <c r="D721" s="254" t="s">
        <v>13423</v>
      </c>
    </row>
    <row r="722" spans="1:4" ht="15" x14ac:dyDescent="0.25">
      <c r="A722" s="261">
        <v>7065</v>
      </c>
      <c r="B722" s="253" t="s">
        <v>753</v>
      </c>
      <c r="C722" s="253" t="s">
        <v>41</v>
      </c>
      <c r="D722" s="254" t="s">
        <v>13424</v>
      </c>
    </row>
    <row r="723" spans="1:4" ht="15" x14ac:dyDescent="0.25">
      <c r="A723" s="261">
        <v>7066</v>
      </c>
      <c r="B723" s="253" t="s">
        <v>754</v>
      </c>
      <c r="C723" s="253" t="s">
        <v>41</v>
      </c>
      <c r="D723" s="254" t="s">
        <v>13425</v>
      </c>
    </row>
    <row r="724" spans="1:4" ht="15" x14ac:dyDescent="0.25">
      <c r="A724" s="261">
        <v>53786</v>
      </c>
      <c r="B724" s="253" t="s">
        <v>755</v>
      </c>
      <c r="C724" s="253" t="s">
        <v>41</v>
      </c>
      <c r="D724" s="254" t="s">
        <v>13426</v>
      </c>
    </row>
    <row r="725" spans="1:4" ht="15" x14ac:dyDescent="0.25">
      <c r="A725" s="261">
        <v>53788</v>
      </c>
      <c r="B725" s="253" t="s">
        <v>756</v>
      </c>
      <c r="C725" s="253" t="s">
        <v>41</v>
      </c>
      <c r="D725" s="254" t="s">
        <v>13427</v>
      </c>
    </row>
    <row r="726" spans="1:4" ht="15" x14ac:dyDescent="0.25">
      <c r="A726" s="261">
        <v>53792</v>
      </c>
      <c r="B726" s="253" t="s">
        <v>757</v>
      </c>
      <c r="C726" s="253" t="s">
        <v>41</v>
      </c>
      <c r="D726" s="254" t="s">
        <v>13428</v>
      </c>
    </row>
    <row r="727" spans="1:4" ht="15" x14ac:dyDescent="0.25">
      <c r="A727" s="261">
        <v>53794</v>
      </c>
      <c r="B727" s="253" t="s">
        <v>758</v>
      </c>
      <c r="C727" s="253" t="s">
        <v>41</v>
      </c>
      <c r="D727" s="254" t="s">
        <v>13429</v>
      </c>
    </row>
    <row r="728" spans="1:4" ht="15" x14ac:dyDescent="0.25">
      <c r="A728" s="261">
        <v>53797</v>
      </c>
      <c r="B728" s="253" t="s">
        <v>759</v>
      </c>
      <c r="C728" s="253" t="s">
        <v>41</v>
      </c>
      <c r="D728" s="254" t="s">
        <v>13430</v>
      </c>
    </row>
    <row r="729" spans="1:4" ht="15" x14ac:dyDescent="0.25">
      <c r="A729" s="261">
        <v>53804</v>
      </c>
      <c r="B729" s="253" t="s">
        <v>760</v>
      </c>
      <c r="C729" s="253" t="s">
        <v>41</v>
      </c>
      <c r="D729" s="254" t="s">
        <v>13431</v>
      </c>
    </row>
    <row r="730" spans="1:4" ht="15" x14ac:dyDescent="0.25">
      <c r="A730" s="261">
        <v>53806</v>
      </c>
      <c r="B730" s="253" t="s">
        <v>761</v>
      </c>
      <c r="C730" s="253" t="s">
        <v>41</v>
      </c>
      <c r="D730" s="254" t="s">
        <v>13432</v>
      </c>
    </row>
    <row r="731" spans="1:4" ht="15" x14ac:dyDescent="0.25">
      <c r="A731" s="261">
        <v>53810</v>
      </c>
      <c r="B731" s="253" t="s">
        <v>762</v>
      </c>
      <c r="C731" s="253" t="s">
        <v>41</v>
      </c>
      <c r="D731" s="254" t="s">
        <v>13433</v>
      </c>
    </row>
    <row r="732" spans="1:4" ht="15" x14ac:dyDescent="0.25">
      <c r="A732" s="261">
        <v>53814</v>
      </c>
      <c r="B732" s="253" t="s">
        <v>763</v>
      </c>
      <c r="C732" s="253" t="s">
        <v>41</v>
      </c>
      <c r="D732" s="254" t="s">
        <v>13434</v>
      </c>
    </row>
    <row r="733" spans="1:4" ht="15" x14ac:dyDescent="0.25">
      <c r="A733" s="261">
        <v>53817</v>
      </c>
      <c r="B733" s="253" t="s">
        <v>764</v>
      </c>
      <c r="C733" s="253" t="s">
        <v>41</v>
      </c>
      <c r="D733" s="254" t="s">
        <v>13435</v>
      </c>
    </row>
    <row r="734" spans="1:4" ht="15" x14ac:dyDescent="0.25">
      <c r="A734" s="261">
        <v>53818</v>
      </c>
      <c r="B734" s="253" t="s">
        <v>765</v>
      </c>
      <c r="C734" s="253" t="s">
        <v>41</v>
      </c>
      <c r="D734" s="254" t="s">
        <v>13436</v>
      </c>
    </row>
    <row r="735" spans="1:4" ht="15" x14ac:dyDescent="0.25">
      <c r="A735" s="261">
        <v>53827</v>
      </c>
      <c r="B735" s="253" t="s">
        <v>766</v>
      </c>
      <c r="C735" s="253" t="s">
        <v>41</v>
      </c>
      <c r="D735" s="254" t="s">
        <v>13437</v>
      </c>
    </row>
    <row r="736" spans="1:4" ht="15" x14ac:dyDescent="0.25">
      <c r="A736" s="261">
        <v>53829</v>
      </c>
      <c r="B736" s="253" t="s">
        <v>767</v>
      </c>
      <c r="C736" s="253" t="s">
        <v>41</v>
      </c>
      <c r="D736" s="254" t="s">
        <v>13430</v>
      </c>
    </row>
    <row r="737" spans="1:4" ht="15" x14ac:dyDescent="0.25">
      <c r="A737" s="261">
        <v>53831</v>
      </c>
      <c r="B737" s="253" t="s">
        <v>768</v>
      </c>
      <c r="C737" s="253" t="s">
        <v>41</v>
      </c>
      <c r="D737" s="254" t="s">
        <v>13438</v>
      </c>
    </row>
    <row r="738" spans="1:4" ht="15" x14ac:dyDescent="0.25">
      <c r="A738" s="261">
        <v>53840</v>
      </c>
      <c r="B738" s="253" t="s">
        <v>769</v>
      </c>
      <c r="C738" s="253" t="s">
        <v>41</v>
      </c>
      <c r="D738" s="254" t="s">
        <v>13439</v>
      </c>
    </row>
    <row r="739" spans="1:4" ht="15" x14ac:dyDescent="0.25">
      <c r="A739" s="261">
        <v>53841</v>
      </c>
      <c r="B739" s="253" t="s">
        <v>770</v>
      </c>
      <c r="C739" s="253" t="s">
        <v>41</v>
      </c>
      <c r="D739" s="254" t="s">
        <v>13440</v>
      </c>
    </row>
    <row r="740" spans="1:4" ht="15" x14ac:dyDescent="0.25">
      <c r="A740" s="261">
        <v>53849</v>
      </c>
      <c r="B740" s="253" t="s">
        <v>771</v>
      </c>
      <c r="C740" s="253" t="s">
        <v>41</v>
      </c>
      <c r="D740" s="254" t="s">
        <v>13441</v>
      </c>
    </row>
    <row r="741" spans="1:4" ht="15" x14ac:dyDescent="0.25">
      <c r="A741" s="261">
        <v>53857</v>
      </c>
      <c r="B741" s="253" t="s">
        <v>772</v>
      </c>
      <c r="C741" s="253" t="s">
        <v>41</v>
      </c>
      <c r="D741" s="254" t="s">
        <v>13442</v>
      </c>
    </row>
    <row r="742" spans="1:4" ht="15" x14ac:dyDescent="0.25">
      <c r="A742" s="261">
        <v>53858</v>
      </c>
      <c r="B742" s="253" t="s">
        <v>773</v>
      </c>
      <c r="C742" s="253" t="s">
        <v>41</v>
      </c>
      <c r="D742" s="254" t="s">
        <v>13443</v>
      </c>
    </row>
    <row r="743" spans="1:4" ht="15" x14ac:dyDescent="0.25">
      <c r="A743" s="261">
        <v>53861</v>
      </c>
      <c r="B743" s="253" t="s">
        <v>774</v>
      </c>
      <c r="C743" s="253" t="s">
        <v>41</v>
      </c>
      <c r="D743" s="254" t="s">
        <v>13444</v>
      </c>
    </row>
    <row r="744" spans="1:4" ht="15" x14ac:dyDescent="0.25">
      <c r="A744" s="261">
        <v>53863</v>
      </c>
      <c r="B744" s="253" t="s">
        <v>775</v>
      </c>
      <c r="C744" s="253" t="s">
        <v>41</v>
      </c>
      <c r="D744" s="254" t="s">
        <v>13440</v>
      </c>
    </row>
    <row r="745" spans="1:4" ht="15" x14ac:dyDescent="0.25">
      <c r="A745" s="261">
        <v>53865</v>
      </c>
      <c r="B745" s="253" t="s">
        <v>776</v>
      </c>
      <c r="C745" s="253" t="s">
        <v>41</v>
      </c>
      <c r="D745" s="254" t="s">
        <v>13445</v>
      </c>
    </row>
    <row r="746" spans="1:4" ht="15" x14ac:dyDescent="0.25">
      <c r="A746" s="261">
        <v>53866</v>
      </c>
      <c r="B746" s="253" t="s">
        <v>777</v>
      </c>
      <c r="C746" s="253" t="s">
        <v>41</v>
      </c>
      <c r="D746" s="254" t="s">
        <v>13446</v>
      </c>
    </row>
    <row r="747" spans="1:4" ht="15" x14ac:dyDescent="0.25">
      <c r="A747" s="261">
        <v>53882</v>
      </c>
      <c r="B747" s="253" t="s">
        <v>778</v>
      </c>
      <c r="C747" s="253" t="s">
        <v>41</v>
      </c>
      <c r="D747" s="254" t="s">
        <v>13447</v>
      </c>
    </row>
    <row r="748" spans="1:4" ht="15" x14ac:dyDescent="0.25">
      <c r="A748" s="261">
        <v>55263</v>
      </c>
      <c r="B748" s="253" t="s">
        <v>779</v>
      </c>
      <c r="C748" s="253" t="s">
        <v>41</v>
      </c>
      <c r="D748" s="254" t="s">
        <v>13369</v>
      </c>
    </row>
    <row r="749" spans="1:4" ht="15" x14ac:dyDescent="0.25">
      <c r="A749" s="261">
        <v>73303</v>
      </c>
      <c r="B749" s="253" t="s">
        <v>780</v>
      </c>
      <c r="C749" s="253" t="s">
        <v>41</v>
      </c>
      <c r="D749" s="254" t="s">
        <v>13448</v>
      </c>
    </row>
    <row r="750" spans="1:4" ht="15" x14ac:dyDescent="0.25">
      <c r="A750" s="261">
        <v>73307</v>
      </c>
      <c r="B750" s="253" t="s">
        <v>781</v>
      </c>
      <c r="C750" s="253" t="s">
        <v>41</v>
      </c>
      <c r="D750" s="254" t="s">
        <v>13449</v>
      </c>
    </row>
    <row r="751" spans="1:4" ht="15" x14ac:dyDescent="0.25">
      <c r="A751" s="261">
        <v>73309</v>
      </c>
      <c r="B751" s="253" t="s">
        <v>782</v>
      </c>
      <c r="C751" s="253" t="s">
        <v>41</v>
      </c>
      <c r="D751" s="254" t="s">
        <v>13450</v>
      </c>
    </row>
    <row r="752" spans="1:4" ht="15" x14ac:dyDescent="0.25">
      <c r="A752" s="261">
        <v>73311</v>
      </c>
      <c r="B752" s="253" t="s">
        <v>783</v>
      </c>
      <c r="C752" s="253" t="s">
        <v>41</v>
      </c>
      <c r="D752" s="254" t="s">
        <v>13451</v>
      </c>
    </row>
    <row r="753" spans="1:4" ht="15" x14ac:dyDescent="0.25">
      <c r="A753" s="261">
        <v>73313</v>
      </c>
      <c r="B753" s="253" t="s">
        <v>784</v>
      </c>
      <c r="C753" s="253" t="s">
        <v>41</v>
      </c>
      <c r="D753" s="254" t="s">
        <v>13452</v>
      </c>
    </row>
    <row r="754" spans="1:4" ht="15" x14ac:dyDescent="0.25">
      <c r="A754" s="261">
        <v>73315</v>
      </c>
      <c r="B754" s="253" t="s">
        <v>785</v>
      </c>
      <c r="C754" s="253" t="s">
        <v>41</v>
      </c>
      <c r="D754" s="254" t="s">
        <v>13427</v>
      </c>
    </row>
    <row r="755" spans="1:4" ht="15" x14ac:dyDescent="0.25">
      <c r="A755" s="261">
        <v>73335</v>
      </c>
      <c r="B755" s="253" t="s">
        <v>786</v>
      </c>
      <c r="C755" s="253" t="s">
        <v>41</v>
      </c>
      <c r="D755" s="254" t="s">
        <v>13453</v>
      </c>
    </row>
    <row r="756" spans="1:4" ht="15" x14ac:dyDescent="0.25">
      <c r="A756" s="261">
        <v>73340</v>
      </c>
      <c r="B756" s="253" t="s">
        <v>787</v>
      </c>
      <c r="C756" s="253" t="s">
        <v>41</v>
      </c>
      <c r="D756" s="254" t="s">
        <v>13454</v>
      </c>
    </row>
    <row r="757" spans="1:4" ht="15" x14ac:dyDescent="0.25">
      <c r="A757" s="261">
        <v>83361</v>
      </c>
      <c r="B757" s="253" t="s">
        <v>788</v>
      </c>
      <c r="C757" s="253" t="s">
        <v>41</v>
      </c>
      <c r="D757" s="254" t="s">
        <v>13455</v>
      </c>
    </row>
    <row r="758" spans="1:4" ht="15" x14ac:dyDescent="0.25">
      <c r="A758" s="261">
        <v>83761</v>
      </c>
      <c r="B758" s="253" t="s">
        <v>789</v>
      </c>
      <c r="C758" s="253" t="s">
        <v>41</v>
      </c>
      <c r="D758" s="254" t="s">
        <v>13456</v>
      </c>
    </row>
    <row r="759" spans="1:4" ht="15" x14ac:dyDescent="0.25">
      <c r="A759" s="261">
        <v>83762</v>
      </c>
      <c r="B759" s="253" t="s">
        <v>790</v>
      </c>
      <c r="C759" s="253" t="s">
        <v>41</v>
      </c>
      <c r="D759" s="254" t="s">
        <v>12808</v>
      </c>
    </row>
    <row r="760" spans="1:4" ht="15" x14ac:dyDescent="0.25">
      <c r="A760" s="261">
        <v>83763</v>
      </c>
      <c r="B760" s="253" t="s">
        <v>791</v>
      </c>
      <c r="C760" s="253" t="s">
        <v>41</v>
      </c>
      <c r="D760" s="254" t="s">
        <v>13457</v>
      </c>
    </row>
    <row r="761" spans="1:4" ht="15" x14ac:dyDescent="0.25">
      <c r="A761" s="261">
        <v>83764</v>
      </c>
      <c r="B761" s="253" t="s">
        <v>792</v>
      </c>
      <c r="C761" s="253" t="s">
        <v>41</v>
      </c>
      <c r="D761" s="254" t="s">
        <v>13458</v>
      </c>
    </row>
    <row r="762" spans="1:4" ht="15" x14ac:dyDescent="0.25">
      <c r="A762" s="261">
        <v>87026</v>
      </c>
      <c r="B762" s="253" t="s">
        <v>793</v>
      </c>
      <c r="C762" s="253" t="s">
        <v>41</v>
      </c>
      <c r="D762" s="254" t="s">
        <v>13459</v>
      </c>
    </row>
    <row r="763" spans="1:4" ht="15" x14ac:dyDescent="0.25">
      <c r="A763" s="261">
        <v>87441</v>
      </c>
      <c r="B763" s="253" t="s">
        <v>12183</v>
      </c>
      <c r="C763" s="253" t="s">
        <v>41</v>
      </c>
      <c r="D763" s="254" t="s">
        <v>13460</v>
      </c>
    </row>
    <row r="764" spans="1:4" ht="15" x14ac:dyDescent="0.25">
      <c r="A764" s="261">
        <v>87442</v>
      </c>
      <c r="B764" s="253" t="s">
        <v>12184</v>
      </c>
      <c r="C764" s="253" t="s">
        <v>41</v>
      </c>
      <c r="D764" s="254" t="s">
        <v>13364</v>
      </c>
    </row>
    <row r="765" spans="1:4" ht="15" x14ac:dyDescent="0.25">
      <c r="A765" s="261">
        <v>87443</v>
      </c>
      <c r="B765" s="253" t="s">
        <v>12185</v>
      </c>
      <c r="C765" s="253" t="s">
        <v>41</v>
      </c>
      <c r="D765" s="254" t="s">
        <v>13461</v>
      </c>
    </row>
    <row r="766" spans="1:4" ht="15" x14ac:dyDescent="0.25">
      <c r="A766" s="261">
        <v>87444</v>
      </c>
      <c r="B766" s="253" t="s">
        <v>12186</v>
      </c>
      <c r="C766" s="253" t="s">
        <v>41</v>
      </c>
      <c r="D766" s="254" t="s">
        <v>13462</v>
      </c>
    </row>
    <row r="767" spans="1:4" ht="15" x14ac:dyDescent="0.25">
      <c r="A767" s="261">
        <v>88387</v>
      </c>
      <c r="B767" s="253" t="s">
        <v>12187</v>
      </c>
      <c r="C767" s="253" t="s">
        <v>41</v>
      </c>
      <c r="D767" s="254" t="s">
        <v>13463</v>
      </c>
    </row>
    <row r="768" spans="1:4" ht="15" x14ac:dyDescent="0.25">
      <c r="A768" s="261">
        <v>88389</v>
      </c>
      <c r="B768" s="253" t="s">
        <v>12188</v>
      </c>
      <c r="C768" s="253" t="s">
        <v>41</v>
      </c>
      <c r="D768" s="254" t="s">
        <v>13464</v>
      </c>
    </row>
    <row r="769" spans="1:4" ht="15" x14ac:dyDescent="0.25">
      <c r="A769" s="261">
        <v>88390</v>
      </c>
      <c r="B769" s="253" t="s">
        <v>12189</v>
      </c>
      <c r="C769" s="253" t="s">
        <v>41</v>
      </c>
      <c r="D769" s="254" t="s">
        <v>13266</v>
      </c>
    </row>
    <row r="770" spans="1:4" ht="15" x14ac:dyDescent="0.25">
      <c r="A770" s="261">
        <v>88391</v>
      </c>
      <c r="B770" s="253" t="s">
        <v>12190</v>
      </c>
      <c r="C770" s="253" t="s">
        <v>41</v>
      </c>
      <c r="D770" s="254" t="s">
        <v>13465</v>
      </c>
    </row>
    <row r="771" spans="1:4" ht="15" x14ac:dyDescent="0.25">
      <c r="A771" s="261">
        <v>88394</v>
      </c>
      <c r="B771" s="253" t="s">
        <v>12191</v>
      </c>
      <c r="C771" s="253" t="s">
        <v>41</v>
      </c>
      <c r="D771" s="254" t="s">
        <v>13466</v>
      </c>
    </row>
    <row r="772" spans="1:4" ht="15" x14ac:dyDescent="0.25">
      <c r="A772" s="261">
        <v>88395</v>
      </c>
      <c r="B772" s="253" t="s">
        <v>12192</v>
      </c>
      <c r="C772" s="253" t="s">
        <v>41</v>
      </c>
      <c r="D772" s="254" t="s">
        <v>13318</v>
      </c>
    </row>
    <row r="773" spans="1:4" ht="15" x14ac:dyDescent="0.25">
      <c r="A773" s="261">
        <v>88396</v>
      </c>
      <c r="B773" s="253" t="s">
        <v>12193</v>
      </c>
      <c r="C773" s="253" t="s">
        <v>41</v>
      </c>
      <c r="D773" s="254" t="s">
        <v>13467</v>
      </c>
    </row>
    <row r="774" spans="1:4" ht="15" x14ac:dyDescent="0.25">
      <c r="A774" s="261">
        <v>88397</v>
      </c>
      <c r="B774" s="253" t="s">
        <v>12194</v>
      </c>
      <c r="C774" s="253" t="s">
        <v>41</v>
      </c>
      <c r="D774" s="254" t="s">
        <v>13468</v>
      </c>
    </row>
    <row r="775" spans="1:4" ht="15" x14ac:dyDescent="0.25">
      <c r="A775" s="261">
        <v>88400</v>
      </c>
      <c r="B775" s="253" t="s">
        <v>12195</v>
      </c>
      <c r="C775" s="253" t="s">
        <v>41</v>
      </c>
      <c r="D775" s="254" t="s">
        <v>13469</v>
      </c>
    </row>
    <row r="776" spans="1:4" ht="15" x14ac:dyDescent="0.25">
      <c r="A776" s="261">
        <v>88401</v>
      </c>
      <c r="B776" s="253" t="s">
        <v>12196</v>
      </c>
      <c r="C776" s="253" t="s">
        <v>41</v>
      </c>
      <c r="D776" s="254" t="s">
        <v>13470</v>
      </c>
    </row>
    <row r="777" spans="1:4" ht="15" x14ac:dyDescent="0.25">
      <c r="A777" s="261">
        <v>88402</v>
      </c>
      <c r="B777" s="253" t="s">
        <v>12197</v>
      </c>
      <c r="C777" s="253" t="s">
        <v>41</v>
      </c>
      <c r="D777" s="254" t="s">
        <v>13471</v>
      </c>
    </row>
    <row r="778" spans="1:4" ht="15" x14ac:dyDescent="0.25">
      <c r="A778" s="261">
        <v>88403</v>
      </c>
      <c r="B778" s="253" t="s">
        <v>12198</v>
      </c>
      <c r="C778" s="253" t="s">
        <v>41</v>
      </c>
      <c r="D778" s="254" t="s">
        <v>13472</v>
      </c>
    </row>
    <row r="779" spans="1:4" ht="15" x14ac:dyDescent="0.25">
      <c r="A779" s="261">
        <v>88419</v>
      </c>
      <c r="B779" s="253" t="s">
        <v>794</v>
      </c>
      <c r="C779" s="253" t="s">
        <v>41</v>
      </c>
      <c r="D779" s="254" t="s">
        <v>13473</v>
      </c>
    </row>
    <row r="780" spans="1:4" ht="15" x14ac:dyDescent="0.25">
      <c r="A780" s="261">
        <v>88422</v>
      </c>
      <c r="B780" s="253" t="s">
        <v>795</v>
      </c>
      <c r="C780" s="253" t="s">
        <v>41</v>
      </c>
      <c r="D780" s="254" t="s">
        <v>13474</v>
      </c>
    </row>
    <row r="781" spans="1:4" ht="15" x14ac:dyDescent="0.25">
      <c r="A781" s="261">
        <v>88425</v>
      </c>
      <c r="B781" s="253" t="s">
        <v>796</v>
      </c>
      <c r="C781" s="253" t="s">
        <v>41</v>
      </c>
      <c r="D781" s="254" t="s">
        <v>13475</v>
      </c>
    </row>
    <row r="782" spans="1:4" ht="15" x14ac:dyDescent="0.25">
      <c r="A782" s="261">
        <v>88427</v>
      </c>
      <c r="B782" s="253" t="s">
        <v>797</v>
      </c>
      <c r="C782" s="253" t="s">
        <v>41</v>
      </c>
      <c r="D782" s="254" t="s">
        <v>13476</v>
      </c>
    </row>
    <row r="783" spans="1:4" ht="15" x14ac:dyDescent="0.25">
      <c r="A783" s="261">
        <v>88434</v>
      </c>
      <c r="B783" s="253" t="s">
        <v>798</v>
      </c>
      <c r="C783" s="253" t="s">
        <v>41</v>
      </c>
      <c r="D783" s="254" t="s">
        <v>13477</v>
      </c>
    </row>
    <row r="784" spans="1:4" ht="15" x14ac:dyDescent="0.25">
      <c r="A784" s="261">
        <v>88435</v>
      </c>
      <c r="B784" s="253" t="s">
        <v>799</v>
      </c>
      <c r="C784" s="253" t="s">
        <v>41</v>
      </c>
      <c r="D784" s="254" t="s">
        <v>13478</v>
      </c>
    </row>
    <row r="785" spans="1:4" ht="15" x14ac:dyDescent="0.25">
      <c r="A785" s="261">
        <v>88436</v>
      </c>
      <c r="B785" s="253" t="s">
        <v>800</v>
      </c>
      <c r="C785" s="253" t="s">
        <v>41</v>
      </c>
      <c r="D785" s="254" t="s">
        <v>13479</v>
      </c>
    </row>
    <row r="786" spans="1:4" ht="15" x14ac:dyDescent="0.25">
      <c r="A786" s="261">
        <v>88437</v>
      </c>
      <c r="B786" s="253" t="s">
        <v>801</v>
      </c>
      <c r="C786" s="253" t="s">
        <v>41</v>
      </c>
      <c r="D786" s="254" t="s">
        <v>13476</v>
      </c>
    </row>
    <row r="787" spans="1:4" ht="15" x14ac:dyDescent="0.25">
      <c r="A787" s="261">
        <v>88569</v>
      </c>
      <c r="B787" s="253" t="s">
        <v>802</v>
      </c>
      <c r="C787" s="253" t="s">
        <v>41</v>
      </c>
      <c r="D787" s="254" t="s">
        <v>13480</v>
      </c>
    </row>
    <row r="788" spans="1:4" ht="15" x14ac:dyDescent="0.25">
      <c r="A788" s="261">
        <v>88570</v>
      </c>
      <c r="B788" s="253" t="s">
        <v>803</v>
      </c>
      <c r="C788" s="253" t="s">
        <v>41</v>
      </c>
      <c r="D788" s="254" t="s">
        <v>13481</v>
      </c>
    </row>
    <row r="789" spans="1:4" ht="15" x14ac:dyDescent="0.25">
      <c r="A789" s="261">
        <v>88826</v>
      </c>
      <c r="B789" s="253" t="s">
        <v>12199</v>
      </c>
      <c r="C789" s="253" t="s">
        <v>41</v>
      </c>
      <c r="D789" s="254" t="s">
        <v>13228</v>
      </c>
    </row>
    <row r="790" spans="1:4" ht="15" x14ac:dyDescent="0.25">
      <c r="A790" s="261">
        <v>88827</v>
      </c>
      <c r="B790" s="253" t="s">
        <v>12200</v>
      </c>
      <c r="C790" s="253" t="s">
        <v>41</v>
      </c>
      <c r="D790" s="254" t="s">
        <v>13196</v>
      </c>
    </row>
    <row r="791" spans="1:4" ht="15" x14ac:dyDescent="0.25">
      <c r="A791" s="261">
        <v>88828</v>
      </c>
      <c r="B791" s="253" t="s">
        <v>12201</v>
      </c>
      <c r="C791" s="253" t="s">
        <v>41</v>
      </c>
      <c r="D791" s="254" t="s">
        <v>13482</v>
      </c>
    </row>
    <row r="792" spans="1:4" ht="15" x14ac:dyDescent="0.25">
      <c r="A792" s="261">
        <v>88829</v>
      </c>
      <c r="B792" s="253" t="s">
        <v>12202</v>
      </c>
      <c r="C792" s="253" t="s">
        <v>41</v>
      </c>
      <c r="D792" s="254" t="s">
        <v>13483</v>
      </c>
    </row>
    <row r="793" spans="1:4" ht="15" x14ac:dyDescent="0.25">
      <c r="A793" s="261">
        <v>88832</v>
      </c>
      <c r="B793" s="253" t="s">
        <v>804</v>
      </c>
      <c r="C793" s="253" t="s">
        <v>41</v>
      </c>
      <c r="D793" s="254" t="s">
        <v>13484</v>
      </c>
    </row>
    <row r="794" spans="1:4" ht="15" x14ac:dyDescent="0.25">
      <c r="A794" s="261">
        <v>88834</v>
      </c>
      <c r="B794" s="253" t="s">
        <v>805</v>
      </c>
      <c r="C794" s="253" t="s">
        <v>41</v>
      </c>
      <c r="D794" s="254" t="s">
        <v>13416</v>
      </c>
    </row>
    <row r="795" spans="1:4" ht="15" x14ac:dyDescent="0.25">
      <c r="A795" s="261">
        <v>88835</v>
      </c>
      <c r="B795" s="253" t="s">
        <v>806</v>
      </c>
      <c r="C795" s="253" t="s">
        <v>41</v>
      </c>
      <c r="D795" s="254" t="s">
        <v>13485</v>
      </c>
    </row>
    <row r="796" spans="1:4" ht="15" x14ac:dyDescent="0.25">
      <c r="A796" s="261">
        <v>88836</v>
      </c>
      <c r="B796" s="253" t="s">
        <v>807</v>
      </c>
      <c r="C796" s="253" t="s">
        <v>41</v>
      </c>
      <c r="D796" s="254" t="s">
        <v>13486</v>
      </c>
    </row>
    <row r="797" spans="1:4" ht="15" x14ac:dyDescent="0.25">
      <c r="A797" s="261">
        <v>88839</v>
      </c>
      <c r="B797" s="253" t="s">
        <v>808</v>
      </c>
      <c r="C797" s="253" t="s">
        <v>41</v>
      </c>
      <c r="D797" s="254" t="s">
        <v>13487</v>
      </c>
    </row>
    <row r="798" spans="1:4" ht="15" x14ac:dyDescent="0.25">
      <c r="A798" s="261">
        <v>88840</v>
      </c>
      <c r="B798" s="253" t="s">
        <v>809</v>
      </c>
      <c r="C798" s="253" t="s">
        <v>41</v>
      </c>
      <c r="D798" s="254" t="s">
        <v>13488</v>
      </c>
    </row>
    <row r="799" spans="1:4" ht="15" x14ac:dyDescent="0.25">
      <c r="A799" s="261">
        <v>88841</v>
      </c>
      <c r="B799" s="253" t="s">
        <v>810</v>
      </c>
      <c r="C799" s="253" t="s">
        <v>41</v>
      </c>
      <c r="D799" s="254" t="s">
        <v>13489</v>
      </c>
    </row>
    <row r="800" spans="1:4" ht="15" x14ac:dyDescent="0.25">
      <c r="A800" s="261">
        <v>88842</v>
      </c>
      <c r="B800" s="253" t="s">
        <v>811</v>
      </c>
      <c r="C800" s="253" t="s">
        <v>41</v>
      </c>
      <c r="D800" s="254" t="s">
        <v>13490</v>
      </c>
    </row>
    <row r="801" spans="1:4" ht="15" x14ac:dyDescent="0.25">
      <c r="A801" s="261">
        <v>88847</v>
      </c>
      <c r="B801" s="253" t="s">
        <v>812</v>
      </c>
      <c r="C801" s="253" t="s">
        <v>41</v>
      </c>
      <c r="D801" s="254" t="s">
        <v>13491</v>
      </c>
    </row>
    <row r="802" spans="1:4" ht="15" x14ac:dyDescent="0.25">
      <c r="A802" s="261">
        <v>88848</v>
      </c>
      <c r="B802" s="253" t="s">
        <v>813</v>
      </c>
      <c r="C802" s="253" t="s">
        <v>41</v>
      </c>
      <c r="D802" s="254" t="s">
        <v>13492</v>
      </c>
    </row>
    <row r="803" spans="1:4" ht="15" x14ac:dyDescent="0.25">
      <c r="A803" s="261">
        <v>88853</v>
      </c>
      <c r="B803" s="253" t="s">
        <v>814</v>
      </c>
      <c r="C803" s="253" t="s">
        <v>41</v>
      </c>
      <c r="D803" s="254" t="s">
        <v>13493</v>
      </c>
    </row>
    <row r="804" spans="1:4" ht="15" x14ac:dyDescent="0.25">
      <c r="A804" s="261">
        <v>88854</v>
      </c>
      <c r="B804" s="253" t="s">
        <v>815</v>
      </c>
      <c r="C804" s="253" t="s">
        <v>41</v>
      </c>
      <c r="D804" s="254" t="s">
        <v>13494</v>
      </c>
    </row>
    <row r="805" spans="1:4" ht="15" x14ac:dyDescent="0.25">
      <c r="A805" s="261">
        <v>88855</v>
      </c>
      <c r="B805" s="253" t="s">
        <v>816</v>
      </c>
      <c r="C805" s="253" t="s">
        <v>41</v>
      </c>
      <c r="D805" s="254" t="s">
        <v>13246</v>
      </c>
    </row>
    <row r="806" spans="1:4" ht="15" x14ac:dyDescent="0.25">
      <c r="A806" s="261">
        <v>88856</v>
      </c>
      <c r="B806" s="253" t="s">
        <v>817</v>
      </c>
      <c r="C806" s="253" t="s">
        <v>41</v>
      </c>
      <c r="D806" s="254" t="s">
        <v>13495</v>
      </c>
    </row>
    <row r="807" spans="1:4" ht="15" x14ac:dyDescent="0.25">
      <c r="A807" s="261">
        <v>88857</v>
      </c>
      <c r="B807" s="253" t="s">
        <v>818</v>
      </c>
      <c r="C807" s="253" t="s">
        <v>41</v>
      </c>
      <c r="D807" s="254" t="s">
        <v>13496</v>
      </c>
    </row>
    <row r="808" spans="1:4" ht="15" x14ac:dyDescent="0.25">
      <c r="A808" s="261">
        <v>88858</v>
      </c>
      <c r="B808" s="253" t="s">
        <v>819</v>
      </c>
      <c r="C808" s="253" t="s">
        <v>41</v>
      </c>
      <c r="D808" s="254" t="s">
        <v>13497</v>
      </c>
    </row>
    <row r="809" spans="1:4" ht="15" x14ac:dyDescent="0.25">
      <c r="A809" s="261">
        <v>88859</v>
      </c>
      <c r="B809" s="253" t="s">
        <v>820</v>
      </c>
      <c r="C809" s="253" t="s">
        <v>41</v>
      </c>
      <c r="D809" s="254" t="s">
        <v>13498</v>
      </c>
    </row>
    <row r="810" spans="1:4" ht="15" x14ac:dyDescent="0.25">
      <c r="A810" s="261">
        <v>88860</v>
      </c>
      <c r="B810" s="253" t="s">
        <v>821</v>
      </c>
      <c r="C810" s="253" t="s">
        <v>41</v>
      </c>
      <c r="D810" s="254" t="s">
        <v>13499</v>
      </c>
    </row>
    <row r="811" spans="1:4" ht="15" x14ac:dyDescent="0.25">
      <c r="A811" s="261">
        <v>88900</v>
      </c>
      <c r="B811" s="253" t="s">
        <v>822</v>
      </c>
      <c r="C811" s="253" t="s">
        <v>41</v>
      </c>
      <c r="D811" s="254" t="s">
        <v>13500</v>
      </c>
    </row>
    <row r="812" spans="1:4" ht="15" x14ac:dyDescent="0.25">
      <c r="A812" s="261">
        <v>88902</v>
      </c>
      <c r="B812" s="253" t="s">
        <v>823</v>
      </c>
      <c r="C812" s="253" t="s">
        <v>41</v>
      </c>
      <c r="D812" s="254" t="s">
        <v>13501</v>
      </c>
    </row>
    <row r="813" spans="1:4" ht="15" x14ac:dyDescent="0.25">
      <c r="A813" s="261">
        <v>88903</v>
      </c>
      <c r="B813" s="253" t="s">
        <v>824</v>
      </c>
      <c r="C813" s="253" t="s">
        <v>41</v>
      </c>
      <c r="D813" s="254" t="s">
        <v>13502</v>
      </c>
    </row>
    <row r="814" spans="1:4" ht="15" x14ac:dyDescent="0.25">
      <c r="A814" s="261">
        <v>88904</v>
      </c>
      <c r="B814" s="253" t="s">
        <v>825</v>
      </c>
      <c r="C814" s="253" t="s">
        <v>41</v>
      </c>
      <c r="D814" s="254" t="s">
        <v>13503</v>
      </c>
    </row>
    <row r="815" spans="1:4" ht="15" x14ac:dyDescent="0.25">
      <c r="A815" s="261">
        <v>89009</v>
      </c>
      <c r="B815" s="253" t="s">
        <v>826</v>
      </c>
      <c r="C815" s="253" t="s">
        <v>41</v>
      </c>
      <c r="D815" s="254" t="s">
        <v>13504</v>
      </c>
    </row>
    <row r="816" spans="1:4" ht="15" x14ac:dyDescent="0.25">
      <c r="A816" s="261">
        <v>89010</v>
      </c>
      <c r="B816" s="253" t="s">
        <v>827</v>
      </c>
      <c r="C816" s="253" t="s">
        <v>41</v>
      </c>
      <c r="D816" s="254" t="s">
        <v>13505</v>
      </c>
    </row>
    <row r="817" spans="1:4" ht="15" x14ac:dyDescent="0.25">
      <c r="A817" s="261">
        <v>89011</v>
      </c>
      <c r="B817" s="253" t="s">
        <v>828</v>
      </c>
      <c r="C817" s="253" t="s">
        <v>41</v>
      </c>
      <c r="D817" s="254" t="s">
        <v>13506</v>
      </c>
    </row>
    <row r="818" spans="1:4" ht="15" x14ac:dyDescent="0.25">
      <c r="A818" s="261">
        <v>89012</v>
      </c>
      <c r="B818" s="253" t="s">
        <v>829</v>
      </c>
      <c r="C818" s="253" t="s">
        <v>41</v>
      </c>
      <c r="D818" s="254" t="s">
        <v>13507</v>
      </c>
    </row>
    <row r="819" spans="1:4" ht="15" x14ac:dyDescent="0.25">
      <c r="A819" s="261">
        <v>89013</v>
      </c>
      <c r="B819" s="253" t="s">
        <v>830</v>
      </c>
      <c r="C819" s="253" t="s">
        <v>41</v>
      </c>
      <c r="D819" s="254" t="s">
        <v>13508</v>
      </c>
    </row>
    <row r="820" spans="1:4" ht="15" x14ac:dyDescent="0.25">
      <c r="A820" s="261">
        <v>89014</v>
      </c>
      <c r="B820" s="253" t="s">
        <v>831</v>
      </c>
      <c r="C820" s="253" t="s">
        <v>41</v>
      </c>
      <c r="D820" s="254" t="s">
        <v>13509</v>
      </c>
    </row>
    <row r="821" spans="1:4" ht="15" x14ac:dyDescent="0.25">
      <c r="A821" s="261">
        <v>89015</v>
      </c>
      <c r="B821" s="253" t="s">
        <v>832</v>
      </c>
      <c r="C821" s="253" t="s">
        <v>41</v>
      </c>
      <c r="D821" s="254" t="s">
        <v>13510</v>
      </c>
    </row>
    <row r="822" spans="1:4" ht="15" x14ac:dyDescent="0.25">
      <c r="A822" s="261">
        <v>89016</v>
      </c>
      <c r="B822" s="253" t="s">
        <v>833</v>
      </c>
      <c r="C822" s="253" t="s">
        <v>41</v>
      </c>
      <c r="D822" s="254" t="s">
        <v>13511</v>
      </c>
    </row>
    <row r="823" spans="1:4" ht="15" x14ac:dyDescent="0.25">
      <c r="A823" s="261">
        <v>89017</v>
      </c>
      <c r="B823" s="253" t="s">
        <v>834</v>
      </c>
      <c r="C823" s="253" t="s">
        <v>41</v>
      </c>
      <c r="D823" s="254" t="s">
        <v>13512</v>
      </c>
    </row>
    <row r="824" spans="1:4" ht="15" x14ac:dyDescent="0.25">
      <c r="A824" s="261">
        <v>89018</v>
      </c>
      <c r="B824" s="253" t="s">
        <v>835</v>
      </c>
      <c r="C824" s="253" t="s">
        <v>41</v>
      </c>
      <c r="D824" s="254" t="s">
        <v>13513</v>
      </c>
    </row>
    <row r="825" spans="1:4" ht="15" x14ac:dyDescent="0.25">
      <c r="A825" s="261">
        <v>89019</v>
      </c>
      <c r="B825" s="253" t="s">
        <v>836</v>
      </c>
      <c r="C825" s="253" t="s">
        <v>41</v>
      </c>
      <c r="D825" s="254" t="s">
        <v>13514</v>
      </c>
    </row>
    <row r="826" spans="1:4" ht="15" x14ac:dyDescent="0.25">
      <c r="A826" s="261">
        <v>89020</v>
      </c>
      <c r="B826" s="253" t="s">
        <v>837</v>
      </c>
      <c r="C826" s="253" t="s">
        <v>41</v>
      </c>
      <c r="D826" s="254" t="s">
        <v>13364</v>
      </c>
    </row>
    <row r="827" spans="1:4" ht="15" x14ac:dyDescent="0.25">
      <c r="A827" s="261">
        <v>89023</v>
      </c>
      <c r="B827" s="253" t="s">
        <v>12203</v>
      </c>
      <c r="C827" s="253" t="s">
        <v>41</v>
      </c>
      <c r="D827" s="254" t="s">
        <v>13515</v>
      </c>
    </row>
    <row r="828" spans="1:4" ht="15" x14ac:dyDescent="0.25">
      <c r="A828" s="261">
        <v>89024</v>
      </c>
      <c r="B828" s="253" t="s">
        <v>12204</v>
      </c>
      <c r="C828" s="253" t="s">
        <v>41</v>
      </c>
      <c r="D828" s="254" t="s">
        <v>13481</v>
      </c>
    </row>
    <row r="829" spans="1:4" ht="15" x14ac:dyDescent="0.25">
      <c r="A829" s="261">
        <v>89025</v>
      </c>
      <c r="B829" s="253" t="s">
        <v>12205</v>
      </c>
      <c r="C829" s="253" t="s">
        <v>41</v>
      </c>
      <c r="D829" s="254" t="s">
        <v>13516</v>
      </c>
    </row>
    <row r="830" spans="1:4" ht="15" x14ac:dyDescent="0.25">
      <c r="A830" s="261">
        <v>89026</v>
      </c>
      <c r="B830" s="253" t="s">
        <v>12206</v>
      </c>
      <c r="C830" s="253" t="s">
        <v>41</v>
      </c>
      <c r="D830" s="254" t="s">
        <v>13517</v>
      </c>
    </row>
    <row r="831" spans="1:4" ht="15" x14ac:dyDescent="0.25">
      <c r="A831" s="261">
        <v>89029</v>
      </c>
      <c r="B831" s="253" t="s">
        <v>838</v>
      </c>
      <c r="C831" s="253" t="s">
        <v>41</v>
      </c>
      <c r="D831" s="254" t="s">
        <v>12818</v>
      </c>
    </row>
    <row r="832" spans="1:4" ht="15" x14ac:dyDescent="0.25">
      <c r="A832" s="261">
        <v>89030</v>
      </c>
      <c r="B832" s="253" t="s">
        <v>839</v>
      </c>
      <c r="C832" s="253" t="s">
        <v>41</v>
      </c>
      <c r="D832" s="254" t="s">
        <v>13518</v>
      </c>
    </row>
    <row r="833" spans="1:4" ht="15" x14ac:dyDescent="0.25">
      <c r="A833" s="261">
        <v>89033</v>
      </c>
      <c r="B833" s="253" t="s">
        <v>840</v>
      </c>
      <c r="C833" s="253" t="s">
        <v>41</v>
      </c>
      <c r="D833" s="254" t="s">
        <v>13519</v>
      </c>
    </row>
    <row r="834" spans="1:4" ht="15" x14ac:dyDescent="0.25">
      <c r="A834" s="261">
        <v>89034</v>
      </c>
      <c r="B834" s="253" t="s">
        <v>841</v>
      </c>
      <c r="C834" s="253" t="s">
        <v>41</v>
      </c>
      <c r="D834" s="254" t="s">
        <v>13520</v>
      </c>
    </row>
    <row r="835" spans="1:4" ht="15" x14ac:dyDescent="0.25">
      <c r="A835" s="261">
        <v>89128</v>
      </c>
      <c r="B835" s="253" t="s">
        <v>842</v>
      </c>
      <c r="C835" s="253" t="s">
        <v>41</v>
      </c>
      <c r="D835" s="254" t="s">
        <v>13521</v>
      </c>
    </row>
    <row r="836" spans="1:4" ht="15" x14ac:dyDescent="0.25">
      <c r="A836" s="261">
        <v>89129</v>
      </c>
      <c r="B836" s="253" t="s">
        <v>843</v>
      </c>
      <c r="C836" s="253" t="s">
        <v>41</v>
      </c>
      <c r="D836" s="254" t="s">
        <v>13522</v>
      </c>
    </row>
    <row r="837" spans="1:4" ht="15" x14ac:dyDescent="0.25">
      <c r="A837" s="261">
        <v>89130</v>
      </c>
      <c r="B837" s="253" t="s">
        <v>844</v>
      </c>
      <c r="C837" s="253" t="s">
        <v>41</v>
      </c>
      <c r="D837" s="254" t="s">
        <v>13523</v>
      </c>
    </row>
    <row r="838" spans="1:4" ht="15" x14ac:dyDescent="0.25">
      <c r="A838" s="261">
        <v>89131</v>
      </c>
      <c r="B838" s="253" t="s">
        <v>845</v>
      </c>
      <c r="C838" s="253" t="s">
        <v>41</v>
      </c>
      <c r="D838" s="254" t="s">
        <v>13524</v>
      </c>
    </row>
    <row r="839" spans="1:4" ht="15" x14ac:dyDescent="0.25">
      <c r="A839" s="261">
        <v>89210</v>
      </c>
      <c r="B839" s="253" t="s">
        <v>846</v>
      </c>
      <c r="C839" s="253" t="s">
        <v>41</v>
      </c>
      <c r="D839" s="254" t="s">
        <v>13525</v>
      </c>
    </row>
    <row r="840" spans="1:4" ht="15" x14ac:dyDescent="0.25">
      <c r="A840" s="261">
        <v>89211</v>
      </c>
      <c r="B840" s="253" t="s">
        <v>847</v>
      </c>
      <c r="C840" s="253" t="s">
        <v>41</v>
      </c>
      <c r="D840" s="254" t="s">
        <v>13297</v>
      </c>
    </row>
    <row r="841" spans="1:4" ht="15" x14ac:dyDescent="0.25">
      <c r="A841" s="261">
        <v>89212</v>
      </c>
      <c r="B841" s="253" t="s">
        <v>848</v>
      </c>
      <c r="C841" s="253" t="s">
        <v>41</v>
      </c>
      <c r="D841" s="254" t="s">
        <v>13526</v>
      </c>
    </row>
    <row r="842" spans="1:4" ht="15" x14ac:dyDescent="0.25">
      <c r="A842" s="261">
        <v>89213</v>
      </c>
      <c r="B842" s="253" t="s">
        <v>849</v>
      </c>
      <c r="C842" s="253" t="s">
        <v>41</v>
      </c>
      <c r="D842" s="254" t="s">
        <v>13527</v>
      </c>
    </row>
    <row r="843" spans="1:4" ht="15" x14ac:dyDescent="0.25">
      <c r="A843" s="261">
        <v>89214</v>
      </c>
      <c r="B843" s="253" t="s">
        <v>850</v>
      </c>
      <c r="C843" s="253" t="s">
        <v>41</v>
      </c>
      <c r="D843" s="254" t="s">
        <v>13528</v>
      </c>
    </row>
    <row r="844" spans="1:4" ht="15" x14ac:dyDescent="0.25">
      <c r="A844" s="261">
        <v>89215</v>
      </c>
      <c r="B844" s="253" t="s">
        <v>851</v>
      </c>
      <c r="C844" s="253" t="s">
        <v>41</v>
      </c>
      <c r="D844" s="254" t="s">
        <v>13529</v>
      </c>
    </row>
    <row r="845" spans="1:4" ht="15" x14ac:dyDescent="0.25">
      <c r="A845" s="261">
        <v>89221</v>
      </c>
      <c r="B845" s="253" t="s">
        <v>12207</v>
      </c>
      <c r="C845" s="253" t="s">
        <v>41</v>
      </c>
      <c r="D845" s="254" t="s">
        <v>13145</v>
      </c>
    </row>
    <row r="846" spans="1:4" ht="15" x14ac:dyDescent="0.25">
      <c r="A846" s="261">
        <v>89222</v>
      </c>
      <c r="B846" s="253" t="s">
        <v>12208</v>
      </c>
      <c r="C846" s="253" t="s">
        <v>41</v>
      </c>
      <c r="D846" s="254" t="s">
        <v>13228</v>
      </c>
    </row>
    <row r="847" spans="1:4" ht="15" x14ac:dyDescent="0.25">
      <c r="A847" s="261">
        <v>89223</v>
      </c>
      <c r="B847" s="253" t="s">
        <v>12209</v>
      </c>
      <c r="C847" s="253" t="s">
        <v>41</v>
      </c>
      <c r="D847" s="254" t="s">
        <v>13530</v>
      </c>
    </row>
    <row r="848" spans="1:4" ht="15" x14ac:dyDescent="0.25">
      <c r="A848" s="261">
        <v>89224</v>
      </c>
      <c r="B848" s="253" t="s">
        <v>12210</v>
      </c>
      <c r="C848" s="253" t="s">
        <v>41</v>
      </c>
      <c r="D848" s="254" t="s">
        <v>13531</v>
      </c>
    </row>
    <row r="849" spans="1:4" ht="15" x14ac:dyDescent="0.25">
      <c r="A849" s="261">
        <v>89228</v>
      </c>
      <c r="B849" s="253" t="s">
        <v>852</v>
      </c>
      <c r="C849" s="253" t="s">
        <v>41</v>
      </c>
      <c r="D849" s="254" t="s">
        <v>13532</v>
      </c>
    </row>
    <row r="850" spans="1:4" ht="15" x14ac:dyDescent="0.25">
      <c r="A850" s="261">
        <v>89229</v>
      </c>
      <c r="B850" s="253" t="s">
        <v>853</v>
      </c>
      <c r="C850" s="253" t="s">
        <v>41</v>
      </c>
      <c r="D850" s="254" t="s">
        <v>13533</v>
      </c>
    </row>
    <row r="851" spans="1:4" ht="15" x14ac:dyDescent="0.25">
      <c r="A851" s="261">
        <v>89230</v>
      </c>
      <c r="B851" s="253" t="s">
        <v>854</v>
      </c>
      <c r="C851" s="253" t="s">
        <v>41</v>
      </c>
      <c r="D851" s="254" t="s">
        <v>13534</v>
      </c>
    </row>
    <row r="852" spans="1:4" ht="15" x14ac:dyDescent="0.25">
      <c r="A852" s="261">
        <v>89231</v>
      </c>
      <c r="B852" s="253" t="s">
        <v>855</v>
      </c>
      <c r="C852" s="253" t="s">
        <v>41</v>
      </c>
      <c r="D852" s="254" t="s">
        <v>13535</v>
      </c>
    </row>
    <row r="853" spans="1:4" ht="15" x14ac:dyDescent="0.25">
      <c r="A853" s="261">
        <v>89232</v>
      </c>
      <c r="B853" s="253" t="s">
        <v>856</v>
      </c>
      <c r="C853" s="253" t="s">
        <v>41</v>
      </c>
      <c r="D853" s="254" t="s">
        <v>13536</v>
      </c>
    </row>
    <row r="854" spans="1:4" ht="15" x14ac:dyDescent="0.25">
      <c r="A854" s="261">
        <v>89233</v>
      </c>
      <c r="B854" s="253" t="s">
        <v>857</v>
      </c>
      <c r="C854" s="253" t="s">
        <v>41</v>
      </c>
      <c r="D854" s="254" t="s">
        <v>13537</v>
      </c>
    </row>
    <row r="855" spans="1:4" ht="15" x14ac:dyDescent="0.25">
      <c r="A855" s="261">
        <v>89236</v>
      </c>
      <c r="B855" s="253" t="s">
        <v>858</v>
      </c>
      <c r="C855" s="253" t="s">
        <v>41</v>
      </c>
      <c r="D855" s="254" t="s">
        <v>13538</v>
      </c>
    </row>
    <row r="856" spans="1:4" ht="15" x14ac:dyDescent="0.25">
      <c r="A856" s="261">
        <v>89237</v>
      </c>
      <c r="B856" s="253" t="s">
        <v>859</v>
      </c>
      <c r="C856" s="253" t="s">
        <v>41</v>
      </c>
      <c r="D856" s="254" t="s">
        <v>13539</v>
      </c>
    </row>
    <row r="857" spans="1:4" ht="15" x14ac:dyDescent="0.25">
      <c r="A857" s="261">
        <v>89238</v>
      </c>
      <c r="B857" s="253" t="s">
        <v>860</v>
      </c>
      <c r="C857" s="253" t="s">
        <v>41</v>
      </c>
      <c r="D857" s="254" t="s">
        <v>13540</v>
      </c>
    </row>
    <row r="858" spans="1:4" ht="15" x14ac:dyDescent="0.25">
      <c r="A858" s="261">
        <v>89239</v>
      </c>
      <c r="B858" s="253" t="s">
        <v>861</v>
      </c>
      <c r="C858" s="253" t="s">
        <v>41</v>
      </c>
      <c r="D858" s="254" t="s">
        <v>13541</v>
      </c>
    </row>
    <row r="859" spans="1:4" ht="15" x14ac:dyDescent="0.25">
      <c r="A859" s="261">
        <v>89240</v>
      </c>
      <c r="B859" s="253" t="s">
        <v>862</v>
      </c>
      <c r="C859" s="253" t="s">
        <v>41</v>
      </c>
      <c r="D859" s="254" t="s">
        <v>13542</v>
      </c>
    </row>
    <row r="860" spans="1:4" ht="15" x14ac:dyDescent="0.25">
      <c r="A860" s="261">
        <v>89241</v>
      </c>
      <c r="B860" s="253" t="s">
        <v>863</v>
      </c>
      <c r="C860" s="253" t="s">
        <v>41</v>
      </c>
      <c r="D860" s="254" t="s">
        <v>13543</v>
      </c>
    </row>
    <row r="861" spans="1:4" ht="15" x14ac:dyDescent="0.25">
      <c r="A861" s="261">
        <v>89246</v>
      </c>
      <c r="B861" s="253" t="s">
        <v>864</v>
      </c>
      <c r="C861" s="253" t="s">
        <v>41</v>
      </c>
      <c r="D861" s="254" t="s">
        <v>13544</v>
      </c>
    </row>
    <row r="862" spans="1:4" ht="15" x14ac:dyDescent="0.25">
      <c r="A862" s="261">
        <v>89247</v>
      </c>
      <c r="B862" s="253" t="s">
        <v>865</v>
      </c>
      <c r="C862" s="253" t="s">
        <v>41</v>
      </c>
      <c r="D862" s="254" t="s">
        <v>13545</v>
      </c>
    </row>
    <row r="863" spans="1:4" ht="15" x14ac:dyDescent="0.25">
      <c r="A863" s="261">
        <v>89248</v>
      </c>
      <c r="B863" s="253" t="s">
        <v>866</v>
      </c>
      <c r="C863" s="253" t="s">
        <v>41</v>
      </c>
      <c r="D863" s="254" t="s">
        <v>13546</v>
      </c>
    </row>
    <row r="864" spans="1:4" ht="15" x14ac:dyDescent="0.25">
      <c r="A864" s="261">
        <v>89249</v>
      </c>
      <c r="B864" s="253" t="s">
        <v>867</v>
      </c>
      <c r="C864" s="253" t="s">
        <v>41</v>
      </c>
      <c r="D864" s="254" t="s">
        <v>13547</v>
      </c>
    </row>
    <row r="865" spans="1:4" ht="15" x14ac:dyDescent="0.25">
      <c r="A865" s="261">
        <v>89253</v>
      </c>
      <c r="B865" s="253" t="s">
        <v>868</v>
      </c>
      <c r="C865" s="253" t="s">
        <v>41</v>
      </c>
      <c r="D865" s="254" t="s">
        <v>13548</v>
      </c>
    </row>
    <row r="866" spans="1:4" ht="15" x14ac:dyDescent="0.25">
      <c r="A866" s="261">
        <v>89254</v>
      </c>
      <c r="B866" s="253" t="s">
        <v>869</v>
      </c>
      <c r="C866" s="253" t="s">
        <v>41</v>
      </c>
      <c r="D866" s="254" t="s">
        <v>13549</v>
      </c>
    </row>
    <row r="867" spans="1:4" ht="15" x14ac:dyDescent="0.25">
      <c r="A867" s="261">
        <v>89255</v>
      </c>
      <c r="B867" s="253" t="s">
        <v>870</v>
      </c>
      <c r="C867" s="253" t="s">
        <v>41</v>
      </c>
      <c r="D867" s="254" t="s">
        <v>13550</v>
      </c>
    </row>
    <row r="868" spans="1:4" ht="15" x14ac:dyDescent="0.25">
      <c r="A868" s="261">
        <v>89256</v>
      </c>
      <c r="B868" s="253" t="s">
        <v>871</v>
      </c>
      <c r="C868" s="253" t="s">
        <v>41</v>
      </c>
      <c r="D868" s="254" t="s">
        <v>13551</v>
      </c>
    </row>
    <row r="869" spans="1:4" ht="15" x14ac:dyDescent="0.25">
      <c r="A869" s="261">
        <v>89259</v>
      </c>
      <c r="B869" s="253" t="s">
        <v>872</v>
      </c>
      <c r="C869" s="253" t="s">
        <v>41</v>
      </c>
      <c r="D869" s="254" t="s">
        <v>13552</v>
      </c>
    </row>
    <row r="870" spans="1:4" ht="15" x14ac:dyDescent="0.25">
      <c r="A870" s="261">
        <v>89260</v>
      </c>
      <c r="B870" s="253" t="s">
        <v>873</v>
      </c>
      <c r="C870" s="253" t="s">
        <v>41</v>
      </c>
      <c r="D870" s="254" t="s">
        <v>12742</v>
      </c>
    </row>
    <row r="871" spans="1:4" ht="15" x14ac:dyDescent="0.25">
      <c r="A871" s="261">
        <v>89262</v>
      </c>
      <c r="B871" s="253" t="s">
        <v>874</v>
      </c>
      <c r="C871" s="253" t="s">
        <v>41</v>
      </c>
      <c r="D871" s="254" t="s">
        <v>12755</v>
      </c>
    </row>
    <row r="872" spans="1:4" ht="15" x14ac:dyDescent="0.25">
      <c r="A872" s="261">
        <v>89264</v>
      </c>
      <c r="B872" s="253" t="s">
        <v>875</v>
      </c>
      <c r="C872" s="253" t="s">
        <v>41</v>
      </c>
      <c r="D872" s="254" t="s">
        <v>13553</v>
      </c>
    </row>
    <row r="873" spans="1:4" ht="15" x14ac:dyDescent="0.25">
      <c r="A873" s="261">
        <v>89265</v>
      </c>
      <c r="B873" s="253" t="s">
        <v>876</v>
      </c>
      <c r="C873" s="253" t="s">
        <v>41</v>
      </c>
      <c r="D873" s="254" t="s">
        <v>13554</v>
      </c>
    </row>
    <row r="874" spans="1:4" ht="15" x14ac:dyDescent="0.25">
      <c r="A874" s="261">
        <v>89266</v>
      </c>
      <c r="B874" s="253" t="s">
        <v>877</v>
      </c>
      <c r="C874" s="253" t="s">
        <v>41</v>
      </c>
      <c r="D874" s="254" t="s">
        <v>12810</v>
      </c>
    </row>
    <row r="875" spans="1:4" ht="15" x14ac:dyDescent="0.25">
      <c r="A875" s="261">
        <v>89267</v>
      </c>
      <c r="B875" s="253" t="s">
        <v>878</v>
      </c>
      <c r="C875" s="253" t="s">
        <v>41</v>
      </c>
      <c r="D875" s="254" t="s">
        <v>13555</v>
      </c>
    </row>
    <row r="876" spans="1:4" ht="15" x14ac:dyDescent="0.25">
      <c r="A876" s="261">
        <v>89268</v>
      </c>
      <c r="B876" s="253" t="s">
        <v>879</v>
      </c>
      <c r="C876" s="253" t="s">
        <v>41</v>
      </c>
      <c r="D876" s="254" t="s">
        <v>13556</v>
      </c>
    </row>
    <row r="877" spans="1:4" ht="15" x14ac:dyDescent="0.25">
      <c r="A877" s="261">
        <v>89269</v>
      </c>
      <c r="B877" s="253" t="s">
        <v>880</v>
      </c>
      <c r="C877" s="253" t="s">
        <v>41</v>
      </c>
      <c r="D877" s="254" t="s">
        <v>13557</v>
      </c>
    </row>
    <row r="878" spans="1:4" ht="15" x14ac:dyDescent="0.25">
      <c r="A878" s="261">
        <v>89270</v>
      </c>
      <c r="B878" s="253" t="s">
        <v>881</v>
      </c>
      <c r="C878" s="253" t="s">
        <v>41</v>
      </c>
      <c r="D878" s="254" t="s">
        <v>13558</v>
      </c>
    </row>
    <row r="879" spans="1:4" ht="15" x14ac:dyDescent="0.25">
      <c r="A879" s="261">
        <v>89271</v>
      </c>
      <c r="B879" s="253" t="s">
        <v>882</v>
      </c>
      <c r="C879" s="253" t="s">
        <v>41</v>
      </c>
      <c r="D879" s="254" t="s">
        <v>13559</v>
      </c>
    </row>
    <row r="880" spans="1:4" ht="15" x14ac:dyDescent="0.25">
      <c r="A880" s="261">
        <v>89274</v>
      </c>
      <c r="B880" s="253" t="s">
        <v>12211</v>
      </c>
      <c r="C880" s="253" t="s">
        <v>41</v>
      </c>
      <c r="D880" s="254" t="s">
        <v>13560</v>
      </c>
    </row>
    <row r="881" spans="1:4" ht="15" x14ac:dyDescent="0.25">
      <c r="A881" s="261">
        <v>89275</v>
      </c>
      <c r="B881" s="253" t="s">
        <v>12212</v>
      </c>
      <c r="C881" s="253" t="s">
        <v>41</v>
      </c>
      <c r="D881" s="254" t="s">
        <v>13257</v>
      </c>
    </row>
    <row r="882" spans="1:4" ht="15" x14ac:dyDescent="0.25">
      <c r="A882" s="261">
        <v>89276</v>
      </c>
      <c r="B882" s="253" t="s">
        <v>12213</v>
      </c>
      <c r="C882" s="253" t="s">
        <v>41</v>
      </c>
      <c r="D882" s="254" t="s">
        <v>13217</v>
      </c>
    </row>
    <row r="883" spans="1:4" ht="15" x14ac:dyDescent="0.25">
      <c r="A883" s="261">
        <v>89277</v>
      </c>
      <c r="B883" s="253" t="s">
        <v>12214</v>
      </c>
      <c r="C883" s="253" t="s">
        <v>41</v>
      </c>
      <c r="D883" s="254" t="s">
        <v>13561</v>
      </c>
    </row>
    <row r="884" spans="1:4" ht="15" x14ac:dyDescent="0.25">
      <c r="A884" s="261">
        <v>89280</v>
      </c>
      <c r="B884" s="253" t="s">
        <v>883</v>
      </c>
      <c r="C884" s="253" t="s">
        <v>41</v>
      </c>
      <c r="D884" s="254" t="s">
        <v>13562</v>
      </c>
    </row>
    <row r="885" spans="1:4" ht="15" x14ac:dyDescent="0.25">
      <c r="A885" s="261">
        <v>89281</v>
      </c>
      <c r="B885" s="253" t="s">
        <v>884</v>
      </c>
      <c r="C885" s="253" t="s">
        <v>41</v>
      </c>
      <c r="D885" s="254" t="s">
        <v>13563</v>
      </c>
    </row>
    <row r="886" spans="1:4" ht="15" x14ac:dyDescent="0.25">
      <c r="A886" s="261">
        <v>89870</v>
      </c>
      <c r="B886" s="253" t="s">
        <v>885</v>
      </c>
      <c r="C886" s="253" t="s">
        <v>41</v>
      </c>
      <c r="D886" s="254" t="s">
        <v>13564</v>
      </c>
    </row>
    <row r="887" spans="1:4" ht="15" x14ac:dyDescent="0.25">
      <c r="A887" s="261">
        <v>89871</v>
      </c>
      <c r="B887" s="253" t="s">
        <v>886</v>
      </c>
      <c r="C887" s="253" t="s">
        <v>41</v>
      </c>
      <c r="D887" s="254" t="s">
        <v>13565</v>
      </c>
    </row>
    <row r="888" spans="1:4" ht="15" x14ac:dyDescent="0.25">
      <c r="A888" s="261">
        <v>89872</v>
      </c>
      <c r="B888" s="253" t="s">
        <v>887</v>
      </c>
      <c r="C888" s="253" t="s">
        <v>41</v>
      </c>
      <c r="D888" s="254" t="s">
        <v>13566</v>
      </c>
    </row>
    <row r="889" spans="1:4" ht="15" x14ac:dyDescent="0.25">
      <c r="A889" s="261">
        <v>89873</v>
      </c>
      <c r="B889" s="253" t="s">
        <v>888</v>
      </c>
      <c r="C889" s="253" t="s">
        <v>41</v>
      </c>
      <c r="D889" s="254" t="s">
        <v>13567</v>
      </c>
    </row>
    <row r="890" spans="1:4" ht="15" x14ac:dyDescent="0.25">
      <c r="A890" s="261">
        <v>89874</v>
      </c>
      <c r="B890" s="253" t="s">
        <v>889</v>
      </c>
      <c r="C890" s="253" t="s">
        <v>41</v>
      </c>
      <c r="D890" s="254" t="s">
        <v>13568</v>
      </c>
    </row>
    <row r="891" spans="1:4" ht="15" x14ac:dyDescent="0.25">
      <c r="A891" s="261">
        <v>89878</v>
      </c>
      <c r="B891" s="253" t="s">
        <v>890</v>
      </c>
      <c r="C891" s="253" t="s">
        <v>41</v>
      </c>
      <c r="D891" s="254" t="s">
        <v>13569</v>
      </c>
    </row>
    <row r="892" spans="1:4" ht="15" x14ac:dyDescent="0.25">
      <c r="A892" s="261">
        <v>89879</v>
      </c>
      <c r="B892" s="253" t="s">
        <v>891</v>
      </c>
      <c r="C892" s="253" t="s">
        <v>41</v>
      </c>
      <c r="D892" s="254" t="s">
        <v>13570</v>
      </c>
    </row>
    <row r="893" spans="1:4" ht="15" x14ac:dyDescent="0.25">
      <c r="A893" s="261">
        <v>89880</v>
      </c>
      <c r="B893" s="253" t="s">
        <v>892</v>
      </c>
      <c r="C893" s="253" t="s">
        <v>41</v>
      </c>
      <c r="D893" s="254" t="s">
        <v>13571</v>
      </c>
    </row>
    <row r="894" spans="1:4" ht="15" x14ac:dyDescent="0.25">
      <c r="A894" s="261">
        <v>89881</v>
      </c>
      <c r="B894" s="253" t="s">
        <v>893</v>
      </c>
      <c r="C894" s="253" t="s">
        <v>41</v>
      </c>
      <c r="D894" s="254" t="s">
        <v>13572</v>
      </c>
    </row>
    <row r="895" spans="1:4" ht="15" x14ac:dyDescent="0.25">
      <c r="A895" s="261">
        <v>89882</v>
      </c>
      <c r="B895" s="253" t="s">
        <v>894</v>
      </c>
      <c r="C895" s="253" t="s">
        <v>41</v>
      </c>
      <c r="D895" s="254" t="s">
        <v>13573</v>
      </c>
    </row>
    <row r="896" spans="1:4" ht="15" x14ac:dyDescent="0.25">
      <c r="A896" s="261">
        <v>90582</v>
      </c>
      <c r="B896" s="253" t="s">
        <v>895</v>
      </c>
      <c r="C896" s="253" t="s">
        <v>41</v>
      </c>
      <c r="D896" s="254" t="s">
        <v>13574</v>
      </c>
    </row>
    <row r="897" spans="1:4" ht="15" x14ac:dyDescent="0.25">
      <c r="A897" s="261">
        <v>90583</v>
      </c>
      <c r="B897" s="253" t="s">
        <v>896</v>
      </c>
      <c r="C897" s="253" t="s">
        <v>41</v>
      </c>
      <c r="D897" s="254" t="s">
        <v>13358</v>
      </c>
    </row>
    <row r="898" spans="1:4" ht="15" x14ac:dyDescent="0.25">
      <c r="A898" s="261">
        <v>90584</v>
      </c>
      <c r="B898" s="253" t="s">
        <v>897</v>
      </c>
      <c r="C898" s="253" t="s">
        <v>41</v>
      </c>
      <c r="D898" s="254" t="s">
        <v>13575</v>
      </c>
    </row>
    <row r="899" spans="1:4" ht="15" x14ac:dyDescent="0.25">
      <c r="A899" s="261">
        <v>90585</v>
      </c>
      <c r="B899" s="253" t="s">
        <v>898</v>
      </c>
      <c r="C899" s="253" t="s">
        <v>41</v>
      </c>
      <c r="D899" s="254" t="s">
        <v>13174</v>
      </c>
    </row>
    <row r="900" spans="1:4" ht="15" x14ac:dyDescent="0.25">
      <c r="A900" s="261">
        <v>90621</v>
      </c>
      <c r="B900" s="253" t="s">
        <v>899</v>
      </c>
      <c r="C900" s="253" t="s">
        <v>41</v>
      </c>
      <c r="D900" s="254" t="s">
        <v>13576</v>
      </c>
    </row>
    <row r="901" spans="1:4" ht="15" x14ac:dyDescent="0.25">
      <c r="A901" s="261">
        <v>90622</v>
      </c>
      <c r="B901" s="253" t="s">
        <v>900</v>
      </c>
      <c r="C901" s="253" t="s">
        <v>41</v>
      </c>
      <c r="D901" s="254" t="s">
        <v>13577</v>
      </c>
    </row>
    <row r="902" spans="1:4" ht="15" x14ac:dyDescent="0.25">
      <c r="A902" s="261">
        <v>90623</v>
      </c>
      <c r="B902" s="253" t="s">
        <v>901</v>
      </c>
      <c r="C902" s="253" t="s">
        <v>41</v>
      </c>
      <c r="D902" s="254" t="s">
        <v>13578</v>
      </c>
    </row>
    <row r="903" spans="1:4" ht="15" x14ac:dyDescent="0.25">
      <c r="A903" s="261">
        <v>90624</v>
      </c>
      <c r="B903" s="253" t="s">
        <v>902</v>
      </c>
      <c r="C903" s="253" t="s">
        <v>41</v>
      </c>
      <c r="D903" s="254" t="s">
        <v>13579</v>
      </c>
    </row>
    <row r="904" spans="1:4" ht="15" x14ac:dyDescent="0.25">
      <c r="A904" s="261">
        <v>90627</v>
      </c>
      <c r="B904" s="253" t="s">
        <v>903</v>
      </c>
      <c r="C904" s="253" t="s">
        <v>41</v>
      </c>
      <c r="D904" s="254" t="s">
        <v>13580</v>
      </c>
    </row>
    <row r="905" spans="1:4" ht="15" x14ac:dyDescent="0.25">
      <c r="A905" s="261">
        <v>90628</v>
      </c>
      <c r="B905" s="253" t="s">
        <v>904</v>
      </c>
      <c r="C905" s="253" t="s">
        <v>41</v>
      </c>
      <c r="D905" s="254" t="s">
        <v>13581</v>
      </c>
    </row>
    <row r="906" spans="1:4" ht="15" x14ac:dyDescent="0.25">
      <c r="A906" s="261">
        <v>90629</v>
      </c>
      <c r="B906" s="253" t="s">
        <v>905</v>
      </c>
      <c r="C906" s="253" t="s">
        <v>41</v>
      </c>
      <c r="D906" s="254" t="s">
        <v>13582</v>
      </c>
    </row>
    <row r="907" spans="1:4" ht="15" x14ac:dyDescent="0.25">
      <c r="A907" s="261">
        <v>90630</v>
      </c>
      <c r="B907" s="253" t="s">
        <v>906</v>
      </c>
      <c r="C907" s="253" t="s">
        <v>41</v>
      </c>
      <c r="D907" s="254" t="s">
        <v>13583</v>
      </c>
    </row>
    <row r="908" spans="1:4" ht="15" x14ac:dyDescent="0.25">
      <c r="A908" s="261">
        <v>90633</v>
      </c>
      <c r="B908" s="253" t="s">
        <v>907</v>
      </c>
      <c r="C908" s="253" t="s">
        <v>41</v>
      </c>
      <c r="D908" s="254" t="s">
        <v>13584</v>
      </c>
    </row>
    <row r="909" spans="1:4" ht="15" x14ac:dyDescent="0.25">
      <c r="A909" s="261">
        <v>90634</v>
      </c>
      <c r="B909" s="253" t="s">
        <v>908</v>
      </c>
      <c r="C909" s="253" t="s">
        <v>41</v>
      </c>
      <c r="D909" s="254" t="s">
        <v>13266</v>
      </c>
    </row>
    <row r="910" spans="1:4" ht="15" x14ac:dyDescent="0.25">
      <c r="A910" s="261">
        <v>90635</v>
      </c>
      <c r="B910" s="253" t="s">
        <v>909</v>
      </c>
      <c r="C910" s="253" t="s">
        <v>41</v>
      </c>
      <c r="D910" s="254" t="s">
        <v>13585</v>
      </c>
    </row>
    <row r="911" spans="1:4" ht="15" x14ac:dyDescent="0.25">
      <c r="A911" s="261">
        <v>90636</v>
      </c>
      <c r="B911" s="253" t="s">
        <v>910</v>
      </c>
      <c r="C911" s="253" t="s">
        <v>41</v>
      </c>
      <c r="D911" s="254" t="s">
        <v>13586</v>
      </c>
    </row>
    <row r="912" spans="1:4" ht="15" x14ac:dyDescent="0.25">
      <c r="A912" s="261">
        <v>90639</v>
      </c>
      <c r="B912" s="253" t="s">
        <v>911</v>
      </c>
      <c r="C912" s="253" t="s">
        <v>41</v>
      </c>
      <c r="D912" s="254" t="s">
        <v>13587</v>
      </c>
    </row>
    <row r="913" spans="1:4" ht="15" x14ac:dyDescent="0.25">
      <c r="A913" s="261">
        <v>90640</v>
      </c>
      <c r="B913" s="253" t="s">
        <v>912</v>
      </c>
      <c r="C913" s="253" t="s">
        <v>41</v>
      </c>
      <c r="D913" s="254" t="s">
        <v>12828</v>
      </c>
    </row>
    <row r="914" spans="1:4" ht="15" x14ac:dyDescent="0.25">
      <c r="A914" s="261">
        <v>90641</v>
      </c>
      <c r="B914" s="253" t="s">
        <v>913</v>
      </c>
      <c r="C914" s="253" t="s">
        <v>41</v>
      </c>
      <c r="D914" s="254" t="s">
        <v>13588</v>
      </c>
    </row>
    <row r="915" spans="1:4" ht="15" x14ac:dyDescent="0.25">
      <c r="A915" s="261">
        <v>90642</v>
      </c>
      <c r="B915" s="253" t="s">
        <v>914</v>
      </c>
      <c r="C915" s="253" t="s">
        <v>41</v>
      </c>
      <c r="D915" s="254" t="s">
        <v>13589</v>
      </c>
    </row>
    <row r="916" spans="1:4" ht="15" x14ac:dyDescent="0.25">
      <c r="A916" s="261">
        <v>90646</v>
      </c>
      <c r="B916" s="253" t="s">
        <v>915</v>
      </c>
      <c r="C916" s="253" t="s">
        <v>41</v>
      </c>
      <c r="D916" s="254" t="s">
        <v>13590</v>
      </c>
    </row>
    <row r="917" spans="1:4" ht="15" x14ac:dyDescent="0.25">
      <c r="A917" s="261">
        <v>90647</v>
      </c>
      <c r="B917" s="253" t="s">
        <v>916</v>
      </c>
      <c r="C917" s="253" t="s">
        <v>41</v>
      </c>
      <c r="D917" s="254" t="s">
        <v>13464</v>
      </c>
    </row>
    <row r="918" spans="1:4" ht="15" x14ac:dyDescent="0.25">
      <c r="A918" s="261">
        <v>90648</v>
      </c>
      <c r="B918" s="253" t="s">
        <v>917</v>
      </c>
      <c r="C918" s="253" t="s">
        <v>41</v>
      </c>
      <c r="D918" s="254" t="s">
        <v>13266</v>
      </c>
    </row>
    <row r="919" spans="1:4" ht="15" x14ac:dyDescent="0.25">
      <c r="A919" s="261">
        <v>90649</v>
      </c>
      <c r="B919" s="253" t="s">
        <v>918</v>
      </c>
      <c r="C919" s="253" t="s">
        <v>41</v>
      </c>
      <c r="D919" s="254" t="s">
        <v>13591</v>
      </c>
    </row>
    <row r="920" spans="1:4" ht="15" x14ac:dyDescent="0.25">
      <c r="A920" s="261">
        <v>90652</v>
      </c>
      <c r="B920" s="253" t="s">
        <v>919</v>
      </c>
      <c r="C920" s="253" t="s">
        <v>41</v>
      </c>
      <c r="D920" s="254" t="s">
        <v>13592</v>
      </c>
    </row>
    <row r="921" spans="1:4" ht="15" x14ac:dyDescent="0.25">
      <c r="A921" s="261">
        <v>90653</v>
      </c>
      <c r="B921" s="253" t="s">
        <v>920</v>
      </c>
      <c r="C921" s="253" t="s">
        <v>41</v>
      </c>
      <c r="D921" s="254" t="s">
        <v>13593</v>
      </c>
    </row>
    <row r="922" spans="1:4" ht="15" x14ac:dyDescent="0.25">
      <c r="A922" s="261">
        <v>90654</v>
      </c>
      <c r="B922" s="253" t="s">
        <v>921</v>
      </c>
      <c r="C922" s="253" t="s">
        <v>41</v>
      </c>
      <c r="D922" s="254" t="s">
        <v>13004</v>
      </c>
    </row>
    <row r="923" spans="1:4" ht="15" x14ac:dyDescent="0.25">
      <c r="A923" s="261">
        <v>90655</v>
      </c>
      <c r="B923" s="253" t="s">
        <v>922</v>
      </c>
      <c r="C923" s="253" t="s">
        <v>41</v>
      </c>
      <c r="D923" s="254" t="s">
        <v>13594</v>
      </c>
    </row>
    <row r="924" spans="1:4" ht="15" x14ac:dyDescent="0.25">
      <c r="A924" s="261">
        <v>90658</v>
      </c>
      <c r="B924" s="253" t="s">
        <v>923</v>
      </c>
      <c r="C924" s="253" t="s">
        <v>41</v>
      </c>
      <c r="D924" s="254" t="s">
        <v>13595</v>
      </c>
    </row>
    <row r="925" spans="1:4" ht="15" x14ac:dyDescent="0.25">
      <c r="A925" s="261">
        <v>90659</v>
      </c>
      <c r="B925" s="253" t="s">
        <v>924</v>
      </c>
      <c r="C925" s="253" t="s">
        <v>41</v>
      </c>
      <c r="D925" s="254" t="s">
        <v>12827</v>
      </c>
    </row>
    <row r="926" spans="1:4" ht="15" x14ac:dyDescent="0.25">
      <c r="A926" s="261">
        <v>90660</v>
      </c>
      <c r="B926" s="253" t="s">
        <v>925</v>
      </c>
      <c r="C926" s="253" t="s">
        <v>41</v>
      </c>
      <c r="D926" s="254" t="s">
        <v>13596</v>
      </c>
    </row>
    <row r="927" spans="1:4" ht="15" x14ac:dyDescent="0.25">
      <c r="A927" s="261">
        <v>90661</v>
      </c>
      <c r="B927" s="253" t="s">
        <v>926</v>
      </c>
      <c r="C927" s="253" t="s">
        <v>41</v>
      </c>
      <c r="D927" s="254" t="s">
        <v>13594</v>
      </c>
    </row>
    <row r="928" spans="1:4" ht="15" x14ac:dyDescent="0.25">
      <c r="A928" s="261">
        <v>90664</v>
      </c>
      <c r="B928" s="253" t="s">
        <v>12215</v>
      </c>
      <c r="C928" s="253" t="s">
        <v>41</v>
      </c>
      <c r="D928" s="254" t="s">
        <v>13597</v>
      </c>
    </row>
    <row r="929" spans="1:4" ht="15" x14ac:dyDescent="0.25">
      <c r="A929" s="261">
        <v>90665</v>
      </c>
      <c r="B929" s="253" t="s">
        <v>12216</v>
      </c>
      <c r="C929" s="253" t="s">
        <v>41</v>
      </c>
      <c r="D929" s="254" t="s">
        <v>13598</v>
      </c>
    </row>
    <row r="930" spans="1:4" ht="15" x14ac:dyDescent="0.25">
      <c r="A930" s="261">
        <v>90666</v>
      </c>
      <c r="B930" s="253" t="s">
        <v>12217</v>
      </c>
      <c r="C930" s="253" t="s">
        <v>41</v>
      </c>
      <c r="D930" s="254" t="s">
        <v>13599</v>
      </c>
    </row>
    <row r="931" spans="1:4" ht="15" x14ac:dyDescent="0.25">
      <c r="A931" s="261">
        <v>90667</v>
      </c>
      <c r="B931" s="253" t="s">
        <v>12218</v>
      </c>
      <c r="C931" s="253" t="s">
        <v>41</v>
      </c>
      <c r="D931" s="254" t="s">
        <v>13600</v>
      </c>
    </row>
    <row r="932" spans="1:4" ht="15" x14ac:dyDescent="0.25">
      <c r="A932" s="261">
        <v>90670</v>
      </c>
      <c r="B932" s="253" t="s">
        <v>927</v>
      </c>
      <c r="C932" s="253" t="s">
        <v>41</v>
      </c>
      <c r="D932" s="254" t="s">
        <v>13601</v>
      </c>
    </row>
    <row r="933" spans="1:4" ht="15" x14ac:dyDescent="0.25">
      <c r="A933" s="261">
        <v>90671</v>
      </c>
      <c r="B933" s="253" t="s">
        <v>928</v>
      </c>
      <c r="C933" s="253" t="s">
        <v>41</v>
      </c>
      <c r="D933" s="254" t="s">
        <v>13296</v>
      </c>
    </row>
    <row r="934" spans="1:4" ht="15" x14ac:dyDescent="0.25">
      <c r="A934" s="261">
        <v>90672</v>
      </c>
      <c r="B934" s="253" t="s">
        <v>929</v>
      </c>
      <c r="C934" s="253" t="s">
        <v>41</v>
      </c>
      <c r="D934" s="254" t="s">
        <v>13602</v>
      </c>
    </row>
    <row r="935" spans="1:4" ht="15" x14ac:dyDescent="0.25">
      <c r="A935" s="261">
        <v>90673</v>
      </c>
      <c r="B935" s="253" t="s">
        <v>930</v>
      </c>
      <c r="C935" s="253" t="s">
        <v>41</v>
      </c>
      <c r="D935" s="254" t="s">
        <v>13603</v>
      </c>
    </row>
    <row r="936" spans="1:4" ht="15" x14ac:dyDescent="0.25">
      <c r="A936" s="261">
        <v>90676</v>
      </c>
      <c r="B936" s="253" t="s">
        <v>931</v>
      </c>
      <c r="C936" s="253" t="s">
        <v>41</v>
      </c>
      <c r="D936" s="254" t="s">
        <v>12832</v>
      </c>
    </row>
    <row r="937" spans="1:4" ht="15" x14ac:dyDescent="0.25">
      <c r="A937" s="261">
        <v>90677</v>
      </c>
      <c r="B937" s="253" t="s">
        <v>932</v>
      </c>
      <c r="C937" s="253" t="s">
        <v>41</v>
      </c>
      <c r="D937" s="254" t="s">
        <v>13604</v>
      </c>
    </row>
    <row r="938" spans="1:4" ht="15" x14ac:dyDescent="0.25">
      <c r="A938" s="261">
        <v>90678</v>
      </c>
      <c r="B938" s="253" t="s">
        <v>933</v>
      </c>
      <c r="C938" s="253" t="s">
        <v>41</v>
      </c>
      <c r="D938" s="254" t="s">
        <v>13605</v>
      </c>
    </row>
    <row r="939" spans="1:4" ht="15" x14ac:dyDescent="0.25">
      <c r="A939" s="261">
        <v>90679</v>
      </c>
      <c r="B939" s="253" t="s">
        <v>934</v>
      </c>
      <c r="C939" s="253" t="s">
        <v>41</v>
      </c>
      <c r="D939" s="254" t="s">
        <v>13606</v>
      </c>
    </row>
    <row r="940" spans="1:4" ht="15" x14ac:dyDescent="0.25">
      <c r="A940" s="261">
        <v>90682</v>
      </c>
      <c r="B940" s="253" t="s">
        <v>12219</v>
      </c>
      <c r="C940" s="253" t="s">
        <v>41</v>
      </c>
      <c r="D940" s="254" t="s">
        <v>13607</v>
      </c>
    </row>
    <row r="941" spans="1:4" ht="15" x14ac:dyDescent="0.25">
      <c r="A941" s="261">
        <v>90683</v>
      </c>
      <c r="B941" s="253" t="s">
        <v>12220</v>
      </c>
      <c r="C941" s="253" t="s">
        <v>41</v>
      </c>
      <c r="D941" s="254" t="s">
        <v>13608</v>
      </c>
    </row>
    <row r="942" spans="1:4" ht="15" x14ac:dyDescent="0.25">
      <c r="A942" s="261">
        <v>90684</v>
      </c>
      <c r="B942" s="253" t="s">
        <v>12221</v>
      </c>
      <c r="C942" s="253" t="s">
        <v>41</v>
      </c>
      <c r="D942" s="254" t="s">
        <v>13609</v>
      </c>
    </row>
    <row r="943" spans="1:4" ht="15" x14ac:dyDescent="0.25">
      <c r="A943" s="261">
        <v>90685</v>
      </c>
      <c r="B943" s="253" t="s">
        <v>12222</v>
      </c>
      <c r="C943" s="253" t="s">
        <v>41</v>
      </c>
      <c r="D943" s="254" t="s">
        <v>13610</v>
      </c>
    </row>
    <row r="944" spans="1:4" ht="15" x14ac:dyDescent="0.25">
      <c r="A944" s="261">
        <v>90688</v>
      </c>
      <c r="B944" s="253" t="s">
        <v>935</v>
      </c>
      <c r="C944" s="253" t="s">
        <v>41</v>
      </c>
      <c r="D944" s="254" t="s">
        <v>13611</v>
      </c>
    </row>
    <row r="945" spans="1:4" ht="15" x14ac:dyDescent="0.25">
      <c r="A945" s="261">
        <v>90689</v>
      </c>
      <c r="B945" s="253" t="s">
        <v>936</v>
      </c>
      <c r="C945" s="253" t="s">
        <v>41</v>
      </c>
      <c r="D945" s="254" t="s">
        <v>12800</v>
      </c>
    </row>
    <row r="946" spans="1:4" ht="15" x14ac:dyDescent="0.25">
      <c r="A946" s="261">
        <v>90690</v>
      </c>
      <c r="B946" s="253" t="s">
        <v>937</v>
      </c>
      <c r="C946" s="253" t="s">
        <v>41</v>
      </c>
      <c r="D946" s="254" t="s">
        <v>13612</v>
      </c>
    </row>
    <row r="947" spans="1:4" ht="15" x14ac:dyDescent="0.25">
      <c r="A947" s="261">
        <v>90691</v>
      </c>
      <c r="B947" s="253" t="s">
        <v>938</v>
      </c>
      <c r="C947" s="253" t="s">
        <v>41</v>
      </c>
      <c r="D947" s="254" t="s">
        <v>13613</v>
      </c>
    </row>
    <row r="948" spans="1:4" ht="15" x14ac:dyDescent="0.25">
      <c r="A948" s="261">
        <v>90957</v>
      </c>
      <c r="B948" s="253" t="s">
        <v>939</v>
      </c>
      <c r="C948" s="253" t="s">
        <v>41</v>
      </c>
      <c r="D948" s="254" t="s">
        <v>13614</v>
      </c>
    </row>
    <row r="949" spans="1:4" ht="15" x14ac:dyDescent="0.25">
      <c r="A949" s="261">
        <v>90958</v>
      </c>
      <c r="B949" s="253" t="s">
        <v>940</v>
      </c>
      <c r="C949" s="253" t="s">
        <v>41</v>
      </c>
      <c r="D949" s="254" t="s">
        <v>13615</v>
      </c>
    </row>
    <row r="950" spans="1:4" ht="15" x14ac:dyDescent="0.25">
      <c r="A950" s="261">
        <v>90960</v>
      </c>
      <c r="B950" s="253" t="s">
        <v>941</v>
      </c>
      <c r="C950" s="253" t="s">
        <v>41</v>
      </c>
      <c r="D950" s="254" t="s">
        <v>13616</v>
      </c>
    </row>
    <row r="951" spans="1:4" ht="15" x14ac:dyDescent="0.25">
      <c r="A951" s="261">
        <v>90961</v>
      </c>
      <c r="B951" s="253" t="s">
        <v>942</v>
      </c>
      <c r="C951" s="253" t="s">
        <v>41</v>
      </c>
      <c r="D951" s="254" t="s">
        <v>13598</v>
      </c>
    </row>
    <row r="952" spans="1:4" ht="15" x14ac:dyDescent="0.25">
      <c r="A952" s="261">
        <v>90962</v>
      </c>
      <c r="B952" s="253" t="s">
        <v>943</v>
      </c>
      <c r="C952" s="253" t="s">
        <v>41</v>
      </c>
      <c r="D952" s="254" t="s">
        <v>13617</v>
      </c>
    </row>
    <row r="953" spans="1:4" ht="15" x14ac:dyDescent="0.25">
      <c r="A953" s="261">
        <v>90963</v>
      </c>
      <c r="B953" s="253" t="s">
        <v>944</v>
      </c>
      <c r="C953" s="253" t="s">
        <v>41</v>
      </c>
      <c r="D953" s="254" t="s">
        <v>13618</v>
      </c>
    </row>
    <row r="954" spans="1:4" ht="15" x14ac:dyDescent="0.25">
      <c r="A954" s="261">
        <v>90968</v>
      </c>
      <c r="B954" s="253" t="s">
        <v>945</v>
      </c>
      <c r="C954" s="253" t="s">
        <v>41</v>
      </c>
      <c r="D954" s="254" t="s">
        <v>13619</v>
      </c>
    </row>
    <row r="955" spans="1:4" ht="15" x14ac:dyDescent="0.25">
      <c r="A955" s="261">
        <v>90969</v>
      </c>
      <c r="B955" s="253" t="s">
        <v>946</v>
      </c>
      <c r="C955" s="253" t="s">
        <v>41</v>
      </c>
      <c r="D955" s="254" t="s">
        <v>13598</v>
      </c>
    </row>
    <row r="956" spans="1:4" ht="15" x14ac:dyDescent="0.25">
      <c r="A956" s="261">
        <v>90970</v>
      </c>
      <c r="B956" s="253" t="s">
        <v>947</v>
      </c>
      <c r="C956" s="253" t="s">
        <v>41</v>
      </c>
      <c r="D956" s="254" t="s">
        <v>13620</v>
      </c>
    </row>
    <row r="957" spans="1:4" ht="15" x14ac:dyDescent="0.25">
      <c r="A957" s="261">
        <v>90971</v>
      </c>
      <c r="B957" s="253" t="s">
        <v>948</v>
      </c>
      <c r="C957" s="253" t="s">
        <v>41</v>
      </c>
      <c r="D957" s="254" t="s">
        <v>13621</v>
      </c>
    </row>
    <row r="958" spans="1:4" ht="15" x14ac:dyDescent="0.25">
      <c r="A958" s="261">
        <v>90975</v>
      </c>
      <c r="B958" s="253" t="s">
        <v>949</v>
      </c>
      <c r="C958" s="253" t="s">
        <v>41</v>
      </c>
      <c r="D958" s="254" t="s">
        <v>13622</v>
      </c>
    </row>
    <row r="959" spans="1:4" ht="15" x14ac:dyDescent="0.25">
      <c r="A959" s="261">
        <v>90976</v>
      </c>
      <c r="B959" s="253" t="s">
        <v>950</v>
      </c>
      <c r="C959" s="253" t="s">
        <v>41</v>
      </c>
      <c r="D959" s="254" t="s">
        <v>13623</v>
      </c>
    </row>
    <row r="960" spans="1:4" ht="15" x14ac:dyDescent="0.25">
      <c r="A960" s="261">
        <v>90977</v>
      </c>
      <c r="B960" s="253" t="s">
        <v>951</v>
      </c>
      <c r="C960" s="253" t="s">
        <v>41</v>
      </c>
      <c r="D960" s="254" t="s">
        <v>13624</v>
      </c>
    </row>
    <row r="961" spans="1:4" ht="15" x14ac:dyDescent="0.25">
      <c r="A961" s="261">
        <v>90978</v>
      </c>
      <c r="B961" s="253" t="s">
        <v>952</v>
      </c>
      <c r="C961" s="253" t="s">
        <v>41</v>
      </c>
      <c r="D961" s="254" t="s">
        <v>13625</v>
      </c>
    </row>
    <row r="962" spans="1:4" ht="15" x14ac:dyDescent="0.25">
      <c r="A962" s="261">
        <v>90992</v>
      </c>
      <c r="B962" s="253" t="s">
        <v>953</v>
      </c>
      <c r="C962" s="253" t="s">
        <v>41</v>
      </c>
      <c r="D962" s="254" t="s">
        <v>13626</v>
      </c>
    </row>
    <row r="963" spans="1:4" ht="15" x14ac:dyDescent="0.25">
      <c r="A963" s="261">
        <v>90993</v>
      </c>
      <c r="B963" s="253" t="s">
        <v>954</v>
      </c>
      <c r="C963" s="253" t="s">
        <v>41</v>
      </c>
      <c r="D963" s="254" t="s">
        <v>13627</v>
      </c>
    </row>
    <row r="964" spans="1:4" ht="15" x14ac:dyDescent="0.25">
      <c r="A964" s="261">
        <v>90994</v>
      </c>
      <c r="B964" s="253" t="s">
        <v>955</v>
      </c>
      <c r="C964" s="253" t="s">
        <v>41</v>
      </c>
      <c r="D964" s="254" t="s">
        <v>13628</v>
      </c>
    </row>
    <row r="965" spans="1:4" ht="15" x14ac:dyDescent="0.25">
      <c r="A965" s="261">
        <v>90995</v>
      </c>
      <c r="B965" s="253" t="s">
        <v>956</v>
      </c>
      <c r="C965" s="253" t="s">
        <v>41</v>
      </c>
      <c r="D965" s="254" t="s">
        <v>13629</v>
      </c>
    </row>
    <row r="966" spans="1:4" ht="15" x14ac:dyDescent="0.25">
      <c r="A966" s="261">
        <v>91021</v>
      </c>
      <c r="B966" s="253" t="s">
        <v>957</v>
      </c>
      <c r="C966" s="253" t="s">
        <v>41</v>
      </c>
      <c r="D966" s="254" t="s">
        <v>13630</v>
      </c>
    </row>
    <row r="967" spans="1:4" ht="15" x14ac:dyDescent="0.25">
      <c r="A967" s="261">
        <v>91026</v>
      </c>
      <c r="B967" s="253" t="s">
        <v>958</v>
      </c>
      <c r="C967" s="253" t="s">
        <v>41</v>
      </c>
      <c r="D967" s="254" t="s">
        <v>13631</v>
      </c>
    </row>
    <row r="968" spans="1:4" ht="15" x14ac:dyDescent="0.25">
      <c r="A968" s="261">
        <v>91027</v>
      </c>
      <c r="B968" s="253" t="s">
        <v>959</v>
      </c>
      <c r="C968" s="253" t="s">
        <v>41</v>
      </c>
      <c r="D968" s="254" t="s">
        <v>13632</v>
      </c>
    </row>
    <row r="969" spans="1:4" ht="15" x14ac:dyDescent="0.25">
      <c r="A969" s="261">
        <v>91028</v>
      </c>
      <c r="B969" s="253" t="s">
        <v>960</v>
      </c>
      <c r="C969" s="253" t="s">
        <v>41</v>
      </c>
      <c r="D969" s="254" t="s">
        <v>13633</v>
      </c>
    </row>
    <row r="970" spans="1:4" ht="15" x14ac:dyDescent="0.25">
      <c r="A970" s="261">
        <v>91029</v>
      </c>
      <c r="B970" s="253" t="s">
        <v>961</v>
      </c>
      <c r="C970" s="253" t="s">
        <v>41</v>
      </c>
      <c r="D970" s="254" t="s">
        <v>13634</v>
      </c>
    </row>
    <row r="971" spans="1:4" ht="15" x14ac:dyDescent="0.25">
      <c r="A971" s="261">
        <v>91030</v>
      </c>
      <c r="B971" s="253" t="s">
        <v>962</v>
      </c>
      <c r="C971" s="253" t="s">
        <v>41</v>
      </c>
      <c r="D971" s="254" t="s">
        <v>13635</v>
      </c>
    </row>
    <row r="972" spans="1:4" ht="15" x14ac:dyDescent="0.25">
      <c r="A972" s="261">
        <v>91273</v>
      </c>
      <c r="B972" s="253" t="s">
        <v>963</v>
      </c>
      <c r="C972" s="253" t="s">
        <v>41</v>
      </c>
      <c r="D972" s="254" t="s">
        <v>13636</v>
      </c>
    </row>
    <row r="973" spans="1:4" ht="15" x14ac:dyDescent="0.25">
      <c r="A973" s="261">
        <v>91274</v>
      </c>
      <c r="B973" s="253" t="s">
        <v>964</v>
      </c>
      <c r="C973" s="253" t="s">
        <v>41</v>
      </c>
      <c r="D973" s="254" t="s">
        <v>13637</v>
      </c>
    </row>
    <row r="974" spans="1:4" ht="15" x14ac:dyDescent="0.25">
      <c r="A974" s="261">
        <v>91275</v>
      </c>
      <c r="B974" s="253" t="s">
        <v>965</v>
      </c>
      <c r="C974" s="253" t="s">
        <v>41</v>
      </c>
      <c r="D974" s="254" t="s">
        <v>13302</v>
      </c>
    </row>
    <row r="975" spans="1:4" ht="15" x14ac:dyDescent="0.25">
      <c r="A975" s="261">
        <v>91276</v>
      </c>
      <c r="B975" s="253" t="s">
        <v>966</v>
      </c>
      <c r="C975" s="253" t="s">
        <v>41</v>
      </c>
      <c r="D975" s="254" t="s">
        <v>13638</v>
      </c>
    </row>
    <row r="976" spans="1:4" ht="15" x14ac:dyDescent="0.25">
      <c r="A976" s="261">
        <v>91279</v>
      </c>
      <c r="B976" s="253" t="s">
        <v>967</v>
      </c>
      <c r="C976" s="253" t="s">
        <v>41</v>
      </c>
      <c r="D976" s="254" t="s">
        <v>13639</v>
      </c>
    </row>
    <row r="977" spans="1:4" ht="15" x14ac:dyDescent="0.25">
      <c r="A977" s="261">
        <v>91280</v>
      </c>
      <c r="B977" s="253" t="s">
        <v>968</v>
      </c>
      <c r="C977" s="253" t="s">
        <v>41</v>
      </c>
      <c r="D977" s="254" t="s">
        <v>13464</v>
      </c>
    </row>
    <row r="978" spans="1:4" ht="15" x14ac:dyDescent="0.25">
      <c r="A978" s="261">
        <v>91281</v>
      </c>
      <c r="B978" s="253" t="s">
        <v>969</v>
      </c>
      <c r="C978" s="253" t="s">
        <v>41</v>
      </c>
      <c r="D978" s="254" t="s">
        <v>13640</v>
      </c>
    </row>
    <row r="979" spans="1:4" ht="15" x14ac:dyDescent="0.25">
      <c r="A979" s="261">
        <v>91282</v>
      </c>
      <c r="B979" s="253" t="s">
        <v>970</v>
      </c>
      <c r="C979" s="253" t="s">
        <v>41</v>
      </c>
      <c r="D979" s="254" t="s">
        <v>13641</v>
      </c>
    </row>
    <row r="980" spans="1:4" ht="15" x14ac:dyDescent="0.25">
      <c r="A980" s="261">
        <v>91354</v>
      </c>
      <c r="B980" s="253" t="s">
        <v>971</v>
      </c>
      <c r="C980" s="253" t="s">
        <v>41</v>
      </c>
      <c r="D980" s="254" t="s">
        <v>13642</v>
      </c>
    </row>
    <row r="981" spans="1:4" ht="15" x14ac:dyDescent="0.25">
      <c r="A981" s="261">
        <v>91355</v>
      </c>
      <c r="B981" s="253" t="s">
        <v>972</v>
      </c>
      <c r="C981" s="253" t="s">
        <v>41</v>
      </c>
      <c r="D981" s="254" t="s">
        <v>13643</v>
      </c>
    </row>
    <row r="982" spans="1:4" ht="15" x14ac:dyDescent="0.25">
      <c r="A982" s="261">
        <v>91356</v>
      </c>
      <c r="B982" s="253" t="s">
        <v>973</v>
      </c>
      <c r="C982" s="253" t="s">
        <v>41</v>
      </c>
      <c r="D982" s="254" t="s">
        <v>13644</v>
      </c>
    </row>
    <row r="983" spans="1:4" ht="15" x14ac:dyDescent="0.25">
      <c r="A983" s="261">
        <v>91359</v>
      </c>
      <c r="B983" s="253" t="s">
        <v>974</v>
      </c>
      <c r="C983" s="253" t="s">
        <v>41</v>
      </c>
      <c r="D983" s="254" t="s">
        <v>13645</v>
      </c>
    </row>
    <row r="984" spans="1:4" ht="15" x14ac:dyDescent="0.25">
      <c r="A984" s="261">
        <v>91360</v>
      </c>
      <c r="B984" s="253" t="s">
        <v>975</v>
      </c>
      <c r="C984" s="253" t="s">
        <v>41</v>
      </c>
      <c r="D984" s="254" t="s">
        <v>13646</v>
      </c>
    </row>
    <row r="985" spans="1:4" ht="15" x14ac:dyDescent="0.25">
      <c r="A985" s="261">
        <v>91361</v>
      </c>
      <c r="B985" s="253" t="s">
        <v>976</v>
      </c>
      <c r="C985" s="253" t="s">
        <v>41</v>
      </c>
      <c r="D985" s="254" t="s">
        <v>13647</v>
      </c>
    </row>
    <row r="986" spans="1:4" ht="15" x14ac:dyDescent="0.25">
      <c r="A986" s="261">
        <v>91367</v>
      </c>
      <c r="B986" s="253" t="s">
        <v>977</v>
      </c>
      <c r="C986" s="253" t="s">
        <v>41</v>
      </c>
      <c r="D986" s="254" t="s">
        <v>13648</v>
      </c>
    </row>
    <row r="987" spans="1:4" ht="15" x14ac:dyDescent="0.25">
      <c r="A987" s="261">
        <v>91368</v>
      </c>
      <c r="B987" s="253" t="s">
        <v>978</v>
      </c>
      <c r="C987" s="253" t="s">
        <v>41</v>
      </c>
      <c r="D987" s="254" t="s">
        <v>13649</v>
      </c>
    </row>
    <row r="988" spans="1:4" ht="15" x14ac:dyDescent="0.25">
      <c r="A988" s="261">
        <v>91369</v>
      </c>
      <c r="B988" s="253" t="s">
        <v>979</v>
      </c>
      <c r="C988" s="253" t="s">
        <v>41</v>
      </c>
      <c r="D988" s="254" t="s">
        <v>13650</v>
      </c>
    </row>
    <row r="989" spans="1:4" ht="15" x14ac:dyDescent="0.25">
      <c r="A989" s="261">
        <v>91375</v>
      </c>
      <c r="B989" s="253" t="s">
        <v>980</v>
      </c>
      <c r="C989" s="253" t="s">
        <v>41</v>
      </c>
      <c r="D989" s="254" t="s">
        <v>13651</v>
      </c>
    </row>
    <row r="990" spans="1:4" ht="15" x14ac:dyDescent="0.25">
      <c r="A990" s="261">
        <v>91376</v>
      </c>
      <c r="B990" s="253" t="s">
        <v>981</v>
      </c>
      <c r="C990" s="253" t="s">
        <v>41</v>
      </c>
      <c r="D990" s="254" t="s">
        <v>13652</v>
      </c>
    </row>
    <row r="991" spans="1:4" ht="15" x14ac:dyDescent="0.25">
      <c r="A991" s="261">
        <v>91377</v>
      </c>
      <c r="B991" s="253" t="s">
        <v>982</v>
      </c>
      <c r="C991" s="253" t="s">
        <v>41</v>
      </c>
      <c r="D991" s="254" t="s">
        <v>13647</v>
      </c>
    </row>
    <row r="992" spans="1:4" ht="15" x14ac:dyDescent="0.25">
      <c r="A992" s="261">
        <v>91380</v>
      </c>
      <c r="B992" s="253" t="s">
        <v>983</v>
      </c>
      <c r="C992" s="253" t="s">
        <v>41</v>
      </c>
      <c r="D992" s="254" t="s">
        <v>13653</v>
      </c>
    </row>
    <row r="993" spans="1:4" ht="15" x14ac:dyDescent="0.25">
      <c r="A993" s="261">
        <v>91381</v>
      </c>
      <c r="B993" s="253" t="s">
        <v>984</v>
      </c>
      <c r="C993" s="253" t="s">
        <v>41</v>
      </c>
      <c r="D993" s="254" t="s">
        <v>13654</v>
      </c>
    </row>
    <row r="994" spans="1:4" ht="15" x14ac:dyDescent="0.25">
      <c r="A994" s="261">
        <v>91382</v>
      </c>
      <c r="B994" s="253" t="s">
        <v>985</v>
      </c>
      <c r="C994" s="253" t="s">
        <v>41</v>
      </c>
      <c r="D994" s="254" t="s">
        <v>13655</v>
      </c>
    </row>
    <row r="995" spans="1:4" ht="15" x14ac:dyDescent="0.25">
      <c r="A995" s="261">
        <v>91383</v>
      </c>
      <c r="B995" s="253" t="s">
        <v>986</v>
      </c>
      <c r="C995" s="253" t="s">
        <v>41</v>
      </c>
      <c r="D995" s="254" t="s">
        <v>13656</v>
      </c>
    </row>
    <row r="996" spans="1:4" ht="15" x14ac:dyDescent="0.25">
      <c r="A996" s="261">
        <v>91384</v>
      </c>
      <c r="B996" s="253" t="s">
        <v>987</v>
      </c>
      <c r="C996" s="253" t="s">
        <v>41</v>
      </c>
      <c r="D996" s="254" t="s">
        <v>13657</v>
      </c>
    </row>
    <row r="997" spans="1:4" ht="15" x14ac:dyDescent="0.25">
      <c r="A997" s="261">
        <v>91390</v>
      </c>
      <c r="B997" s="253" t="s">
        <v>988</v>
      </c>
      <c r="C997" s="253" t="s">
        <v>41</v>
      </c>
      <c r="D997" s="254" t="s">
        <v>13658</v>
      </c>
    </row>
    <row r="998" spans="1:4" ht="15" x14ac:dyDescent="0.25">
      <c r="A998" s="261">
        <v>91391</v>
      </c>
      <c r="B998" s="253" t="s">
        <v>989</v>
      </c>
      <c r="C998" s="253" t="s">
        <v>41</v>
      </c>
      <c r="D998" s="254" t="s">
        <v>13659</v>
      </c>
    </row>
    <row r="999" spans="1:4" ht="15" x14ac:dyDescent="0.25">
      <c r="A999" s="261">
        <v>91392</v>
      </c>
      <c r="B999" s="253" t="s">
        <v>990</v>
      </c>
      <c r="C999" s="253" t="s">
        <v>41</v>
      </c>
      <c r="D999" s="254" t="s">
        <v>13660</v>
      </c>
    </row>
    <row r="1000" spans="1:4" ht="15" x14ac:dyDescent="0.25">
      <c r="A1000" s="261">
        <v>91396</v>
      </c>
      <c r="B1000" s="253" t="s">
        <v>991</v>
      </c>
      <c r="C1000" s="253" t="s">
        <v>41</v>
      </c>
      <c r="D1000" s="254" t="s">
        <v>13661</v>
      </c>
    </row>
    <row r="1001" spans="1:4" ht="15" x14ac:dyDescent="0.25">
      <c r="A1001" s="261">
        <v>91397</v>
      </c>
      <c r="B1001" s="253" t="s">
        <v>992</v>
      </c>
      <c r="C1001" s="253" t="s">
        <v>41</v>
      </c>
      <c r="D1001" s="254" t="s">
        <v>13662</v>
      </c>
    </row>
    <row r="1002" spans="1:4" ht="15" x14ac:dyDescent="0.25">
      <c r="A1002" s="261">
        <v>91398</v>
      </c>
      <c r="B1002" s="253" t="s">
        <v>993</v>
      </c>
      <c r="C1002" s="253" t="s">
        <v>41</v>
      </c>
      <c r="D1002" s="254" t="s">
        <v>13663</v>
      </c>
    </row>
    <row r="1003" spans="1:4" ht="15" x14ac:dyDescent="0.25">
      <c r="A1003" s="261">
        <v>91402</v>
      </c>
      <c r="B1003" s="253" t="s">
        <v>994</v>
      </c>
      <c r="C1003" s="253" t="s">
        <v>41</v>
      </c>
      <c r="D1003" s="254" t="s">
        <v>13584</v>
      </c>
    </row>
    <row r="1004" spans="1:4" ht="15" x14ac:dyDescent="0.25">
      <c r="A1004" s="261">
        <v>91466</v>
      </c>
      <c r="B1004" s="253" t="s">
        <v>995</v>
      </c>
      <c r="C1004" s="253" t="s">
        <v>41</v>
      </c>
      <c r="D1004" s="254" t="s">
        <v>13633</v>
      </c>
    </row>
    <row r="1005" spans="1:4" ht="15" x14ac:dyDescent="0.25">
      <c r="A1005" s="261">
        <v>91467</v>
      </c>
      <c r="B1005" s="253" t="s">
        <v>996</v>
      </c>
      <c r="C1005" s="253" t="s">
        <v>41</v>
      </c>
      <c r="D1005" s="254" t="s">
        <v>13397</v>
      </c>
    </row>
    <row r="1006" spans="1:4" ht="15" x14ac:dyDescent="0.25">
      <c r="A1006" s="261">
        <v>91468</v>
      </c>
      <c r="B1006" s="253" t="s">
        <v>12223</v>
      </c>
      <c r="C1006" s="253" t="s">
        <v>41</v>
      </c>
      <c r="D1006" s="254" t="s">
        <v>13664</v>
      </c>
    </row>
    <row r="1007" spans="1:4" ht="15" x14ac:dyDescent="0.25">
      <c r="A1007" s="261">
        <v>91469</v>
      </c>
      <c r="B1007" s="253" t="s">
        <v>12224</v>
      </c>
      <c r="C1007" s="253" t="s">
        <v>41</v>
      </c>
      <c r="D1007" s="254" t="s">
        <v>13665</v>
      </c>
    </row>
    <row r="1008" spans="1:4" ht="15" x14ac:dyDescent="0.25">
      <c r="A1008" s="261">
        <v>91484</v>
      </c>
      <c r="B1008" s="253" t="s">
        <v>12225</v>
      </c>
      <c r="C1008" s="253" t="s">
        <v>41</v>
      </c>
      <c r="D1008" s="254" t="s">
        <v>13666</v>
      </c>
    </row>
    <row r="1009" spans="1:4" ht="15" x14ac:dyDescent="0.25">
      <c r="A1009" s="261">
        <v>91485</v>
      </c>
      <c r="B1009" s="253" t="s">
        <v>12226</v>
      </c>
      <c r="C1009" s="253" t="s">
        <v>41</v>
      </c>
      <c r="D1009" s="254" t="s">
        <v>13667</v>
      </c>
    </row>
    <row r="1010" spans="1:4" ht="15" x14ac:dyDescent="0.25">
      <c r="A1010" s="261">
        <v>91529</v>
      </c>
      <c r="B1010" s="253" t="s">
        <v>997</v>
      </c>
      <c r="C1010" s="253" t="s">
        <v>41</v>
      </c>
      <c r="D1010" s="254" t="s">
        <v>13463</v>
      </c>
    </row>
    <row r="1011" spans="1:4" ht="15" x14ac:dyDescent="0.25">
      <c r="A1011" s="261">
        <v>91530</v>
      </c>
      <c r="B1011" s="253" t="s">
        <v>998</v>
      </c>
      <c r="C1011" s="253" t="s">
        <v>41</v>
      </c>
      <c r="D1011" s="254" t="s">
        <v>13668</v>
      </c>
    </row>
    <row r="1012" spans="1:4" ht="15" x14ac:dyDescent="0.25">
      <c r="A1012" s="261">
        <v>91531</v>
      </c>
      <c r="B1012" s="253" t="s">
        <v>999</v>
      </c>
      <c r="C1012" s="253" t="s">
        <v>41</v>
      </c>
      <c r="D1012" s="254" t="s">
        <v>13669</v>
      </c>
    </row>
    <row r="1013" spans="1:4" ht="15" x14ac:dyDescent="0.25">
      <c r="A1013" s="261">
        <v>91532</v>
      </c>
      <c r="B1013" s="253" t="s">
        <v>1000</v>
      </c>
      <c r="C1013" s="253" t="s">
        <v>41</v>
      </c>
      <c r="D1013" s="254" t="s">
        <v>13670</v>
      </c>
    </row>
    <row r="1014" spans="1:4" ht="15" x14ac:dyDescent="0.25">
      <c r="A1014" s="261">
        <v>91629</v>
      </c>
      <c r="B1014" s="253" t="s">
        <v>1001</v>
      </c>
      <c r="C1014" s="253" t="s">
        <v>41</v>
      </c>
      <c r="D1014" s="254" t="s">
        <v>13671</v>
      </c>
    </row>
    <row r="1015" spans="1:4" ht="15" x14ac:dyDescent="0.25">
      <c r="A1015" s="261">
        <v>91630</v>
      </c>
      <c r="B1015" s="253" t="s">
        <v>1002</v>
      </c>
      <c r="C1015" s="253" t="s">
        <v>41</v>
      </c>
      <c r="D1015" s="254" t="s">
        <v>13672</v>
      </c>
    </row>
    <row r="1016" spans="1:4" ht="15" x14ac:dyDescent="0.25">
      <c r="A1016" s="261">
        <v>91631</v>
      </c>
      <c r="B1016" s="253" t="s">
        <v>1003</v>
      </c>
      <c r="C1016" s="253" t="s">
        <v>41</v>
      </c>
      <c r="D1016" s="254" t="s">
        <v>13673</v>
      </c>
    </row>
    <row r="1017" spans="1:4" ht="15" x14ac:dyDescent="0.25">
      <c r="A1017" s="261">
        <v>91632</v>
      </c>
      <c r="B1017" s="253" t="s">
        <v>1004</v>
      </c>
      <c r="C1017" s="253" t="s">
        <v>41</v>
      </c>
      <c r="D1017" s="254" t="s">
        <v>13674</v>
      </c>
    </row>
    <row r="1018" spans="1:4" ht="15" x14ac:dyDescent="0.25">
      <c r="A1018" s="261">
        <v>91633</v>
      </c>
      <c r="B1018" s="253" t="s">
        <v>1005</v>
      </c>
      <c r="C1018" s="253" t="s">
        <v>41</v>
      </c>
      <c r="D1018" s="254" t="s">
        <v>13675</v>
      </c>
    </row>
    <row r="1019" spans="1:4" ht="15" x14ac:dyDescent="0.25">
      <c r="A1019" s="261">
        <v>91640</v>
      </c>
      <c r="B1019" s="253" t="s">
        <v>1006</v>
      </c>
      <c r="C1019" s="253" t="s">
        <v>41</v>
      </c>
      <c r="D1019" s="254" t="s">
        <v>13676</v>
      </c>
    </row>
    <row r="1020" spans="1:4" ht="15" x14ac:dyDescent="0.25">
      <c r="A1020" s="261">
        <v>91641</v>
      </c>
      <c r="B1020" s="253" t="s">
        <v>1007</v>
      </c>
      <c r="C1020" s="253" t="s">
        <v>41</v>
      </c>
      <c r="D1020" s="254" t="s">
        <v>13677</v>
      </c>
    </row>
    <row r="1021" spans="1:4" ht="15" x14ac:dyDescent="0.25">
      <c r="A1021" s="261">
        <v>91642</v>
      </c>
      <c r="B1021" s="253" t="s">
        <v>1008</v>
      </c>
      <c r="C1021" s="253" t="s">
        <v>41</v>
      </c>
      <c r="D1021" s="254" t="s">
        <v>13267</v>
      </c>
    </row>
    <row r="1022" spans="1:4" ht="15" x14ac:dyDescent="0.25">
      <c r="A1022" s="261">
        <v>91643</v>
      </c>
      <c r="B1022" s="253" t="s">
        <v>1009</v>
      </c>
      <c r="C1022" s="253" t="s">
        <v>41</v>
      </c>
      <c r="D1022" s="254" t="s">
        <v>13678</v>
      </c>
    </row>
    <row r="1023" spans="1:4" ht="15" x14ac:dyDescent="0.25">
      <c r="A1023" s="261">
        <v>91644</v>
      </c>
      <c r="B1023" s="253" t="s">
        <v>1010</v>
      </c>
      <c r="C1023" s="253" t="s">
        <v>41</v>
      </c>
      <c r="D1023" s="254" t="s">
        <v>13679</v>
      </c>
    </row>
    <row r="1024" spans="1:4" ht="15" x14ac:dyDescent="0.25">
      <c r="A1024" s="261">
        <v>91688</v>
      </c>
      <c r="B1024" s="253" t="s">
        <v>1011</v>
      </c>
      <c r="C1024" s="253" t="s">
        <v>41</v>
      </c>
      <c r="D1024" s="254" t="s">
        <v>13364</v>
      </c>
    </row>
    <row r="1025" spans="1:4" ht="15" x14ac:dyDescent="0.25">
      <c r="A1025" s="261">
        <v>91689</v>
      </c>
      <c r="B1025" s="253" t="s">
        <v>1012</v>
      </c>
      <c r="C1025" s="253" t="s">
        <v>41</v>
      </c>
      <c r="D1025" s="254" t="s">
        <v>13680</v>
      </c>
    </row>
    <row r="1026" spans="1:4" ht="15" x14ac:dyDescent="0.25">
      <c r="A1026" s="261">
        <v>91690</v>
      </c>
      <c r="B1026" s="253" t="s">
        <v>1013</v>
      </c>
      <c r="C1026" s="253" t="s">
        <v>41</v>
      </c>
      <c r="D1026" s="254" t="s">
        <v>13196</v>
      </c>
    </row>
    <row r="1027" spans="1:4" ht="15" x14ac:dyDescent="0.25">
      <c r="A1027" s="261">
        <v>91691</v>
      </c>
      <c r="B1027" s="253" t="s">
        <v>1014</v>
      </c>
      <c r="C1027" s="253" t="s">
        <v>41</v>
      </c>
      <c r="D1027" s="254" t="s">
        <v>13511</v>
      </c>
    </row>
    <row r="1028" spans="1:4" ht="15" x14ac:dyDescent="0.25">
      <c r="A1028" s="261">
        <v>92040</v>
      </c>
      <c r="B1028" s="253" t="s">
        <v>1015</v>
      </c>
      <c r="C1028" s="253" t="s">
        <v>41</v>
      </c>
      <c r="D1028" s="254" t="s">
        <v>13681</v>
      </c>
    </row>
    <row r="1029" spans="1:4" ht="15" x14ac:dyDescent="0.25">
      <c r="A1029" s="261">
        <v>92041</v>
      </c>
      <c r="B1029" s="253" t="s">
        <v>1016</v>
      </c>
      <c r="C1029" s="253" t="s">
        <v>41</v>
      </c>
      <c r="D1029" s="254" t="s">
        <v>13682</v>
      </c>
    </row>
    <row r="1030" spans="1:4" ht="15" x14ac:dyDescent="0.25">
      <c r="A1030" s="261">
        <v>92042</v>
      </c>
      <c r="B1030" s="253" t="s">
        <v>1017</v>
      </c>
      <c r="C1030" s="253" t="s">
        <v>41</v>
      </c>
      <c r="D1030" s="254" t="s">
        <v>13683</v>
      </c>
    </row>
    <row r="1031" spans="1:4" ht="15" x14ac:dyDescent="0.25">
      <c r="A1031" s="261">
        <v>92101</v>
      </c>
      <c r="B1031" s="253" t="s">
        <v>12227</v>
      </c>
      <c r="C1031" s="253" t="s">
        <v>41</v>
      </c>
      <c r="D1031" s="254" t="s">
        <v>13684</v>
      </c>
    </row>
    <row r="1032" spans="1:4" ht="15" x14ac:dyDescent="0.25">
      <c r="A1032" s="261">
        <v>92102</v>
      </c>
      <c r="B1032" s="253" t="s">
        <v>12228</v>
      </c>
      <c r="C1032" s="253" t="s">
        <v>41</v>
      </c>
      <c r="D1032" s="254" t="s">
        <v>13677</v>
      </c>
    </row>
    <row r="1033" spans="1:4" ht="15" x14ac:dyDescent="0.25">
      <c r="A1033" s="261">
        <v>92103</v>
      </c>
      <c r="B1033" s="253" t="s">
        <v>12229</v>
      </c>
      <c r="C1033" s="253" t="s">
        <v>41</v>
      </c>
      <c r="D1033" s="254" t="s">
        <v>13685</v>
      </c>
    </row>
    <row r="1034" spans="1:4" ht="15" x14ac:dyDescent="0.25">
      <c r="A1034" s="261">
        <v>92104</v>
      </c>
      <c r="B1034" s="253" t="s">
        <v>12230</v>
      </c>
      <c r="C1034" s="253" t="s">
        <v>41</v>
      </c>
      <c r="D1034" s="254" t="s">
        <v>13686</v>
      </c>
    </row>
    <row r="1035" spans="1:4" ht="15" x14ac:dyDescent="0.25">
      <c r="A1035" s="261">
        <v>92105</v>
      </c>
      <c r="B1035" s="253" t="s">
        <v>12231</v>
      </c>
      <c r="C1035" s="253" t="s">
        <v>41</v>
      </c>
      <c r="D1035" s="254" t="s">
        <v>13687</v>
      </c>
    </row>
    <row r="1036" spans="1:4" ht="15" x14ac:dyDescent="0.25">
      <c r="A1036" s="261">
        <v>92108</v>
      </c>
      <c r="B1036" s="253" t="s">
        <v>12232</v>
      </c>
      <c r="C1036" s="253" t="s">
        <v>41</v>
      </c>
      <c r="D1036" s="254" t="s">
        <v>13471</v>
      </c>
    </row>
    <row r="1037" spans="1:4" ht="15" x14ac:dyDescent="0.25">
      <c r="A1037" s="261">
        <v>92109</v>
      </c>
      <c r="B1037" s="253" t="s">
        <v>12233</v>
      </c>
      <c r="C1037" s="253" t="s">
        <v>41</v>
      </c>
      <c r="D1037" s="254" t="s">
        <v>13668</v>
      </c>
    </row>
    <row r="1038" spans="1:4" ht="15" x14ac:dyDescent="0.25">
      <c r="A1038" s="261">
        <v>92110</v>
      </c>
      <c r="B1038" s="253" t="s">
        <v>12234</v>
      </c>
      <c r="C1038" s="253" t="s">
        <v>41</v>
      </c>
      <c r="D1038" s="254" t="s">
        <v>13265</v>
      </c>
    </row>
    <row r="1039" spans="1:4" ht="15" x14ac:dyDescent="0.25">
      <c r="A1039" s="261">
        <v>92111</v>
      </c>
      <c r="B1039" s="253" t="s">
        <v>12235</v>
      </c>
      <c r="C1039" s="253" t="s">
        <v>41</v>
      </c>
      <c r="D1039" s="254" t="s">
        <v>13483</v>
      </c>
    </row>
    <row r="1040" spans="1:4" ht="15" x14ac:dyDescent="0.25">
      <c r="A1040" s="261">
        <v>92114</v>
      </c>
      <c r="B1040" s="253" t="s">
        <v>12236</v>
      </c>
      <c r="C1040" s="253" t="s">
        <v>41</v>
      </c>
      <c r="D1040" s="254" t="s">
        <v>13318</v>
      </c>
    </row>
    <row r="1041" spans="1:4" ht="15" x14ac:dyDescent="0.25">
      <c r="A1041" s="261">
        <v>92115</v>
      </c>
      <c r="B1041" s="253" t="s">
        <v>12237</v>
      </c>
      <c r="C1041" s="253" t="s">
        <v>41</v>
      </c>
      <c r="D1041" s="254" t="s">
        <v>13336</v>
      </c>
    </row>
    <row r="1042" spans="1:4" ht="15" x14ac:dyDescent="0.25">
      <c r="A1042" s="261">
        <v>92116</v>
      </c>
      <c r="B1042" s="253" t="s">
        <v>12238</v>
      </c>
      <c r="C1042" s="253" t="s">
        <v>41</v>
      </c>
      <c r="D1042" s="254" t="s">
        <v>13688</v>
      </c>
    </row>
    <row r="1043" spans="1:4" ht="15" x14ac:dyDescent="0.25">
      <c r="A1043" s="261">
        <v>92133</v>
      </c>
      <c r="B1043" s="253" t="s">
        <v>1018</v>
      </c>
      <c r="C1043" s="253" t="s">
        <v>41</v>
      </c>
      <c r="D1043" s="254" t="s">
        <v>13689</v>
      </c>
    </row>
    <row r="1044" spans="1:4" ht="15" x14ac:dyDescent="0.25">
      <c r="A1044" s="261">
        <v>92134</v>
      </c>
      <c r="B1044" s="253" t="s">
        <v>1019</v>
      </c>
      <c r="C1044" s="253" t="s">
        <v>41</v>
      </c>
      <c r="D1044" s="254" t="s">
        <v>13690</v>
      </c>
    </row>
    <row r="1045" spans="1:4" ht="15" x14ac:dyDescent="0.25">
      <c r="A1045" s="261">
        <v>92135</v>
      </c>
      <c r="B1045" s="253" t="s">
        <v>1020</v>
      </c>
      <c r="C1045" s="253" t="s">
        <v>41</v>
      </c>
      <c r="D1045" s="254" t="s">
        <v>13691</v>
      </c>
    </row>
    <row r="1046" spans="1:4" ht="15" x14ac:dyDescent="0.25">
      <c r="A1046" s="261">
        <v>92136</v>
      </c>
      <c r="B1046" s="253" t="s">
        <v>1021</v>
      </c>
      <c r="C1046" s="253" t="s">
        <v>41</v>
      </c>
      <c r="D1046" s="254" t="s">
        <v>13692</v>
      </c>
    </row>
    <row r="1047" spans="1:4" ht="15" x14ac:dyDescent="0.25">
      <c r="A1047" s="261">
        <v>92137</v>
      </c>
      <c r="B1047" s="253" t="s">
        <v>1022</v>
      </c>
      <c r="C1047" s="253" t="s">
        <v>41</v>
      </c>
      <c r="D1047" s="254" t="s">
        <v>13693</v>
      </c>
    </row>
    <row r="1048" spans="1:4" ht="15" x14ac:dyDescent="0.25">
      <c r="A1048" s="261">
        <v>92140</v>
      </c>
      <c r="B1048" s="253" t="s">
        <v>1023</v>
      </c>
      <c r="C1048" s="253" t="s">
        <v>41</v>
      </c>
      <c r="D1048" s="254" t="s">
        <v>13694</v>
      </c>
    </row>
    <row r="1049" spans="1:4" ht="15" x14ac:dyDescent="0.25">
      <c r="A1049" s="261">
        <v>92141</v>
      </c>
      <c r="B1049" s="253" t="s">
        <v>1024</v>
      </c>
      <c r="C1049" s="253" t="s">
        <v>41</v>
      </c>
      <c r="D1049" s="254" t="s">
        <v>13446</v>
      </c>
    </row>
    <row r="1050" spans="1:4" ht="15" x14ac:dyDescent="0.25">
      <c r="A1050" s="261">
        <v>92142</v>
      </c>
      <c r="B1050" s="253" t="s">
        <v>1025</v>
      </c>
      <c r="C1050" s="253" t="s">
        <v>41</v>
      </c>
      <c r="D1050" s="254" t="s">
        <v>13695</v>
      </c>
    </row>
    <row r="1051" spans="1:4" ht="15" x14ac:dyDescent="0.25">
      <c r="A1051" s="261">
        <v>92143</v>
      </c>
      <c r="B1051" s="253" t="s">
        <v>1026</v>
      </c>
      <c r="C1051" s="253" t="s">
        <v>41</v>
      </c>
      <c r="D1051" s="254" t="s">
        <v>13696</v>
      </c>
    </row>
    <row r="1052" spans="1:4" ht="15" x14ac:dyDescent="0.25">
      <c r="A1052" s="261">
        <v>92144</v>
      </c>
      <c r="B1052" s="253" t="s">
        <v>1027</v>
      </c>
      <c r="C1052" s="253" t="s">
        <v>41</v>
      </c>
      <c r="D1052" s="254" t="s">
        <v>13697</v>
      </c>
    </row>
    <row r="1053" spans="1:4" ht="15" x14ac:dyDescent="0.25">
      <c r="A1053" s="261">
        <v>92237</v>
      </c>
      <c r="B1053" s="253" t="s">
        <v>1028</v>
      </c>
      <c r="C1053" s="253" t="s">
        <v>41</v>
      </c>
      <c r="D1053" s="254" t="s">
        <v>13698</v>
      </c>
    </row>
    <row r="1054" spans="1:4" ht="15" x14ac:dyDescent="0.25">
      <c r="A1054" s="261">
        <v>92238</v>
      </c>
      <c r="B1054" s="253" t="s">
        <v>1029</v>
      </c>
      <c r="C1054" s="253" t="s">
        <v>41</v>
      </c>
      <c r="D1054" s="254" t="s">
        <v>13699</v>
      </c>
    </row>
    <row r="1055" spans="1:4" ht="15" x14ac:dyDescent="0.25">
      <c r="A1055" s="261">
        <v>92239</v>
      </c>
      <c r="B1055" s="253" t="s">
        <v>1030</v>
      </c>
      <c r="C1055" s="253" t="s">
        <v>41</v>
      </c>
      <c r="D1055" s="254" t="s">
        <v>13700</v>
      </c>
    </row>
    <row r="1056" spans="1:4" ht="15" x14ac:dyDescent="0.25">
      <c r="A1056" s="261">
        <v>92240</v>
      </c>
      <c r="B1056" s="253" t="s">
        <v>1031</v>
      </c>
      <c r="C1056" s="253" t="s">
        <v>41</v>
      </c>
      <c r="D1056" s="254" t="s">
        <v>13701</v>
      </c>
    </row>
    <row r="1057" spans="1:4" ht="15" x14ac:dyDescent="0.25">
      <c r="A1057" s="261">
        <v>92241</v>
      </c>
      <c r="B1057" s="253" t="s">
        <v>1032</v>
      </c>
      <c r="C1057" s="253" t="s">
        <v>41</v>
      </c>
      <c r="D1057" s="254" t="s">
        <v>13702</v>
      </c>
    </row>
    <row r="1058" spans="1:4" ht="15" x14ac:dyDescent="0.25">
      <c r="A1058" s="261">
        <v>92712</v>
      </c>
      <c r="B1058" s="253" t="s">
        <v>12239</v>
      </c>
      <c r="C1058" s="253" t="s">
        <v>41</v>
      </c>
      <c r="D1058" s="254" t="s">
        <v>13464</v>
      </c>
    </row>
    <row r="1059" spans="1:4" ht="15" x14ac:dyDescent="0.25">
      <c r="A1059" s="261">
        <v>92713</v>
      </c>
      <c r="B1059" s="253" t="s">
        <v>12240</v>
      </c>
      <c r="C1059" s="253" t="s">
        <v>41</v>
      </c>
      <c r="D1059" s="254" t="s">
        <v>13336</v>
      </c>
    </row>
    <row r="1060" spans="1:4" ht="15" x14ac:dyDescent="0.25">
      <c r="A1060" s="261">
        <v>92714</v>
      </c>
      <c r="B1060" s="253" t="s">
        <v>12241</v>
      </c>
      <c r="C1060" s="253" t="s">
        <v>41</v>
      </c>
      <c r="D1060" s="254" t="s">
        <v>13359</v>
      </c>
    </row>
    <row r="1061" spans="1:4" ht="15" x14ac:dyDescent="0.25">
      <c r="A1061" s="261">
        <v>92715</v>
      </c>
      <c r="B1061" s="253" t="s">
        <v>12242</v>
      </c>
      <c r="C1061" s="253" t="s">
        <v>41</v>
      </c>
      <c r="D1061" s="254" t="s">
        <v>13703</v>
      </c>
    </row>
    <row r="1062" spans="1:4" ht="15" x14ac:dyDescent="0.25">
      <c r="A1062" s="261">
        <v>92956</v>
      </c>
      <c r="B1062" s="253" t="s">
        <v>1033</v>
      </c>
      <c r="C1062" s="253" t="s">
        <v>41</v>
      </c>
      <c r="D1062" s="254" t="s">
        <v>13704</v>
      </c>
    </row>
    <row r="1063" spans="1:4" ht="15" x14ac:dyDescent="0.25">
      <c r="A1063" s="261">
        <v>92957</v>
      </c>
      <c r="B1063" s="253" t="s">
        <v>1034</v>
      </c>
      <c r="C1063" s="253" t="s">
        <v>41</v>
      </c>
      <c r="D1063" s="254" t="s">
        <v>13313</v>
      </c>
    </row>
    <row r="1064" spans="1:4" ht="15" x14ac:dyDescent="0.25">
      <c r="A1064" s="261">
        <v>92958</v>
      </c>
      <c r="B1064" s="253" t="s">
        <v>1035</v>
      </c>
      <c r="C1064" s="253" t="s">
        <v>41</v>
      </c>
      <c r="D1064" s="254" t="s">
        <v>13705</v>
      </c>
    </row>
    <row r="1065" spans="1:4" ht="15" x14ac:dyDescent="0.25">
      <c r="A1065" s="261">
        <v>92959</v>
      </c>
      <c r="B1065" s="253" t="s">
        <v>1036</v>
      </c>
      <c r="C1065" s="253" t="s">
        <v>41</v>
      </c>
      <c r="D1065" s="254" t="s">
        <v>13706</v>
      </c>
    </row>
    <row r="1066" spans="1:4" ht="15" x14ac:dyDescent="0.25">
      <c r="A1066" s="261">
        <v>92963</v>
      </c>
      <c r="B1066" s="253" t="s">
        <v>1037</v>
      </c>
      <c r="C1066" s="253" t="s">
        <v>41</v>
      </c>
      <c r="D1066" s="254" t="s">
        <v>13707</v>
      </c>
    </row>
    <row r="1067" spans="1:4" ht="15" x14ac:dyDescent="0.25">
      <c r="A1067" s="261">
        <v>92964</v>
      </c>
      <c r="B1067" s="253" t="s">
        <v>1038</v>
      </c>
      <c r="C1067" s="253" t="s">
        <v>41</v>
      </c>
      <c r="D1067" s="254" t="s">
        <v>13574</v>
      </c>
    </row>
    <row r="1068" spans="1:4" ht="15" x14ac:dyDescent="0.25">
      <c r="A1068" s="261">
        <v>92965</v>
      </c>
      <c r="B1068" s="253" t="s">
        <v>1039</v>
      </c>
      <c r="C1068" s="253" t="s">
        <v>41</v>
      </c>
      <c r="D1068" s="254" t="s">
        <v>13708</v>
      </c>
    </row>
    <row r="1069" spans="1:4" ht="15" x14ac:dyDescent="0.25">
      <c r="A1069" s="261">
        <v>93220</v>
      </c>
      <c r="B1069" s="253" t="s">
        <v>1040</v>
      </c>
      <c r="C1069" s="253" t="s">
        <v>41</v>
      </c>
      <c r="D1069" s="254" t="s">
        <v>13709</v>
      </c>
    </row>
    <row r="1070" spans="1:4" ht="15" x14ac:dyDescent="0.25">
      <c r="A1070" s="261">
        <v>93221</v>
      </c>
      <c r="B1070" s="253" t="s">
        <v>1041</v>
      </c>
      <c r="C1070" s="253" t="s">
        <v>41</v>
      </c>
      <c r="D1070" s="254" t="s">
        <v>13710</v>
      </c>
    </row>
    <row r="1071" spans="1:4" ht="15" x14ac:dyDescent="0.25">
      <c r="A1071" s="261">
        <v>93222</v>
      </c>
      <c r="B1071" s="253" t="s">
        <v>1042</v>
      </c>
      <c r="C1071" s="253" t="s">
        <v>41</v>
      </c>
      <c r="D1071" s="254" t="s">
        <v>13711</v>
      </c>
    </row>
    <row r="1072" spans="1:4" ht="15" x14ac:dyDescent="0.25">
      <c r="A1072" s="261">
        <v>93223</v>
      </c>
      <c r="B1072" s="253" t="s">
        <v>1043</v>
      </c>
      <c r="C1072" s="253" t="s">
        <v>41</v>
      </c>
      <c r="D1072" s="254" t="s">
        <v>13712</v>
      </c>
    </row>
    <row r="1073" spans="1:4" ht="15" x14ac:dyDescent="0.25">
      <c r="A1073" s="261">
        <v>93229</v>
      </c>
      <c r="B1073" s="253" t="s">
        <v>1044</v>
      </c>
      <c r="C1073" s="253" t="s">
        <v>41</v>
      </c>
      <c r="D1073" s="254" t="s">
        <v>13329</v>
      </c>
    </row>
    <row r="1074" spans="1:4" ht="15" x14ac:dyDescent="0.25">
      <c r="A1074" s="261">
        <v>93230</v>
      </c>
      <c r="B1074" s="253" t="s">
        <v>1045</v>
      </c>
      <c r="C1074" s="253" t="s">
        <v>41</v>
      </c>
      <c r="D1074" s="254" t="s">
        <v>13358</v>
      </c>
    </row>
    <row r="1075" spans="1:4" ht="15" x14ac:dyDescent="0.25">
      <c r="A1075" s="261">
        <v>93231</v>
      </c>
      <c r="B1075" s="253" t="s">
        <v>1046</v>
      </c>
      <c r="C1075" s="253" t="s">
        <v>41</v>
      </c>
      <c r="D1075" s="254" t="s">
        <v>13577</v>
      </c>
    </row>
    <row r="1076" spans="1:4" ht="15" x14ac:dyDescent="0.25">
      <c r="A1076" s="261">
        <v>93232</v>
      </c>
      <c r="B1076" s="253" t="s">
        <v>1047</v>
      </c>
      <c r="C1076" s="253" t="s">
        <v>41</v>
      </c>
      <c r="D1076" s="254" t="s">
        <v>12799</v>
      </c>
    </row>
    <row r="1077" spans="1:4" ht="15" x14ac:dyDescent="0.25">
      <c r="A1077" s="261">
        <v>93235</v>
      </c>
      <c r="B1077" s="253" t="s">
        <v>1048</v>
      </c>
      <c r="C1077" s="253" t="s">
        <v>41</v>
      </c>
      <c r="D1077" s="254" t="s">
        <v>13713</v>
      </c>
    </row>
    <row r="1078" spans="1:4" ht="15" x14ac:dyDescent="0.25">
      <c r="A1078" s="261">
        <v>93238</v>
      </c>
      <c r="B1078" s="253" t="s">
        <v>1049</v>
      </c>
      <c r="C1078" s="253" t="s">
        <v>41</v>
      </c>
      <c r="D1078" s="254" t="s">
        <v>13714</v>
      </c>
    </row>
    <row r="1079" spans="1:4" ht="15" x14ac:dyDescent="0.25">
      <c r="A1079" s="261">
        <v>93239</v>
      </c>
      <c r="B1079" s="253" t="s">
        <v>1050</v>
      </c>
      <c r="C1079" s="253" t="s">
        <v>41</v>
      </c>
      <c r="D1079" s="254" t="s">
        <v>13715</v>
      </c>
    </row>
    <row r="1080" spans="1:4" ht="15" x14ac:dyDescent="0.25">
      <c r="A1080" s="261">
        <v>93240</v>
      </c>
      <c r="B1080" s="253" t="s">
        <v>1051</v>
      </c>
      <c r="C1080" s="253" t="s">
        <v>41</v>
      </c>
      <c r="D1080" s="254" t="s">
        <v>13716</v>
      </c>
    </row>
    <row r="1081" spans="1:4" ht="15" x14ac:dyDescent="0.25">
      <c r="A1081" s="261">
        <v>93267</v>
      </c>
      <c r="B1081" s="253" t="s">
        <v>12243</v>
      </c>
      <c r="C1081" s="253" t="s">
        <v>41</v>
      </c>
      <c r="D1081" s="254" t="s">
        <v>13717</v>
      </c>
    </row>
    <row r="1082" spans="1:4" ht="15" x14ac:dyDescent="0.25">
      <c r="A1082" s="261">
        <v>93269</v>
      </c>
      <c r="B1082" s="253" t="s">
        <v>12244</v>
      </c>
      <c r="C1082" s="253" t="s">
        <v>41</v>
      </c>
      <c r="D1082" s="254" t="s">
        <v>13718</v>
      </c>
    </row>
    <row r="1083" spans="1:4" ht="15" x14ac:dyDescent="0.25">
      <c r="A1083" s="261">
        <v>93270</v>
      </c>
      <c r="B1083" s="253" t="s">
        <v>12245</v>
      </c>
      <c r="C1083" s="253" t="s">
        <v>41</v>
      </c>
      <c r="D1083" s="254" t="s">
        <v>13717</v>
      </c>
    </row>
    <row r="1084" spans="1:4" ht="15" x14ac:dyDescent="0.25">
      <c r="A1084" s="261">
        <v>93271</v>
      </c>
      <c r="B1084" s="253" t="s">
        <v>12246</v>
      </c>
      <c r="C1084" s="253" t="s">
        <v>41</v>
      </c>
      <c r="D1084" s="254" t="s">
        <v>13719</v>
      </c>
    </row>
    <row r="1085" spans="1:4" ht="15" x14ac:dyDescent="0.25">
      <c r="A1085" s="261">
        <v>93277</v>
      </c>
      <c r="B1085" s="253" t="s">
        <v>1052</v>
      </c>
      <c r="C1085" s="253" t="s">
        <v>41</v>
      </c>
      <c r="D1085" s="254" t="s">
        <v>13720</v>
      </c>
    </row>
    <row r="1086" spans="1:4" ht="15" x14ac:dyDescent="0.25">
      <c r="A1086" s="261">
        <v>93278</v>
      </c>
      <c r="B1086" s="253" t="s">
        <v>1053</v>
      </c>
      <c r="C1086" s="253" t="s">
        <v>41</v>
      </c>
      <c r="D1086" s="254" t="s">
        <v>13196</v>
      </c>
    </row>
    <row r="1087" spans="1:4" ht="15" x14ac:dyDescent="0.25">
      <c r="A1087" s="261">
        <v>93279</v>
      </c>
      <c r="B1087" s="253" t="s">
        <v>1054</v>
      </c>
      <c r="C1087" s="253" t="s">
        <v>41</v>
      </c>
      <c r="D1087" s="254" t="s">
        <v>13575</v>
      </c>
    </row>
    <row r="1088" spans="1:4" ht="15" x14ac:dyDescent="0.25">
      <c r="A1088" s="261">
        <v>93280</v>
      </c>
      <c r="B1088" s="253" t="s">
        <v>1055</v>
      </c>
      <c r="C1088" s="253" t="s">
        <v>41</v>
      </c>
      <c r="D1088" s="254" t="s">
        <v>13695</v>
      </c>
    </row>
    <row r="1089" spans="1:4" ht="15" x14ac:dyDescent="0.25">
      <c r="A1089" s="261">
        <v>93283</v>
      </c>
      <c r="B1089" s="253" t="s">
        <v>1056</v>
      </c>
      <c r="C1089" s="253" t="s">
        <v>41</v>
      </c>
      <c r="D1089" s="254" t="s">
        <v>13721</v>
      </c>
    </row>
    <row r="1090" spans="1:4" ht="15" x14ac:dyDescent="0.25">
      <c r="A1090" s="261">
        <v>93284</v>
      </c>
      <c r="B1090" s="253" t="s">
        <v>1057</v>
      </c>
      <c r="C1090" s="253" t="s">
        <v>41</v>
      </c>
      <c r="D1090" s="254" t="s">
        <v>13722</v>
      </c>
    </row>
    <row r="1091" spans="1:4" ht="15" x14ac:dyDescent="0.25">
      <c r="A1091" s="261">
        <v>93285</v>
      </c>
      <c r="B1091" s="253" t="s">
        <v>1058</v>
      </c>
      <c r="C1091" s="253" t="s">
        <v>41</v>
      </c>
      <c r="D1091" s="254" t="s">
        <v>13723</v>
      </c>
    </row>
    <row r="1092" spans="1:4" ht="15" x14ac:dyDescent="0.25">
      <c r="A1092" s="261">
        <v>93286</v>
      </c>
      <c r="B1092" s="253" t="s">
        <v>1059</v>
      </c>
      <c r="C1092" s="253" t="s">
        <v>41</v>
      </c>
      <c r="D1092" s="254" t="s">
        <v>13724</v>
      </c>
    </row>
    <row r="1093" spans="1:4" ht="15" x14ac:dyDescent="0.25">
      <c r="A1093" s="261">
        <v>93296</v>
      </c>
      <c r="B1093" s="253" t="s">
        <v>1060</v>
      </c>
      <c r="C1093" s="253" t="s">
        <v>41</v>
      </c>
      <c r="D1093" s="254" t="s">
        <v>13725</v>
      </c>
    </row>
    <row r="1094" spans="1:4" ht="15" x14ac:dyDescent="0.25">
      <c r="A1094" s="261">
        <v>93397</v>
      </c>
      <c r="B1094" s="253" t="s">
        <v>1061</v>
      </c>
      <c r="C1094" s="253" t="s">
        <v>41</v>
      </c>
      <c r="D1094" s="254" t="s">
        <v>13726</v>
      </c>
    </row>
    <row r="1095" spans="1:4" ht="15" x14ac:dyDescent="0.25">
      <c r="A1095" s="261">
        <v>93398</v>
      </c>
      <c r="B1095" s="253" t="s">
        <v>1062</v>
      </c>
      <c r="C1095" s="253" t="s">
        <v>41</v>
      </c>
      <c r="D1095" s="254" t="s">
        <v>13727</v>
      </c>
    </row>
    <row r="1096" spans="1:4" ht="15" x14ac:dyDescent="0.25">
      <c r="A1096" s="261">
        <v>93399</v>
      </c>
      <c r="B1096" s="253" t="s">
        <v>1063</v>
      </c>
      <c r="C1096" s="253" t="s">
        <v>41</v>
      </c>
      <c r="D1096" s="254" t="s">
        <v>13728</v>
      </c>
    </row>
    <row r="1097" spans="1:4" ht="15" x14ac:dyDescent="0.25">
      <c r="A1097" s="261">
        <v>93400</v>
      </c>
      <c r="B1097" s="253" t="s">
        <v>1064</v>
      </c>
      <c r="C1097" s="253" t="s">
        <v>41</v>
      </c>
      <c r="D1097" s="254" t="s">
        <v>13729</v>
      </c>
    </row>
    <row r="1098" spans="1:4" ht="15" x14ac:dyDescent="0.25">
      <c r="A1098" s="261">
        <v>93401</v>
      </c>
      <c r="B1098" s="253" t="s">
        <v>1065</v>
      </c>
      <c r="C1098" s="253" t="s">
        <v>41</v>
      </c>
      <c r="D1098" s="254" t="s">
        <v>13397</v>
      </c>
    </row>
    <row r="1099" spans="1:4" ht="15" x14ac:dyDescent="0.25">
      <c r="A1099" s="261">
        <v>93404</v>
      </c>
      <c r="B1099" s="253" t="s">
        <v>12247</v>
      </c>
      <c r="C1099" s="253" t="s">
        <v>41</v>
      </c>
      <c r="D1099" s="254" t="s">
        <v>13730</v>
      </c>
    </row>
    <row r="1100" spans="1:4" ht="15" x14ac:dyDescent="0.25">
      <c r="A1100" s="261">
        <v>93405</v>
      </c>
      <c r="B1100" s="253" t="s">
        <v>12248</v>
      </c>
      <c r="C1100" s="253" t="s">
        <v>41</v>
      </c>
      <c r="D1100" s="254" t="s">
        <v>13731</v>
      </c>
    </row>
    <row r="1101" spans="1:4" ht="15" x14ac:dyDescent="0.25">
      <c r="A1101" s="261">
        <v>93406</v>
      </c>
      <c r="B1101" s="253" t="s">
        <v>12249</v>
      </c>
      <c r="C1101" s="253" t="s">
        <v>41</v>
      </c>
      <c r="D1101" s="254" t="s">
        <v>13732</v>
      </c>
    </row>
    <row r="1102" spans="1:4" ht="15" x14ac:dyDescent="0.25">
      <c r="A1102" s="261">
        <v>93407</v>
      </c>
      <c r="B1102" s="253" t="s">
        <v>12250</v>
      </c>
      <c r="C1102" s="253" t="s">
        <v>41</v>
      </c>
      <c r="D1102" s="254" t="s">
        <v>13733</v>
      </c>
    </row>
    <row r="1103" spans="1:4" ht="15" x14ac:dyDescent="0.25">
      <c r="A1103" s="261">
        <v>93411</v>
      </c>
      <c r="B1103" s="253" t="s">
        <v>1066</v>
      </c>
      <c r="C1103" s="253" t="s">
        <v>41</v>
      </c>
      <c r="D1103" s="254" t="s">
        <v>13228</v>
      </c>
    </row>
    <row r="1104" spans="1:4" ht="15" x14ac:dyDescent="0.25">
      <c r="A1104" s="261">
        <v>93412</v>
      </c>
      <c r="B1104" s="253" t="s">
        <v>1067</v>
      </c>
      <c r="C1104" s="253" t="s">
        <v>41</v>
      </c>
      <c r="D1104" s="254" t="s">
        <v>13364</v>
      </c>
    </row>
    <row r="1105" spans="1:4" ht="15" x14ac:dyDescent="0.25">
      <c r="A1105" s="261">
        <v>93413</v>
      </c>
      <c r="B1105" s="253" t="s">
        <v>1068</v>
      </c>
      <c r="C1105" s="253" t="s">
        <v>41</v>
      </c>
      <c r="D1105" s="254" t="s">
        <v>13374</v>
      </c>
    </row>
    <row r="1106" spans="1:4" ht="15" x14ac:dyDescent="0.25">
      <c r="A1106" s="261">
        <v>93414</v>
      </c>
      <c r="B1106" s="253" t="s">
        <v>1069</v>
      </c>
      <c r="C1106" s="253" t="s">
        <v>41</v>
      </c>
      <c r="D1106" s="254" t="s">
        <v>13734</v>
      </c>
    </row>
    <row r="1107" spans="1:4" ht="15" x14ac:dyDescent="0.25">
      <c r="A1107" s="261">
        <v>93417</v>
      </c>
      <c r="B1107" s="253" t="s">
        <v>1070</v>
      </c>
      <c r="C1107" s="253" t="s">
        <v>41</v>
      </c>
      <c r="D1107" s="254" t="s">
        <v>13650</v>
      </c>
    </row>
    <row r="1108" spans="1:4" ht="15" x14ac:dyDescent="0.25">
      <c r="A1108" s="261">
        <v>93418</v>
      </c>
      <c r="B1108" s="253" t="s">
        <v>1071</v>
      </c>
      <c r="C1108" s="253" t="s">
        <v>41</v>
      </c>
      <c r="D1108" s="254" t="s">
        <v>13735</v>
      </c>
    </row>
    <row r="1109" spans="1:4" ht="15" x14ac:dyDescent="0.25">
      <c r="A1109" s="261">
        <v>93419</v>
      </c>
      <c r="B1109" s="253" t="s">
        <v>1072</v>
      </c>
      <c r="C1109" s="253" t="s">
        <v>41</v>
      </c>
      <c r="D1109" s="254" t="s">
        <v>13736</v>
      </c>
    </row>
    <row r="1110" spans="1:4" ht="15" x14ac:dyDescent="0.25">
      <c r="A1110" s="261">
        <v>93420</v>
      </c>
      <c r="B1110" s="253" t="s">
        <v>1073</v>
      </c>
      <c r="C1110" s="253" t="s">
        <v>41</v>
      </c>
      <c r="D1110" s="254" t="s">
        <v>13737</v>
      </c>
    </row>
    <row r="1111" spans="1:4" ht="15" x14ac:dyDescent="0.25">
      <c r="A1111" s="261">
        <v>93423</v>
      </c>
      <c r="B1111" s="253" t="s">
        <v>1074</v>
      </c>
      <c r="C1111" s="253" t="s">
        <v>41</v>
      </c>
      <c r="D1111" s="254" t="s">
        <v>13738</v>
      </c>
    </row>
    <row r="1112" spans="1:4" ht="15" x14ac:dyDescent="0.25">
      <c r="A1112" s="261">
        <v>93424</v>
      </c>
      <c r="B1112" s="253" t="s">
        <v>1075</v>
      </c>
      <c r="C1112" s="253" t="s">
        <v>41</v>
      </c>
      <c r="D1112" s="254" t="s">
        <v>13739</v>
      </c>
    </row>
    <row r="1113" spans="1:4" ht="15" x14ac:dyDescent="0.25">
      <c r="A1113" s="261">
        <v>93425</v>
      </c>
      <c r="B1113" s="253" t="s">
        <v>1076</v>
      </c>
      <c r="C1113" s="253" t="s">
        <v>41</v>
      </c>
      <c r="D1113" s="254" t="s">
        <v>13740</v>
      </c>
    </row>
    <row r="1114" spans="1:4" ht="15" x14ac:dyDescent="0.25">
      <c r="A1114" s="261">
        <v>93426</v>
      </c>
      <c r="B1114" s="253" t="s">
        <v>1077</v>
      </c>
      <c r="C1114" s="253" t="s">
        <v>41</v>
      </c>
      <c r="D1114" s="254" t="s">
        <v>13741</v>
      </c>
    </row>
    <row r="1115" spans="1:4" ht="15" x14ac:dyDescent="0.25">
      <c r="A1115" s="261">
        <v>93429</v>
      </c>
      <c r="B1115" s="253" t="s">
        <v>12251</v>
      </c>
      <c r="C1115" s="253" t="s">
        <v>41</v>
      </c>
      <c r="D1115" s="254" t="s">
        <v>13742</v>
      </c>
    </row>
    <row r="1116" spans="1:4" ht="15" x14ac:dyDescent="0.25">
      <c r="A1116" s="261">
        <v>93430</v>
      </c>
      <c r="B1116" s="253" t="s">
        <v>12252</v>
      </c>
      <c r="C1116" s="253" t="s">
        <v>41</v>
      </c>
      <c r="D1116" s="254" t="s">
        <v>13743</v>
      </c>
    </row>
    <row r="1117" spans="1:4" ht="15" x14ac:dyDescent="0.25">
      <c r="A1117" s="261">
        <v>93431</v>
      </c>
      <c r="B1117" s="253" t="s">
        <v>12253</v>
      </c>
      <c r="C1117" s="253" t="s">
        <v>41</v>
      </c>
      <c r="D1117" s="254" t="s">
        <v>13744</v>
      </c>
    </row>
    <row r="1118" spans="1:4" ht="15" x14ac:dyDescent="0.25">
      <c r="A1118" s="261">
        <v>93432</v>
      </c>
      <c r="B1118" s="253" t="s">
        <v>12254</v>
      </c>
      <c r="C1118" s="253" t="s">
        <v>41</v>
      </c>
      <c r="D1118" s="254" t="s">
        <v>13745</v>
      </c>
    </row>
    <row r="1119" spans="1:4" ht="15" x14ac:dyDescent="0.25">
      <c r="A1119" s="261">
        <v>93435</v>
      </c>
      <c r="B1119" s="253" t="s">
        <v>12255</v>
      </c>
      <c r="C1119" s="253" t="s">
        <v>41</v>
      </c>
      <c r="D1119" s="254" t="s">
        <v>13746</v>
      </c>
    </row>
    <row r="1120" spans="1:4" ht="15" x14ac:dyDescent="0.25">
      <c r="A1120" s="261">
        <v>93436</v>
      </c>
      <c r="B1120" s="253" t="s">
        <v>12256</v>
      </c>
      <c r="C1120" s="253" t="s">
        <v>41</v>
      </c>
      <c r="D1120" s="254" t="s">
        <v>13747</v>
      </c>
    </row>
    <row r="1121" spans="1:4" ht="15" x14ac:dyDescent="0.25">
      <c r="A1121" s="261">
        <v>93437</v>
      </c>
      <c r="B1121" s="253" t="s">
        <v>12257</v>
      </c>
      <c r="C1121" s="253" t="s">
        <v>41</v>
      </c>
      <c r="D1121" s="254" t="s">
        <v>13746</v>
      </c>
    </row>
    <row r="1122" spans="1:4" ht="15" x14ac:dyDescent="0.25">
      <c r="A1122" s="261">
        <v>93438</v>
      </c>
      <c r="B1122" s="253" t="s">
        <v>12258</v>
      </c>
      <c r="C1122" s="253" t="s">
        <v>41</v>
      </c>
      <c r="D1122" s="254" t="s">
        <v>13748</v>
      </c>
    </row>
    <row r="1123" spans="1:4" ht="15" x14ac:dyDescent="0.25">
      <c r="A1123" s="261">
        <v>95114</v>
      </c>
      <c r="B1123" s="253" t="s">
        <v>1078</v>
      </c>
      <c r="C1123" s="253" t="s">
        <v>41</v>
      </c>
      <c r="D1123" s="254" t="s">
        <v>13446</v>
      </c>
    </row>
    <row r="1124" spans="1:4" ht="15" x14ac:dyDescent="0.25">
      <c r="A1124" s="261">
        <v>95115</v>
      </c>
      <c r="B1124" s="253" t="s">
        <v>1079</v>
      </c>
      <c r="C1124" s="253" t="s">
        <v>41</v>
      </c>
      <c r="D1124" s="254" t="s">
        <v>13749</v>
      </c>
    </row>
    <row r="1125" spans="1:4" ht="15" x14ac:dyDescent="0.25">
      <c r="A1125" s="261">
        <v>95116</v>
      </c>
      <c r="B1125" s="253" t="s">
        <v>1080</v>
      </c>
      <c r="C1125" s="253" t="s">
        <v>41</v>
      </c>
      <c r="D1125" s="254" t="s">
        <v>13750</v>
      </c>
    </row>
    <row r="1126" spans="1:4" ht="15" x14ac:dyDescent="0.25">
      <c r="A1126" s="261">
        <v>95117</v>
      </c>
      <c r="B1126" s="253" t="s">
        <v>1081</v>
      </c>
      <c r="C1126" s="253" t="s">
        <v>41</v>
      </c>
      <c r="D1126" s="254" t="s">
        <v>13751</v>
      </c>
    </row>
    <row r="1127" spans="1:4" ht="15" x14ac:dyDescent="0.25">
      <c r="A1127" s="261">
        <v>95118</v>
      </c>
      <c r="B1127" s="253" t="s">
        <v>1082</v>
      </c>
      <c r="C1127" s="253" t="s">
        <v>41</v>
      </c>
      <c r="D1127" s="254" t="s">
        <v>13752</v>
      </c>
    </row>
    <row r="1128" spans="1:4" ht="15" x14ac:dyDescent="0.25">
      <c r="A1128" s="261">
        <v>95119</v>
      </c>
      <c r="B1128" s="253" t="s">
        <v>1083</v>
      </c>
      <c r="C1128" s="253" t="s">
        <v>41</v>
      </c>
      <c r="D1128" s="254" t="s">
        <v>13753</v>
      </c>
    </row>
    <row r="1129" spans="1:4" ht="15" x14ac:dyDescent="0.25">
      <c r="A1129" s="261">
        <v>95120</v>
      </c>
      <c r="B1129" s="253" t="s">
        <v>1084</v>
      </c>
      <c r="C1129" s="253" t="s">
        <v>41</v>
      </c>
      <c r="D1129" s="254" t="s">
        <v>13754</v>
      </c>
    </row>
    <row r="1130" spans="1:4" ht="15" x14ac:dyDescent="0.25">
      <c r="A1130" s="261">
        <v>95123</v>
      </c>
      <c r="B1130" s="253" t="s">
        <v>1085</v>
      </c>
      <c r="C1130" s="253" t="s">
        <v>41</v>
      </c>
      <c r="D1130" s="254" t="s">
        <v>13755</v>
      </c>
    </row>
    <row r="1131" spans="1:4" ht="15" x14ac:dyDescent="0.25">
      <c r="A1131" s="261">
        <v>95124</v>
      </c>
      <c r="B1131" s="253" t="s">
        <v>1086</v>
      </c>
      <c r="C1131" s="253" t="s">
        <v>41</v>
      </c>
      <c r="D1131" s="254" t="s">
        <v>13756</v>
      </c>
    </row>
    <row r="1132" spans="1:4" ht="15" x14ac:dyDescent="0.25">
      <c r="A1132" s="261">
        <v>95125</v>
      </c>
      <c r="B1132" s="253" t="s">
        <v>1087</v>
      </c>
      <c r="C1132" s="253" t="s">
        <v>41</v>
      </c>
      <c r="D1132" s="254" t="s">
        <v>13757</v>
      </c>
    </row>
    <row r="1133" spans="1:4" ht="15" x14ac:dyDescent="0.25">
      <c r="A1133" s="261">
        <v>95126</v>
      </c>
      <c r="B1133" s="253" t="s">
        <v>1088</v>
      </c>
      <c r="C1133" s="253" t="s">
        <v>41</v>
      </c>
      <c r="D1133" s="254" t="s">
        <v>13758</v>
      </c>
    </row>
    <row r="1134" spans="1:4" ht="15" x14ac:dyDescent="0.25">
      <c r="A1134" s="261">
        <v>95129</v>
      </c>
      <c r="B1134" s="253" t="s">
        <v>1089</v>
      </c>
      <c r="C1134" s="253" t="s">
        <v>41</v>
      </c>
      <c r="D1134" s="254" t="s">
        <v>13759</v>
      </c>
    </row>
    <row r="1135" spans="1:4" ht="15" x14ac:dyDescent="0.25">
      <c r="A1135" s="261">
        <v>95130</v>
      </c>
      <c r="B1135" s="253" t="s">
        <v>1090</v>
      </c>
      <c r="C1135" s="253" t="s">
        <v>41</v>
      </c>
      <c r="D1135" s="254" t="s">
        <v>13760</v>
      </c>
    </row>
    <row r="1136" spans="1:4" ht="15" x14ac:dyDescent="0.25">
      <c r="A1136" s="261">
        <v>95131</v>
      </c>
      <c r="B1136" s="253" t="s">
        <v>1091</v>
      </c>
      <c r="C1136" s="253" t="s">
        <v>41</v>
      </c>
      <c r="D1136" s="254" t="s">
        <v>13761</v>
      </c>
    </row>
    <row r="1137" spans="1:4" ht="15" x14ac:dyDescent="0.25">
      <c r="A1137" s="261">
        <v>95132</v>
      </c>
      <c r="B1137" s="253" t="s">
        <v>1092</v>
      </c>
      <c r="C1137" s="253" t="s">
        <v>41</v>
      </c>
      <c r="D1137" s="254" t="s">
        <v>13009</v>
      </c>
    </row>
    <row r="1138" spans="1:4" ht="15" x14ac:dyDescent="0.25">
      <c r="A1138" s="261">
        <v>95136</v>
      </c>
      <c r="B1138" s="253" t="s">
        <v>1093</v>
      </c>
      <c r="C1138" s="253" t="s">
        <v>41</v>
      </c>
      <c r="D1138" s="254" t="s">
        <v>13762</v>
      </c>
    </row>
    <row r="1139" spans="1:4" ht="15" x14ac:dyDescent="0.25">
      <c r="A1139" s="261">
        <v>95137</v>
      </c>
      <c r="B1139" s="253" t="s">
        <v>1094</v>
      </c>
      <c r="C1139" s="253" t="s">
        <v>41</v>
      </c>
      <c r="D1139" s="254" t="s">
        <v>13680</v>
      </c>
    </row>
    <row r="1140" spans="1:4" ht="15" x14ac:dyDescent="0.25">
      <c r="A1140" s="261">
        <v>95138</v>
      </c>
      <c r="B1140" s="253" t="s">
        <v>1095</v>
      </c>
      <c r="C1140" s="253" t="s">
        <v>41</v>
      </c>
      <c r="D1140" s="254" t="s">
        <v>13763</v>
      </c>
    </row>
    <row r="1141" spans="1:4" ht="15" x14ac:dyDescent="0.25">
      <c r="A1141" s="261">
        <v>95208</v>
      </c>
      <c r="B1141" s="253" t="s">
        <v>12259</v>
      </c>
      <c r="C1141" s="253" t="s">
        <v>41</v>
      </c>
      <c r="D1141" s="254" t="s">
        <v>13764</v>
      </c>
    </row>
    <row r="1142" spans="1:4" ht="15" x14ac:dyDescent="0.25">
      <c r="A1142" s="261">
        <v>95209</v>
      </c>
      <c r="B1142" s="253" t="s">
        <v>12260</v>
      </c>
      <c r="C1142" s="253" t="s">
        <v>41</v>
      </c>
      <c r="D1142" s="254" t="s">
        <v>13765</v>
      </c>
    </row>
    <row r="1143" spans="1:4" ht="15" x14ac:dyDescent="0.25">
      <c r="A1143" s="261">
        <v>95210</v>
      </c>
      <c r="B1143" s="253" t="s">
        <v>12261</v>
      </c>
      <c r="C1143" s="253" t="s">
        <v>41</v>
      </c>
      <c r="D1143" s="254" t="s">
        <v>13764</v>
      </c>
    </row>
    <row r="1144" spans="1:4" ht="15" x14ac:dyDescent="0.25">
      <c r="A1144" s="261">
        <v>95211</v>
      </c>
      <c r="B1144" s="253" t="s">
        <v>12262</v>
      </c>
      <c r="C1144" s="253" t="s">
        <v>41</v>
      </c>
      <c r="D1144" s="254" t="s">
        <v>13719</v>
      </c>
    </row>
    <row r="1145" spans="1:4" ht="15" x14ac:dyDescent="0.25">
      <c r="A1145" s="261">
        <v>95217</v>
      </c>
      <c r="B1145" s="253" t="s">
        <v>12263</v>
      </c>
      <c r="C1145" s="253" t="s">
        <v>41</v>
      </c>
      <c r="D1145" s="254" t="s">
        <v>13766</v>
      </c>
    </row>
    <row r="1146" spans="1:4" ht="15" x14ac:dyDescent="0.25">
      <c r="A1146" s="261">
        <v>95255</v>
      </c>
      <c r="B1146" s="253" t="s">
        <v>1096</v>
      </c>
      <c r="C1146" s="253" t="s">
        <v>41</v>
      </c>
      <c r="D1146" s="254" t="s">
        <v>13767</v>
      </c>
    </row>
    <row r="1147" spans="1:4" ht="15" x14ac:dyDescent="0.25">
      <c r="A1147" s="261">
        <v>95256</v>
      </c>
      <c r="B1147" s="253" t="s">
        <v>1097</v>
      </c>
      <c r="C1147" s="253" t="s">
        <v>41</v>
      </c>
      <c r="D1147" s="254" t="s">
        <v>13720</v>
      </c>
    </row>
    <row r="1148" spans="1:4" ht="15" x14ac:dyDescent="0.25">
      <c r="A1148" s="261">
        <v>95257</v>
      </c>
      <c r="B1148" s="253" t="s">
        <v>1098</v>
      </c>
      <c r="C1148" s="253" t="s">
        <v>41</v>
      </c>
      <c r="D1148" s="254" t="s">
        <v>13768</v>
      </c>
    </row>
    <row r="1149" spans="1:4" ht="15" x14ac:dyDescent="0.25">
      <c r="A1149" s="261">
        <v>95260</v>
      </c>
      <c r="B1149" s="253" t="s">
        <v>1099</v>
      </c>
      <c r="C1149" s="253" t="s">
        <v>41</v>
      </c>
      <c r="D1149" s="254" t="s">
        <v>13766</v>
      </c>
    </row>
    <row r="1150" spans="1:4" ht="15" x14ac:dyDescent="0.25">
      <c r="A1150" s="261">
        <v>95261</v>
      </c>
      <c r="B1150" s="253" t="s">
        <v>1100</v>
      </c>
      <c r="C1150" s="253" t="s">
        <v>41</v>
      </c>
      <c r="D1150" s="254" t="s">
        <v>13413</v>
      </c>
    </row>
    <row r="1151" spans="1:4" ht="15" x14ac:dyDescent="0.25">
      <c r="A1151" s="261">
        <v>95262</v>
      </c>
      <c r="B1151" s="253" t="s">
        <v>1101</v>
      </c>
      <c r="C1151" s="253" t="s">
        <v>41</v>
      </c>
      <c r="D1151" s="254" t="s">
        <v>13769</v>
      </c>
    </row>
    <row r="1152" spans="1:4" ht="15" x14ac:dyDescent="0.25">
      <c r="A1152" s="261">
        <v>95263</v>
      </c>
      <c r="B1152" s="253" t="s">
        <v>1102</v>
      </c>
      <c r="C1152" s="253" t="s">
        <v>41</v>
      </c>
      <c r="D1152" s="254" t="s">
        <v>13770</v>
      </c>
    </row>
    <row r="1153" spans="1:4" ht="15" x14ac:dyDescent="0.25">
      <c r="A1153" s="261">
        <v>95266</v>
      </c>
      <c r="B1153" s="253" t="s">
        <v>1103</v>
      </c>
      <c r="C1153" s="253" t="s">
        <v>41</v>
      </c>
      <c r="D1153" s="254" t="s">
        <v>13322</v>
      </c>
    </row>
    <row r="1154" spans="1:4" ht="15" x14ac:dyDescent="0.25">
      <c r="A1154" s="261">
        <v>95267</v>
      </c>
      <c r="B1154" s="253" t="s">
        <v>1104</v>
      </c>
      <c r="C1154" s="253" t="s">
        <v>41</v>
      </c>
      <c r="D1154" s="254" t="s">
        <v>13364</v>
      </c>
    </row>
    <row r="1155" spans="1:4" ht="15" x14ac:dyDescent="0.25">
      <c r="A1155" s="261">
        <v>95268</v>
      </c>
      <c r="B1155" s="253" t="s">
        <v>1105</v>
      </c>
      <c r="C1155" s="253" t="s">
        <v>41</v>
      </c>
      <c r="D1155" s="254" t="s">
        <v>13285</v>
      </c>
    </row>
    <row r="1156" spans="1:4" ht="15" x14ac:dyDescent="0.25">
      <c r="A1156" s="261">
        <v>95269</v>
      </c>
      <c r="B1156" s="253" t="s">
        <v>1106</v>
      </c>
      <c r="C1156" s="253" t="s">
        <v>41</v>
      </c>
      <c r="D1156" s="254" t="s">
        <v>13638</v>
      </c>
    </row>
    <row r="1157" spans="1:4" ht="15" x14ac:dyDescent="0.25">
      <c r="A1157" s="261">
        <v>95272</v>
      </c>
      <c r="B1157" s="253" t="s">
        <v>12264</v>
      </c>
      <c r="C1157" s="253" t="s">
        <v>41</v>
      </c>
      <c r="D1157" s="254" t="s">
        <v>13174</v>
      </c>
    </row>
    <row r="1158" spans="1:4" ht="15" x14ac:dyDescent="0.25">
      <c r="A1158" s="261">
        <v>95273</v>
      </c>
      <c r="B1158" s="253" t="s">
        <v>12265</v>
      </c>
      <c r="C1158" s="253" t="s">
        <v>41</v>
      </c>
      <c r="D1158" s="254" t="s">
        <v>13771</v>
      </c>
    </row>
    <row r="1159" spans="1:4" ht="15" x14ac:dyDescent="0.25">
      <c r="A1159" s="261">
        <v>95274</v>
      </c>
      <c r="B1159" s="253" t="s">
        <v>12266</v>
      </c>
      <c r="C1159" s="253" t="s">
        <v>41</v>
      </c>
      <c r="D1159" s="254" t="s">
        <v>13257</v>
      </c>
    </row>
    <row r="1160" spans="1:4" ht="15" x14ac:dyDescent="0.25">
      <c r="A1160" s="261">
        <v>95275</v>
      </c>
      <c r="B1160" s="253" t="s">
        <v>12267</v>
      </c>
      <c r="C1160" s="253" t="s">
        <v>41</v>
      </c>
      <c r="D1160" s="254" t="s">
        <v>13772</v>
      </c>
    </row>
    <row r="1161" spans="1:4" ht="15" x14ac:dyDescent="0.25">
      <c r="A1161" s="261">
        <v>95278</v>
      </c>
      <c r="B1161" s="253" t="s">
        <v>12268</v>
      </c>
      <c r="C1161" s="253" t="s">
        <v>41</v>
      </c>
      <c r="D1161" s="254" t="s">
        <v>13271</v>
      </c>
    </row>
    <row r="1162" spans="1:4" ht="15" x14ac:dyDescent="0.25">
      <c r="A1162" s="261">
        <v>95279</v>
      </c>
      <c r="B1162" s="253" t="s">
        <v>12269</v>
      </c>
      <c r="C1162" s="253" t="s">
        <v>41</v>
      </c>
      <c r="D1162" s="254" t="s">
        <v>13771</v>
      </c>
    </row>
    <row r="1163" spans="1:4" ht="15" x14ac:dyDescent="0.25">
      <c r="A1163" s="261">
        <v>95280</v>
      </c>
      <c r="B1163" s="253" t="s">
        <v>12270</v>
      </c>
      <c r="C1163" s="253" t="s">
        <v>41</v>
      </c>
      <c r="D1163" s="254" t="s">
        <v>13271</v>
      </c>
    </row>
    <row r="1164" spans="1:4" ht="15" x14ac:dyDescent="0.25">
      <c r="A1164" s="261">
        <v>95281</v>
      </c>
      <c r="B1164" s="253" t="s">
        <v>12271</v>
      </c>
      <c r="C1164" s="253" t="s">
        <v>41</v>
      </c>
      <c r="D1164" s="254" t="s">
        <v>13773</v>
      </c>
    </row>
    <row r="1165" spans="1:4" ht="15" x14ac:dyDescent="0.25">
      <c r="A1165" s="261">
        <v>95617</v>
      </c>
      <c r="B1165" s="253" t="s">
        <v>1107</v>
      </c>
      <c r="C1165" s="253" t="s">
        <v>41</v>
      </c>
      <c r="D1165" s="254" t="s">
        <v>13774</v>
      </c>
    </row>
    <row r="1166" spans="1:4" ht="15" x14ac:dyDescent="0.25">
      <c r="A1166" s="261">
        <v>95618</v>
      </c>
      <c r="B1166" s="253" t="s">
        <v>1108</v>
      </c>
      <c r="C1166" s="253" t="s">
        <v>41</v>
      </c>
      <c r="D1166" s="254" t="s">
        <v>13314</v>
      </c>
    </row>
    <row r="1167" spans="1:4" ht="15" x14ac:dyDescent="0.25">
      <c r="A1167" s="261">
        <v>95619</v>
      </c>
      <c r="B1167" s="253" t="s">
        <v>1109</v>
      </c>
      <c r="C1167" s="253" t="s">
        <v>41</v>
      </c>
      <c r="D1167" s="254" t="s">
        <v>13560</v>
      </c>
    </row>
    <row r="1168" spans="1:4" ht="15" x14ac:dyDescent="0.25">
      <c r="A1168" s="261">
        <v>95627</v>
      </c>
      <c r="B1168" s="253" t="s">
        <v>1110</v>
      </c>
      <c r="C1168" s="253" t="s">
        <v>41</v>
      </c>
      <c r="D1168" s="254" t="s">
        <v>13775</v>
      </c>
    </row>
    <row r="1169" spans="1:4" ht="15" x14ac:dyDescent="0.25">
      <c r="A1169" s="261">
        <v>95628</v>
      </c>
      <c r="B1169" s="253" t="s">
        <v>1111</v>
      </c>
      <c r="C1169" s="253" t="s">
        <v>41</v>
      </c>
      <c r="D1169" s="254" t="s">
        <v>13776</v>
      </c>
    </row>
    <row r="1170" spans="1:4" ht="15" x14ac:dyDescent="0.25">
      <c r="A1170" s="261">
        <v>95629</v>
      </c>
      <c r="B1170" s="253" t="s">
        <v>1112</v>
      </c>
      <c r="C1170" s="253" t="s">
        <v>41</v>
      </c>
      <c r="D1170" s="254" t="s">
        <v>13777</v>
      </c>
    </row>
    <row r="1171" spans="1:4" ht="15" x14ac:dyDescent="0.25">
      <c r="A1171" s="261">
        <v>95630</v>
      </c>
      <c r="B1171" s="253" t="s">
        <v>1113</v>
      </c>
      <c r="C1171" s="253" t="s">
        <v>41</v>
      </c>
      <c r="D1171" s="254" t="s">
        <v>13418</v>
      </c>
    </row>
    <row r="1172" spans="1:4" ht="15" x14ac:dyDescent="0.25">
      <c r="A1172" s="261">
        <v>95698</v>
      </c>
      <c r="B1172" s="253" t="s">
        <v>1114</v>
      </c>
      <c r="C1172" s="253" t="s">
        <v>41</v>
      </c>
      <c r="D1172" s="254" t="s">
        <v>13290</v>
      </c>
    </row>
    <row r="1173" spans="1:4" ht="15" x14ac:dyDescent="0.25">
      <c r="A1173" s="261">
        <v>95699</v>
      </c>
      <c r="B1173" s="253" t="s">
        <v>1115</v>
      </c>
      <c r="C1173" s="253" t="s">
        <v>41</v>
      </c>
      <c r="D1173" s="254" t="s">
        <v>13778</v>
      </c>
    </row>
    <row r="1174" spans="1:4" ht="15" x14ac:dyDescent="0.25">
      <c r="A1174" s="261">
        <v>95700</v>
      </c>
      <c r="B1174" s="253" t="s">
        <v>1116</v>
      </c>
      <c r="C1174" s="253" t="s">
        <v>41</v>
      </c>
      <c r="D1174" s="254" t="s">
        <v>13587</v>
      </c>
    </row>
    <row r="1175" spans="1:4" ht="15" x14ac:dyDescent="0.25">
      <c r="A1175" s="261">
        <v>95701</v>
      </c>
      <c r="B1175" s="253" t="s">
        <v>1117</v>
      </c>
      <c r="C1175" s="253" t="s">
        <v>41</v>
      </c>
      <c r="D1175" s="254" t="s">
        <v>13579</v>
      </c>
    </row>
    <row r="1176" spans="1:4" ht="15" x14ac:dyDescent="0.25">
      <c r="A1176" s="261">
        <v>95704</v>
      </c>
      <c r="B1176" s="253" t="s">
        <v>1118</v>
      </c>
      <c r="C1176" s="253" t="s">
        <v>41</v>
      </c>
      <c r="D1176" s="254" t="s">
        <v>13779</v>
      </c>
    </row>
    <row r="1177" spans="1:4" ht="15" x14ac:dyDescent="0.25">
      <c r="A1177" s="261">
        <v>95705</v>
      </c>
      <c r="B1177" s="253" t="s">
        <v>1119</v>
      </c>
      <c r="C1177" s="253" t="s">
        <v>41</v>
      </c>
      <c r="D1177" s="254" t="s">
        <v>13780</v>
      </c>
    </row>
    <row r="1178" spans="1:4" ht="15" x14ac:dyDescent="0.25">
      <c r="A1178" s="261">
        <v>95706</v>
      </c>
      <c r="B1178" s="253" t="s">
        <v>1120</v>
      </c>
      <c r="C1178" s="253" t="s">
        <v>41</v>
      </c>
      <c r="D1178" s="254" t="s">
        <v>13781</v>
      </c>
    </row>
    <row r="1179" spans="1:4" ht="15" x14ac:dyDescent="0.25">
      <c r="A1179" s="261">
        <v>95707</v>
      </c>
      <c r="B1179" s="253" t="s">
        <v>1121</v>
      </c>
      <c r="C1179" s="253" t="s">
        <v>41</v>
      </c>
      <c r="D1179" s="254" t="s">
        <v>13782</v>
      </c>
    </row>
    <row r="1180" spans="1:4" ht="15" x14ac:dyDescent="0.25">
      <c r="A1180" s="261">
        <v>95710</v>
      </c>
      <c r="B1180" s="253" t="s">
        <v>1122</v>
      </c>
      <c r="C1180" s="253" t="s">
        <v>41</v>
      </c>
      <c r="D1180" s="254" t="s">
        <v>13783</v>
      </c>
    </row>
    <row r="1181" spans="1:4" ht="15" x14ac:dyDescent="0.25">
      <c r="A1181" s="261">
        <v>95711</v>
      </c>
      <c r="B1181" s="253" t="s">
        <v>1123</v>
      </c>
      <c r="C1181" s="253" t="s">
        <v>41</v>
      </c>
      <c r="D1181" s="254" t="s">
        <v>13784</v>
      </c>
    </row>
    <row r="1182" spans="1:4" ht="15" x14ac:dyDescent="0.25">
      <c r="A1182" s="261">
        <v>95712</v>
      </c>
      <c r="B1182" s="253" t="s">
        <v>1124</v>
      </c>
      <c r="C1182" s="253" t="s">
        <v>41</v>
      </c>
      <c r="D1182" s="254" t="s">
        <v>13785</v>
      </c>
    </row>
    <row r="1183" spans="1:4" ht="15" x14ac:dyDescent="0.25">
      <c r="A1183" s="261">
        <v>95713</v>
      </c>
      <c r="B1183" s="253" t="s">
        <v>1125</v>
      </c>
      <c r="C1183" s="253" t="s">
        <v>41</v>
      </c>
      <c r="D1183" s="254" t="s">
        <v>13503</v>
      </c>
    </row>
    <row r="1184" spans="1:4" ht="15" x14ac:dyDescent="0.25">
      <c r="A1184" s="261">
        <v>95716</v>
      </c>
      <c r="B1184" s="253" t="s">
        <v>1126</v>
      </c>
      <c r="C1184" s="253" t="s">
        <v>41</v>
      </c>
      <c r="D1184" s="254" t="s">
        <v>13786</v>
      </c>
    </row>
    <row r="1185" spans="1:4" ht="15" x14ac:dyDescent="0.25">
      <c r="A1185" s="261">
        <v>95717</v>
      </c>
      <c r="B1185" s="253" t="s">
        <v>1127</v>
      </c>
      <c r="C1185" s="253" t="s">
        <v>41</v>
      </c>
      <c r="D1185" s="254" t="s">
        <v>13787</v>
      </c>
    </row>
    <row r="1186" spans="1:4" ht="15" x14ac:dyDescent="0.25">
      <c r="A1186" s="261">
        <v>95718</v>
      </c>
      <c r="B1186" s="253" t="s">
        <v>1128</v>
      </c>
      <c r="C1186" s="253" t="s">
        <v>41</v>
      </c>
      <c r="D1186" s="254" t="s">
        <v>13788</v>
      </c>
    </row>
    <row r="1187" spans="1:4" ht="15" x14ac:dyDescent="0.25">
      <c r="A1187" s="261">
        <v>95719</v>
      </c>
      <c r="B1187" s="253" t="s">
        <v>1129</v>
      </c>
      <c r="C1187" s="253" t="s">
        <v>41</v>
      </c>
      <c r="D1187" s="254" t="s">
        <v>13503</v>
      </c>
    </row>
    <row r="1188" spans="1:4" ht="15" x14ac:dyDescent="0.25">
      <c r="A1188" s="261">
        <v>95869</v>
      </c>
      <c r="B1188" s="253" t="s">
        <v>1130</v>
      </c>
      <c r="C1188" s="253" t="s">
        <v>41</v>
      </c>
      <c r="D1188" s="254" t="s">
        <v>13789</v>
      </c>
    </row>
    <row r="1189" spans="1:4" ht="15" x14ac:dyDescent="0.25">
      <c r="A1189" s="261">
        <v>95870</v>
      </c>
      <c r="B1189" s="253" t="s">
        <v>1131</v>
      </c>
      <c r="C1189" s="253" t="s">
        <v>41</v>
      </c>
      <c r="D1189" s="254" t="s">
        <v>13790</v>
      </c>
    </row>
    <row r="1190" spans="1:4" ht="15" x14ac:dyDescent="0.25">
      <c r="A1190" s="261">
        <v>95871</v>
      </c>
      <c r="B1190" s="253" t="s">
        <v>1132</v>
      </c>
      <c r="C1190" s="253" t="s">
        <v>41</v>
      </c>
      <c r="D1190" s="254" t="s">
        <v>13791</v>
      </c>
    </row>
    <row r="1191" spans="1:4" ht="15" x14ac:dyDescent="0.25">
      <c r="A1191" s="261">
        <v>95874</v>
      </c>
      <c r="B1191" s="253" t="s">
        <v>1133</v>
      </c>
      <c r="C1191" s="253" t="s">
        <v>41</v>
      </c>
      <c r="D1191" s="254" t="s">
        <v>13792</v>
      </c>
    </row>
    <row r="1192" spans="1:4" ht="15" x14ac:dyDescent="0.25">
      <c r="A1192" s="261">
        <v>96008</v>
      </c>
      <c r="B1192" s="253" t="s">
        <v>1134</v>
      </c>
      <c r="C1192" s="253" t="s">
        <v>41</v>
      </c>
      <c r="D1192" s="254" t="s">
        <v>13793</v>
      </c>
    </row>
    <row r="1193" spans="1:4" ht="15" x14ac:dyDescent="0.25">
      <c r="A1193" s="261">
        <v>96009</v>
      </c>
      <c r="B1193" s="253" t="s">
        <v>1135</v>
      </c>
      <c r="C1193" s="253" t="s">
        <v>41</v>
      </c>
      <c r="D1193" s="254" t="s">
        <v>13696</v>
      </c>
    </row>
    <row r="1194" spans="1:4" ht="15" x14ac:dyDescent="0.25">
      <c r="A1194" s="261">
        <v>96011</v>
      </c>
      <c r="B1194" s="253" t="s">
        <v>1136</v>
      </c>
      <c r="C1194" s="253" t="s">
        <v>41</v>
      </c>
      <c r="D1194" s="254" t="s">
        <v>13794</v>
      </c>
    </row>
    <row r="1195" spans="1:4" ht="15" x14ac:dyDescent="0.25">
      <c r="A1195" s="261">
        <v>96012</v>
      </c>
      <c r="B1195" s="253" t="s">
        <v>1137</v>
      </c>
      <c r="C1195" s="253" t="s">
        <v>41</v>
      </c>
      <c r="D1195" s="254" t="s">
        <v>13425</v>
      </c>
    </row>
    <row r="1196" spans="1:4" ht="15" x14ac:dyDescent="0.25">
      <c r="A1196" s="261">
        <v>96015</v>
      </c>
      <c r="B1196" s="253" t="s">
        <v>1138</v>
      </c>
      <c r="C1196" s="253" t="s">
        <v>41</v>
      </c>
      <c r="D1196" s="254" t="s">
        <v>13795</v>
      </c>
    </row>
    <row r="1197" spans="1:4" ht="15" x14ac:dyDescent="0.25">
      <c r="A1197" s="261">
        <v>96016</v>
      </c>
      <c r="B1197" s="253" t="s">
        <v>1139</v>
      </c>
      <c r="C1197" s="253" t="s">
        <v>41</v>
      </c>
      <c r="D1197" s="254" t="s">
        <v>13670</v>
      </c>
    </row>
    <row r="1198" spans="1:4" ht="15" x14ac:dyDescent="0.25">
      <c r="A1198" s="261">
        <v>96018</v>
      </c>
      <c r="B1198" s="253" t="s">
        <v>1140</v>
      </c>
      <c r="C1198" s="253" t="s">
        <v>41</v>
      </c>
      <c r="D1198" s="254" t="s">
        <v>13796</v>
      </c>
    </row>
    <row r="1199" spans="1:4" ht="15" x14ac:dyDescent="0.25">
      <c r="A1199" s="261">
        <v>96019</v>
      </c>
      <c r="B1199" s="253" t="s">
        <v>1141</v>
      </c>
      <c r="C1199" s="253" t="s">
        <v>41</v>
      </c>
      <c r="D1199" s="254" t="s">
        <v>13425</v>
      </c>
    </row>
    <row r="1200" spans="1:4" ht="15" x14ac:dyDescent="0.25">
      <c r="A1200" s="261">
        <v>96023</v>
      </c>
      <c r="B1200" s="253" t="s">
        <v>1142</v>
      </c>
      <c r="C1200" s="253" t="s">
        <v>41</v>
      </c>
      <c r="D1200" s="254" t="s">
        <v>13797</v>
      </c>
    </row>
    <row r="1201" spans="1:4" ht="15" x14ac:dyDescent="0.25">
      <c r="A1201" s="261">
        <v>96024</v>
      </c>
      <c r="B1201" s="253" t="s">
        <v>1143</v>
      </c>
      <c r="C1201" s="253" t="s">
        <v>41</v>
      </c>
      <c r="D1201" s="254" t="s">
        <v>13135</v>
      </c>
    </row>
    <row r="1202" spans="1:4" ht="15" x14ac:dyDescent="0.25">
      <c r="A1202" s="261">
        <v>96026</v>
      </c>
      <c r="B1202" s="253" t="s">
        <v>1144</v>
      </c>
      <c r="C1202" s="253" t="s">
        <v>41</v>
      </c>
      <c r="D1202" s="254" t="s">
        <v>13798</v>
      </c>
    </row>
    <row r="1203" spans="1:4" ht="15" x14ac:dyDescent="0.25">
      <c r="A1203" s="261">
        <v>96027</v>
      </c>
      <c r="B1203" s="253" t="s">
        <v>1145</v>
      </c>
      <c r="C1203" s="253" t="s">
        <v>41</v>
      </c>
      <c r="D1203" s="254" t="s">
        <v>13383</v>
      </c>
    </row>
    <row r="1204" spans="1:4" ht="15" x14ac:dyDescent="0.25">
      <c r="A1204" s="261">
        <v>96030</v>
      </c>
      <c r="B1204" s="253" t="s">
        <v>1146</v>
      </c>
      <c r="C1204" s="253" t="s">
        <v>41</v>
      </c>
      <c r="D1204" s="254" t="s">
        <v>13799</v>
      </c>
    </row>
    <row r="1205" spans="1:4" ht="15" x14ac:dyDescent="0.25">
      <c r="A1205" s="261">
        <v>96031</v>
      </c>
      <c r="B1205" s="253" t="s">
        <v>1147</v>
      </c>
      <c r="C1205" s="253" t="s">
        <v>41</v>
      </c>
      <c r="D1205" s="254" t="s">
        <v>13800</v>
      </c>
    </row>
    <row r="1206" spans="1:4" ht="15" x14ac:dyDescent="0.25">
      <c r="A1206" s="261">
        <v>96032</v>
      </c>
      <c r="B1206" s="253" t="s">
        <v>1148</v>
      </c>
      <c r="C1206" s="253" t="s">
        <v>41</v>
      </c>
      <c r="D1206" s="254" t="s">
        <v>13801</v>
      </c>
    </row>
    <row r="1207" spans="1:4" ht="15" x14ac:dyDescent="0.25">
      <c r="A1207" s="261">
        <v>96033</v>
      </c>
      <c r="B1207" s="253" t="s">
        <v>1149</v>
      </c>
      <c r="C1207" s="253" t="s">
        <v>41</v>
      </c>
      <c r="D1207" s="254" t="s">
        <v>13802</v>
      </c>
    </row>
    <row r="1208" spans="1:4" ht="15" x14ac:dyDescent="0.25">
      <c r="A1208" s="261">
        <v>96034</v>
      </c>
      <c r="B1208" s="253" t="s">
        <v>1150</v>
      </c>
      <c r="C1208" s="253" t="s">
        <v>41</v>
      </c>
      <c r="D1208" s="254" t="s">
        <v>13657</v>
      </c>
    </row>
    <row r="1209" spans="1:4" ht="15" x14ac:dyDescent="0.25">
      <c r="A1209" s="261">
        <v>96053</v>
      </c>
      <c r="B1209" s="253" t="s">
        <v>1151</v>
      </c>
      <c r="C1209" s="253" t="s">
        <v>41</v>
      </c>
      <c r="D1209" s="254" t="s">
        <v>13803</v>
      </c>
    </row>
    <row r="1210" spans="1:4" ht="15" x14ac:dyDescent="0.25">
      <c r="A1210" s="261">
        <v>96054</v>
      </c>
      <c r="B1210" s="253" t="s">
        <v>1152</v>
      </c>
      <c r="C1210" s="253" t="s">
        <v>41</v>
      </c>
      <c r="D1210" s="254" t="s">
        <v>13804</v>
      </c>
    </row>
    <row r="1211" spans="1:4" ht="15" x14ac:dyDescent="0.25">
      <c r="A1211" s="261">
        <v>96055</v>
      </c>
      <c r="B1211" s="253" t="s">
        <v>1153</v>
      </c>
      <c r="C1211" s="253" t="s">
        <v>41</v>
      </c>
      <c r="D1211" s="254" t="s">
        <v>13805</v>
      </c>
    </row>
    <row r="1212" spans="1:4" ht="15" x14ac:dyDescent="0.25">
      <c r="A1212" s="261">
        <v>96056</v>
      </c>
      <c r="B1212" s="253" t="s">
        <v>1154</v>
      </c>
      <c r="C1212" s="253" t="s">
        <v>41</v>
      </c>
      <c r="D1212" s="254" t="s">
        <v>13505</v>
      </c>
    </row>
    <row r="1213" spans="1:4" ht="15" x14ac:dyDescent="0.25">
      <c r="A1213" s="261">
        <v>96057</v>
      </c>
      <c r="B1213" s="253" t="s">
        <v>1155</v>
      </c>
      <c r="C1213" s="253" t="s">
        <v>41</v>
      </c>
      <c r="D1213" s="254" t="s">
        <v>13383</v>
      </c>
    </row>
    <row r="1214" spans="1:4" ht="15" x14ac:dyDescent="0.25">
      <c r="A1214" s="261">
        <v>96060</v>
      </c>
      <c r="B1214" s="253" t="s">
        <v>1156</v>
      </c>
      <c r="C1214" s="253" t="s">
        <v>41</v>
      </c>
      <c r="D1214" s="254" t="s">
        <v>12807</v>
      </c>
    </row>
    <row r="1215" spans="1:4" ht="15" x14ac:dyDescent="0.25">
      <c r="A1215" s="261">
        <v>96061</v>
      </c>
      <c r="B1215" s="253" t="s">
        <v>1157</v>
      </c>
      <c r="C1215" s="253" t="s">
        <v>41</v>
      </c>
      <c r="D1215" s="254" t="s">
        <v>13806</v>
      </c>
    </row>
    <row r="1216" spans="1:4" ht="15" x14ac:dyDescent="0.25">
      <c r="A1216" s="261">
        <v>96062</v>
      </c>
      <c r="B1216" s="253" t="s">
        <v>1158</v>
      </c>
      <c r="C1216" s="253" t="s">
        <v>41</v>
      </c>
      <c r="D1216" s="254" t="s">
        <v>13613</v>
      </c>
    </row>
    <row r="1217" spans="1:4" ht="15" x14ac:dyDescent="0.25">
      <c r="A1217" s="261">
        <v>96241</v>
      </c>
      <c r="B1217" s="253" t="s">
        <v>1159</v>
      </c>
      <c r="C1217" s="253" t="s">
        <v>41</v>
      </c>
      <c r="D1217" s="254" t="s">
        <v>13807</v>
      </c>
    </row>
    <row r="1218" spans="1:4" ht="15" x14ac:dyDescent="0.25">
      <c r="A1218" s="261">
        <v>96242</v>
      </c>
      <c r="B1218" s="253" t="s">
        <v>1160</v>
      </c>
      <c r="C1218" s="253" t="s">
        <v>41</v>
      </c>
      <c r="D1218" s="254" t="s">
        <v>13808</v>
      </c>
    </row>
    <row r="1219" spans="1:4" ht="15" x14ac:dyDescent="0.25">
      <c r="A1219" s="261">
        <v>96243</v>
      </c>
      <c r="B1219" s="253" t="s">
        <v>1161</v>
      </c>
      <c r="C1219" s="253" t="s">
        <v>41</v>
      </c>
      <c r="D1219" s="254" t="s">
        <v>13809</v>
      </c>
    </row>
    <row r="1220" spans="1:4" ht="15" x14ac:dyDescent="0.25">
      <c r="A1220" s="261">
        <v>96244</v>
      </c>
      <c r="B1220" s="253" t="s">
        <v>1162</v>
      </c>
      <c r="C1220" s="253" t="s">
        <v>41</v>
      </c>
      <c r="D1220" s="254" t="s">
        <v>13810</v>
      </c>
    </row>
    <row r="1221" spans="1:4" ht="15" x14ac:dyDescent="0.25">
      <c r="A1221" s="261">
        <v>96301</v>
      </c>
      <c r="B1221" s="253" t="s">
        <v>1163</v>
      </c>
      <c r="C1221" s="253" t="s">
        <v>41</v>
      </c>
      <c r="D1221" s="254" t="s">
        <v>13811</v>
      </c>
    </row>
    <row r="1222" spans="1:4" ht="15" x14ac:dyDescent="0.25">
      <c r="A1222" s="261">
        <v>96457</v>
      </c>
      <c r="B1222" s="253" t="s">
        <v>1164</v>
      </c>
      <c r="C1222" s="253" t="s">
        <v>41</v>
      </c>
      <c r="D1222" s="254" t="s">
        <v>13486</v>
      </c>
    </row>
    <row r="1223" spans="1:4" ht="15" x14ac:dyDescent="0.25">
      <c r="A1223" s="261">
        <v>96458</v>
      </c>
      <c r="B1223" s="253" t="s">
        <v>1165</v>
      </c>
      <c r="C1223" s="253" t="s">
        <v>41</v>
      </c>
      <c r="D1223" s="254" t="s">
        <v>13812</v>
      </c>
    </row>
    <row r="1224" spans="1:4" ht="15" x14ac:dyDescent="0.25">
      <c r="A1224" s="261">
        <v>96459</v>
      </c>
      <c r="B1224" s="253" t="s">
        <v>1166</v>
      </c>
      <c r="C1224" s="253" t="s">
        <v>41</v>
      </c>
      <c r="D1224" s="254" t="s">
        <v>13813</v>
      </c>
    </row>
    <row r="1225" spans="1:4" ht="15" x14ac:dyDescent="0.25">
      <c r="A1225" s="261">
        <v>96460</v>
      </c>
      <c r="B1225" s="253" t="s">
        <v>1167</v>
      </c>
      <c r="C1225" s="253" t="s">
        <v>41</v>
      </c>
      <c r="D1225" s="254" t="s">
        <v>13814</v>
      </c>
    </row>
    <row r="1226" spans="1:4" ht="15" x14ac:dyDescent="0.25">
      <c r="A1226" s="261">
        <v>98760</v>
      </c>
      <c r="B1226" s="253" t="s">
        <v>1168</v>
      </c>
      <c r="C1226" s="253" t="s">
        <v>41</v>
      </c>
      <c r="D1226" s="254" t="s">
        <v>13363</v>
      </c>
    </row>
    <row r="1227" spans="1:4" ht="15" x14ac:dyDescent="0.25">
      <c r="A1227" s="261">
        <v>98761</v>
      </c>
      <c r="B1227" s="253" t="s">
        <v>1169</v>
      </c>
      <c r="C1227" s="253" t="s">
        <v>41</v>
      </c>
      <c r="D1227" s="254" t="s">
        <v>13680</v>
      </c>
    </row>
    <row r="1228" spans="1:4" ht="15" x14ac:dyDescent="0.25">
      <c r="A1228" s="261">
        <v>98762</v>
      </c>
      <c r="B1228" s="253" t="s">
        <v>1170</v>
      </c>
      <c r="C1228" s="253" t="s">
        <v>41</v>
      </c>
      <c r="D1228" s="254" t="s">
        <v>13358</v>
      </c>
    </row>
    <row r="1229" spans="1:4" ht="15" x14ac:dyDescent="0.25">
      <c r="A1229" s="261">
        <v>98763</v>
      </c>
      <c r="B1229" s="253" t="s">
        <v>1171</v>
      </c>
      <c r="C1229" s="253" t="s">
        <v>41</v>
      </c>
      <c r="D1229" s="254" t="s">
        <v>13815</v>
      </c>
    </row>
    <row r="1230" spans="1:4" ht="15" x14ac:dyDescent="0.25">
      <c r="A1230" s="261">
        <v>99829</v>
      </c>
      <c r="B1230" s="253" t="s">
        <v>12272</v>
      </c>
      <c r="C1230" s="253" t="s">
        <v>41</v>
      </c>
      <c r="D1230" s="254" t="s">
        <v>13668</v>
      </c>
    </row>
    <row r="1231" spans="1:4" ht="15" x14ac:dyDescent="0.25">
      <c r="A1231" s="261">
        <v>99830</v>
      </c>
      <c r="B1231" s="253" t="s">
        <v>12273</v>
      </c>
      <c r="C1231" s="253" t="s">
        <v>41</v>
      </c>
      <c r="D1231" s="254" t="s">
        <v>13336</v>
      </c>
    </row>
    <row r="1232" spans="1:4" ht="15" x14ac:dyDescent="0.25">
      <c r="A1232" s="261">
        <v>99831</v>
      </c>
      <c r="B1232" s="253" t="s">
        <v>12274</v>
      </c>
      <c r="C1232" s="253" t="s">
        <v>41</v>
      </c>
      <c r="D1232" s="254" t="s">
        <v>13637</v>
      </c>
    </row>
    <row r="1233" spans="1:4" ht="15" x14ac:dyDescent="0.25">
      <c r="A1233" s="261">
        <v>99832</v>
      </c>
      <c r="B1233" s="253" t="s">
        <v>12275</v>
      </c>
      <c r="C1233" s="253" t="s">
        <v>41</v>
      </c>
      <c r="D1233" s="254" t="s">
        <v>13472</v>
      </c>
    </row>
    <row r="1234" spans="1:4" ht="15" x14ac:dyDescent="0.25">
      <c r="A1234" s="261">
        <v>100637</v>
      </c>
      <c r="B1234" s="253" t="s">
        <v>1172</v>
      </c>
      <c r="C1234" s="253" t="s">
        <v>41</v>
      </c>
      <c r="D1234" s="254" t="s">
        <v>13816</v>
      </c>
    </row>
    <row r="1235" spans="1:4" ht="15" x14ac:dyDescent="0.25">
      <c r="A1235" s="261">
        <v>100638</v>
      </c>
      <c r="B1235" s="253" t="s">
        <v>1173</v>
      </c>
      <c r="C1235" s="253" t="s">
        <v>41</v>
      </c>
      <c r="D1235" s="254" t="s">
        <v>13817</v>
      </c>
    </row>
    <row r="1236" spans="1:4" ht="15" x14ac:dyDescent="0.25">
      <c r="A1236" s="261">
        <v>100639</v>
      </c>
      <c r="B1236" s="253" t="s">
        <v>1174</v>
      </c>
      <c r="C1236" s="253" t="s">
        <v>41</v>
      </c>
      <c r="D1236" s="254" t="s">
        <v>13818</v>
      </c>
    </row>
    <row r="1237" spans="1:4" ht="15" x14ac:dyDescent="0.25">
      <c r="A1237" s="261">
        <v>100640</v>
      </c>
      <c r="B1237" s="253" t="s">
        <v>1175</v>
      </c>
      <c r="C1237" s="253" t="s">
        <v>41</v>
      </c>
      <c r="D1237" s="254" t="s">
        <v>13819</v>
      </c>
    </row>
    <row r="1238" spans="1:4" ht="15" x14ac:dyDescent="0.25">
      <c r="A1238" s="261">
        <v>100643</v>
      </c>
      <c r="B1238" s="253" t="s">
        <v>1176</v>
      </c>
      <c r="C1238" s="253" t="s">
        <v>41</v>
      </c>
      <c r="D1238" s="254" t="s">
        <v>13820</v>
      </c>
    </row>
    <row r="1239" spans="1:4" ht="15" x14ac:dyDescent="0.25">
      <c r="A1239" s="261">
        <v>100644</v>
      </c>
      <c r="B1239" s="253" t="s">
        <v>1177</v>
      </c>
      <c r="C1239" s="253" t="s">
        <v>41</v>
      </c>
      <c r="D1239" s="254" t="s">
        <v>13821</v>
      </c>
    </row>
    <row r="1240" spans="1:4" ht="15" x14ac:dyDescent="0.25">
      <c r="A1240" s="261">
        <v>100645</v>
      </c>
      <c r="B1240" s="253" t="s">
        <v>1178</v>
      </c>
      <c r="C1240" s="253" t="s">
        <v>41</v>
      </c>
      <c r="D1240" s="254" t="s">
        <v>13822</v>
      </c>
    </row>
    <row r="1241" spans="1:4" ht="15" x14ac:dyDescent="0.25">
      <c r="A1241" s="261">
        <v>100646</v>
      </c>
      <c r="B1241" s="253" t="s">
        <v>1179</v>
      </c>
      <c r="C1241" s="253" t="s">
        <v>41</v>
      </c>
      <c r="D1241" s="254" t="s">
        <v>13823</v>
      </c>
    </row>
    <row r="1242" spans="1:4" ht="15" x14ac:dyDescent="0.25">
      <c r="A1242" s="261">
        <v>102270</v>
      </c>
      <c r="B1242" s="253" t="s">
        <v>1180</v>
      </c>
      <c r="C1242" s="253" t="s">
        <v>41</v>
      </c>
      <c r="D1242" s="254" t="s">
        <v>13824</v>
      </c>
    </row>
    <row r="1243" spans="1:4" ht="15" x14ac:dyDescent="0.25">
      <c r="A1243" s="261">
        <v>102271</v>
      </c>
      <c r="B1243" s="253" t="s">
        <v>1181</v>
      </c>
      <c r="C1243" s="253" t="s">
        <v>41</v>
      </c>
      <c r="D1243" s="254" t="s">
        <v>13688</v>
      </c>
    </row>
    <row r="1244" spans="1:4" ht="15" x14ac:dyDescent="0.25">
      <c r="A1244" s="261">
        <v>102272</v>
      </c>
      <c r="B1244" s="253" t="s">
        <v>1182</v>
      </c>
      <c r="C1244" s="253" t="s">
        <v>41</v>
      </c>
      <c r="D1244" s="254" t="s">
        <v>13476</v>
      </c>
    </row>
    <row r="1245" spans="1:4" ht="15" x14ac:dyDescent="0.25">
      <c r="A1245" s="261">
        <v>102273</v>
      </c>
      <c r="B1245" s="253" t="s">
        <v>1183</v>
      </c>
      <c r="C1245" s="253" t="s">
        <v>41</v>
      </c>
      <c r="D1245" s="254" t="s">
        <v>13530</v>
      </c>
    </row>
    <row r="1246" spans="1:4" ht="15" x14ac:dyDescent="0.25">
      <c r="A1246" s="261">
        <v>102809</v>
      </c>
      <c r="B1246" s="253" t="s">
        <v>12276</v>
      </c>
      <c r="C1246" s="253" t="s">
        <v>41</v>
      </c>
      <c r="D1246" s="254" t="s">
        <v>13825</v>
      </c>
    </row>
    <row r="1247" spans="1:4" ht="15" x14ac:dyDescent="0.25">
      <c r="A1247" s="261">
        <v>102815</v>
      </c>
      <c r="B1247" s="253" t="s">
        <v>1184</v>
      </c>
      <c r="C1247" s="253" t="s">
        <v>41</v>
      </c>
      <c r="D1247" s="254" t="s">
        <v>13826</v>
      </c>
    </row>
    <row r="1248" spans="1:4" ht="15" x14ac:dyDescent="0.25">
      <c r="A1248" s="261">
        <v>102826</v>
      </c>
      <c r="B1248" s="253" t="s">
        <v>12277</v>
      </c>
      <c r="C1248" s="253" t="s">
        <v>41</v>
      </c>
      <c r="D1248" s="254" t="s">
        <v>13827</v>
      </c>
    </row>
    <row r="1249" spans="1:4" ht="15" x14ac:dyDescent="0.25">
      <c r="A1249" s="261">
        <v>102832</v>
      </c>
      <c r="B1249" s="253" t="s">
        <v>12278</v>
      </c>
      <c r="C1249" s="253" t="s">
        <v>41</v>
      </c>
      <c r="D1249" s="254" t="s">
        <v>13828</v>
      </c>
    </row>
    <row r="1250" spans="1:4" ht="15" x14ac:dyDescent="0.25">
      <c r="A1250" s="261">
        <v>102843</v>
      </c>
      <c r="B1250" s="253" t="s">
        <v>1185</v>
      </c>
      <c r="C1250" s="253" t="s">
        <v>41</v>
      </c>
      <c r="D1250" s="254" t="s">
        <v>13829</v>
      </c>
    </row>
    <row r="1251" spans="1:4" ht="15" x14ac:dyDescent="0.25">
      <c r="A1251" s="261">
        <v>102849</v>
      </c>
      <c r="B1251" s="253" t="s">
        <v>1186</v>
      </c>
      <c r="C1251" s="253" t="s">
        <v>41</v>
      </c>
      <c r="D1251" s="254" t="s">
        <v>13830</v>
      </c>
    </row>
    <row r="1252" spans="1:4" ht="15" x14ac:dyDescent="0.25">
      <c r="A1252" s="261">
        <v>102855</v>
      </c>
      <c r="B1252" s="253" t="s">
        <v>1187</v>
      </c>
      <c r="C1252" s="253" t="s">
        <v>41</v>
      </c>
      <c r="D1252" s="254" t="s">
        <v>13830</v>
      </c>
    </row>
    <row r="1253" spans="1:4" ht="15" x14ac:dyDescent="0.25">
      <c r="A1253" s="261">
        <v>102861</v>
      </c>
      <c r="B1253" s="253" t="s">
        <v>12279</v>
      </c>
      <c r="C1253" s="253" t="s">
        <v>41</v>
      </c>
      <c r="D1253" s="254" t="s">
        <v>13483</v>
      </c>
    </row>
    <row r="1254" spans="1:4" ht="15" x14ac:dyDescent="0.25">
      <c r="A1254" s="261">
        <v>102867</v>
      </c>
      <c r="B1254" s="253" t="s">
        <v>12280</v>
      </c>
      <c r="C1254" s="253" t="s">
        <v>41</v>
      </c>
      <c r="D1254" s="254" t="s">
        <v>13831</v>
      </c>
    </row>
    <row r="1255" spans="1:4" ht="15" x14ac:dyDescent="0.25">
      <c r="A1255" s="261">
        <v>102873</v>
      </c>
      <c r="B1255" s="253" t="s">
        <v>1188</v>
      </c>
      <c r="C1255" s="253" t="s">
        <v>41</v>
      </c>
      <c r="D1255" s="254" t="s">
        <v>13603</v>
      </c>
    </row>
    <row r="1256" spans="1:4" ht="15" x14ac:dyDescent="0.25">
      <c r="A1256" s="261">
        <v>102879</v>
      </c>
      <c r="B1256" s="253" t="s">
        <v>1189</v>
      </c>
      <c r="C1256" s="253" t="s">
        <v>41</v>
      </c>
      <c r="D1256" s="254" t="s">
        <v>12891</v>
      </c>
    </row>
    <row r="1257" spans="1:4" ht="15" x14ac:dyDescent="0.25">
      <c r="A1257" s="261">
        <v>102885</v>
      </c>
      <c r="B1257" s="253" t="s">
        <v>1190</v>
      </c>
      <c r="C1257" s="253" t="s">
        <v>41</v>
      </c>
      <c r="D1257" s="254" t="s">
        <v>13640</v>
      </c>
    </row>
    <row r="1258" spans="1:4" ht="15" x14ac:dyDescent="0.25">
      <c r="A1258" s="261">
        <v>102891</v>
      </c>
      <c r="B1258" s="253" t="s">
        <v>1191</v>
      </c>
      <c r="C1258" s="253" t="s">
        <v>41</v>
      </c>
      <c r="D1258" s="254" t="s">
        <v>13640</v>
      </c>
    </row>
    <row r="1259" spans="1:4" ht="15" x14ac:dyDescent="0.25">
      <c r="A1259" s="261">
        <v>102897</v>
      </c>
      <c r="B1259" s="253" t="s">
        <v>1192</v>
      </c>
      <c r="C1259" s="253" t="s">
        <v>41</v>
      </c>
      <c r="D1259" s="254" t="s">
        <v>13503</v>
      </c>
    </row>
    <row r="1260" spans="1:4" ht="15" x14ac:dyDescent="0.25">
      <c r="A1260" s="261">
        <v>102903</v>
      </c>
      <c r="B1260" s="253" t="s">
        <v>12281</v>
      </c>
      <c r="C1260" s="253" t="s">
        <v>41</v>
      </c>
      <c r="D1260" s="254" t="s">
        <v>13832</v>
      </c>
    </row>
    <row r="1261" spans="1:4" ht="15" x14ac:dyDescent="0.25">
      <c r="A1261" s="261">
        <v>102909</v>
      </c>
      <c r="B1261" s="253" t="s">
        <v>12282</v>
      </c>
      <c r="C1261" s="253" t="s">
        <v>41</v>
      </c>
      <c r="D1261" s="254" t="s">
        <v>13833</v>
      </c>
    </row>
    <row r="1262" spans="1:4" ht="15" x14ac:dyDescent="0.25">
      <c r="A1262" s="261">
        <v>102915</v>
      </c>
      <c r="B1262" s="253" t="s">
        <v>12283</v>
      </c>
      <c r="C1262" s="253" t="s">
        <v>41</v>
      </c>
      <c r="D1262" s="254" t="s">
        <v>13636</v>
      </c>
    </row>
    <row r="1263" spans="1:4" ht="15" x14ac:dyDescent="0.25">
      <c r="A1263" s="261">
        <v>102927</v>
      </c>
      <c r="B1263" s="253" t="s">
        <v>12284</v>
      </c>
      <c r="C1263" s="253" t="s">
        <v>41</v>
      </c>
      <c r="D1263" s="254" t="s">
        <v>13463</v>
      </c>
    </row>
    <row r="1264" spans="1:4" ht="15" x14ac:dyDescent="0.25">
      <c r="A1264" s="261">
        <v>102933</v>
      </c>
      <c r="B1264" s="253" t="s">
        <v>1193</v>
      </c>
      <c r="C1264" s="253" t="s">
        <v>41</v>
      </c>
      <c r="D1264" s="254" t="s">
        <v>13463</v>
      </c>
    </row>
    <row r="1265" spans="1:4" ht="15" x14ac:dyDescent="0.25">
      <c r="A1265" s="261">
        <v>102939</v>
      </c>
      <c r="B1265" s="253" t="s">
        <v>12285</v>
      </c>
      <c r="C1265" s="253" t="s">
        <v>41</v>
      </c>
      <c r="D1265" s="254" t="s">
        <v>13719</v>
      </c>
    </row>
    <row r="1266" spans="1:4" ht="15" x14ac:dyDescent="0.25">
      <c r="A1266" s="261">
        <v>102945</v>
      </c>
      <c r="B1266" s="253" t="s">
        <v>12286</v>
      </c>
      <c r="C1266" s="253" t="s">
        <v>41</v>
      </c>
      <c r="D1266" s="254" t="s">
        <v>13763</v>
      </c>
    </row>
    <row r="1267" spans="1:4" ht="15" x14ac:dyDescent="0.25">
      <c r="A1267" s="261">
        <v>102951</v>
      </c>
      <c r="B1267" s="253" t="s">
        <v>12287</v>
      </c>
      <c r="C1267" s="253" t="s">
        <v>41</v>
      </c>
      <c r="D1267" s="254" t="s">
        <v>13636</v>
      </c>
    </row>
    <row r="1268" spans="1:4" ht="15" x14ac:dyDescent="0.25">
      <c r="A1268" s="261">
        <v>102957</v>
      </c>
      <c r="B1268" s="253" t="s">
        <v>1194</v>
      </c>
      <c r="C1268" s="253" t="s">
        <v>41</v>
      </c>
      <c r="D1268" s="254" t="s">
        <v>13426</v>
      </c>
    </row>
    <row r="1269" spans="1:4" ht="15" x14ac:dyDescent="0.25">
      <c r="A1269" s="261">
        <v>102963</v>
      </c>
      <c r="B1269" s="253" t="s">
        <v>1195</v>
      </c>
      <c r="C1269" s="253" t="s">
        <v>41</v>
      </c>
      <c r="D1269" s="254" t="s">
        <v>13551</v>
      </c>
    </row>
    <row r="1270" spans="1:4" ht="15" x14ac:dyDescent="0.25">
      <c r="A1270" s="261">
        <v>102969</v>
      </c>
      <c r="B1270" s="253" t="s">
        <v>12288</v>
      </c>
      <c r="C1270" s="253" t="s">
        <v>41</v>
      </c>
      <c r="D1270" s="254" t="s">
        <v>13834</v>
      </c>
    </row>
    <row r="1271" spans="1:4" ht="15" x14ac:dyDescent="0.25">
      <c r="A1271" s="261">
        <v>102985</v>
      </c>
      <c r="B1271" s="253" t="s">
        <v>1196</v>
      </c>
      <c r="C1271" s="253" t="s">
        <v>41</v>
      </c>
      <c r="D1271" s="254" t="s">
        <v>13835</v>
      </c>
    </row>
    <row r="1272" spans="1:4" ht="15" x14ac:dyDescent="0.25">
      <c r="A1272" s="261">
        <v>103156</v>
      </c>
      <c r="B1272" s="253" t="s">
        <v>12289</v>
      </c>
      <c r="C1272" s="253" t="s">
        <v>41</v>
      </c>
      <c r="D1272" s="254" t="s">
        <v>13836</v>
      </c>
    </row>
    <row r="1273" spans="1:4" ht="15" x14ac:dyDescent="0.25">
      <c r="A1273" s="261">
        <v>103162</v>
      </c>
      <c r="B1273" s="253" t="s">
        <v>12290</v>
      </c>
      <c r="C1273" s="253" t="s">
        <v>41</v>
      </c>
      <c r="D1273" s="254" t="s">
        <v>13837</v>
      </c>
    </row>
    <row r="1274" spans="1:4" ht="15" x14ac:dyDescent="0.25">
      <c r="A1274" s="261">
        <v>103168</v>
      </c>
      <c r="B1274" s="253" t="s">
        <v>12291</v>
      </c>
      <c r="C1274" s="253" t="s">
        <v>41</v>
      </c>
      <c r="D1274" s="254" t="s">
        <v>13838</v>
      </c>
    </row>
    <row r="1275" spans="1:4" ht="15" x14ac:dyDescent="0.25">
      <c r="A1275" s="261">
        <v>103174</v>
      </c>
      <c r="B1275" s="253" t="s">
        <v>12292</v>
      </c>
      <c r="C1275" s="253" t="s">
        <v>41</v>
      </c>
      <c r="D1275" s="254" t="s">
        <v>13839</v>
      </c>
    </row>
    <row r="1276" spans="1:4" ht="15" x14ac:dyDescent="0.25">
      <c r="A1276" s="261">
        <v>103180</v>
      </c>
      <c r="B1276" s="253" t="s">
        <v>12293</v>
      </c>
      <c r="C1276" s="253" t="s">
        <v>41</v>
      </c>
      <c r="D1276" s="254" t="s">
        <v>13840</v>
      </c>
    </row>
    <row r="1277" spans="1:4" ht="15" x14ac:dyDescent="0.25">
      <c r="A1277" s="261">
        <v>103223</v>
      </c>
      <c r="B1277" s="253" t="s">
        <v>12294</v>
      </c>
      <c r="C1277" s="253" t="s">
        <v>41</v>
      </c>
      <c r="D1277" s="254" t="s">
        <v>13841</v>
      </c>
    </row>
    <row r="1278" spans="1:4" ht="15" x14ac:dyDescent="0.25">
      <c r="A1278" s="261">
        <v>103229</v>
      </c>
      <c r="B1278" s="253" t="s">
        <v>12295</v>
      </c>
      <c r="C1278" s="253" t="s">
        <v>41</v>
      </c>
      <c r="D1278" s="254" t="s">
        <v>13842</v>
      </c>
    </row>
    <row r="1279" spans="1:4" ht="15" x14ac:dyDescent="0.25">
      <c r="A1279" s="261">
        <v>103235</v>
      </c>
      <c r="B1279" s="253" t="s">
        <v>12296</v>
      </c>
      <c r="C1279" s="253" t="s">
        <v>41</v>
      </c>
      <c r="D1279" s="254" t="s">
        <v>13843</v>
      </c>
    </row>
    <row r="1280" spans="1:4" ht="15" x14ac:dyDescent="0.25">
      <c r="A1280" s="261">
        <v>103241</v>
      </c>
      <c r="B1280" s="253" t="s">
        <v>12297</v>
      </c>
      <c r="C1280" s="253" t="s">
        <v>41</v>
      </c>
      <c r="D1280" s="254" t="s">
        <v>13844</v>
      </c>
    </row>
    <row r="1281" spans="1:4" ht="15" x14ac:dyDescent="0.25">
      <c r="A1281" s="261">
        <v>103660</v>
      </c>
      <c r="B1281" s="253" t="s">
        <v>12298</v>
      </c>
      <c r="C1281" s="253" t="s">
        <v>41</v>
      </c>
      <c r="D1281" s="254" t="s">
        <v>13845</v>
      </c>
    </row>
    <row r="1282" spans="1:4" ht="15" x14ac:dyDescent="0.25">
      <c r="A1282" s="261">
        <v>103666</v>
      </c>
      <c r="B1282" s="253" t="s">
        <v>12299</v>
      </c>
      <c r="C1282" s="253" t="s">
        <v>41</v>
      </c>
      <c r="D1282" s="254" t="s">
        <v>13846</v>
      </c>
    </row>
    <row r="1283" spans="1:4" ht="15" x14ac:dyDescent="0.25">
      <c r="A1283" s="261">
        <v>103792</v>
      </c>
      <c r="B1283" s="253" t="s">
        <v>1197</v>
      </c>
      <c r="C1283" s="253" t="s">
        <v>41</v>
      </c>
      <c r="D1283" s="254" t="s">
        <v>13318</v>
      </c>
    </row>
    <row r="1284" spans="1:4" ht="15" x14ac:dyDescent="0.25">
      <c r="A1284" s="261">
        <v>103937</v>
      </c>
      <c r="B1284" s="253" t="s">
        <v>1198</v>
      </c>
      <c r="C1284" s="253" t="s">
        <v>41</v>
      </c>
      <c r="D1284" s="254" t="s">
        <v>13847</v>
      </c>
    </row>
    <row r="1285" spans="1:4" ht="15" x14ac:dyDescent="0.25">
      <c r="A1285" s="261">
        <v>103943</v>
      </c>
      <c r="B1285" s="253" t="s">
        <v>1199</v>
      </c>
      <c r="C1285" s="253" t="s">
        <v>41</v>
      </c>
      <c r="D1285" s="254" t="s">
        <v>13847</v>
      </c>
    </row>
    <row r="1286" spans="1:4" ht="15" x14ac:dyDescent="0.25">
      <c r="A1286" s="261">
        <v>104087</v>
      </c>
      <c r="B1286" s="253" t="s">
        <v>1200</v>
      </c>
      <c r="C1286" s="253" t="s">
        <v>41</v>
      </c>
      <c r="D1286" s="254" t="s">
        <v>13196</v>
      </c>
    </row>
    <row r="1287" spans="1:4" ht="15" x14ac:dyDescent="0.25">
      <c r="A1287" s="261">
        <v>104088</v>
      </c>
      <c r="B1287" s="253" t="s">
        <v>1201</v>
      </c>
      <c r="C1287" s="253" t="s">
        <v>41</v>
      </c>
      <c r="D1287" s="254" t="s">
        <v>13680</v>
      </c>
    </row>
    <row r="1288" spans="1:4" ht="15" x14ac:dyDescent="0.25">
      <c r="A1288" s="261">
        <v>104089</v>
      </c>
      <c r="B1288" s="253" t="s">
        <v>1202</v>
      </c>
      <c r="C1288" s="253" t="s">
        <v>41</v>
      </c>
      <c r="D1288" s="254" t="s">
        <v>13363</v>
      </c>
    </row>
    <row r="1289" spans="1:4" ht="15" x14ac:dyDescent="0.25">
      <c r="A1289" s="261">
        <v>104090</v>
      </c>
      <c r="B1289" s="253" t="s">
        <v>1203</v>
      </c>
      <c r="C1289" s="253" t="s">
        <v>41</v>
      </c>
      <c r="D1289" s="254" t="s">
        <v>13831</v>
      </c>
    </row>
    <row r="1290" spans="1:4" ht="15" x14ac:dyDescent="0.25">
      <c r="A1290" s="261">
        <v>104093</v>
      </c>
      <c r="B1290" s="253" t="s">
        <v>1204</v>
      </c>
      <c r="C1290" s="253" t="s">
        <v>41</v>
      </c>
      <c r="D1290" s="254" t="s">
        <v>13358</v>
      </c>
    </row>
    <row r="1291" spans="1:4" ht="15" x14ac:dyDescent="0.25">
      <c r="A1291" s="261">
        <v>104094</v>
      </c>
      <c r="B1291" s="253" t="s">
        <v>1205</v>
      </c>
      <c r="C1291" s="253" t="s">
        <v>41</v>
      </c>
      <c r="D1291" s="254" t="s">
        <v>13680</v>
      </c>
    </row>
    <row r="1292" spans="1:4" ht="15" x14ac:dyDescent="0.25">
      <c r="A1292" s="261">
        <v>104095</v>
      </c>
      <c r="B1292" s="253" t="s">
        <v>1206</v>
      </c>
      <c r="C1292" s="253" t="s">
        <v>41</v>
      </c>
      <c r="D1292" s="254" t="s">
        <v>13771</v>
      </c>
    </row>
    <row r="1293" spans="1:4" ht="15" x14ac:dyDescent="0.25">
      <c r="A1293" s="261">
        <v>104096</v>
      </c>
      <c r="B1293" s="253" t="s">
        <v>1207</v>
      </c>
      <c r="C1293" s="253" t="s">
        <v>41</v>
      </c>
      <c r="D1293" s="254" t="s">
        <v>13463</v>
      </c>
    </row>
    <row r="1294" spans="1:4" ht="15" x14ac:dyDescent="0.25">
      <c r="A1294" s="261">
        <v>104519</v>
      </c>
      <c r="B1294" s="253" t="s">
        <v>1208</v>
      </c>
      <c r="C1294" s="253" t="s">
        <v>41</v>
      </c>
      <c r="D1294" s="254" t="s">
        <v>13461</v>
      </c>
    </row>
    <row r="1295" spans="1:4" ht="15" x14ac:dyDescent="0.25">
      <c r="A1295" s="261">
        <v>104655</v>
      </c>
      <c r="B1295" s="253" t="s">
        <v>12300</v>
      </c>
      <c r="C1295" s="253" t="s">
        <v>41</v>
      </c>
      <c r="D1295" s="254" t="s">
        <v>13831</v>
      </c>
    </row>
    <row r="1296" spans="1:4" ht="15" x14ac:dyDescent="0.25">
      <c r="A1296" s="261">
        <v>104687</v>
      </c>
      <c r="B1296" s="253" t="s">
        <v>12301</v>
      </c>
      <c r="C1296" s="253" t="s">
        <v>41</v>
      </c>
      <c r="D1296" s="254" t="s">
        <v>13848</v>
      </c>
    </row>
    <row r="1297" spans="1:4" ht="15" x14ac:dyDescent="0.25">
      <c r="A1297" s="261">
        <v>104694</v>
      </c>
      <c r="B1297" s="253" t="s">
        <v>12302</v>
      </c>
      <c r="C1297" s="253" t="s">
        <v>41</v>
      </c>
      <c r="D1297" s="254" t="s">
        <v>13768</v>
      </c>
    </row>
    <row r="1298" spans="1:4" ht="15" x14ac:dyDescent="0.25">
      <c r="A1298" s="261">
        <v>104703</v>
      </c>
      <c r="B1298" s="253" t="s">
        <v>12303</v>
      </c>
      <c r="C1298" s="253" t="s">
        <v>41</v>
      </c>
      <c r="D1298" s="254" t="s">
        <v>13849</v>
      </c>
    </row>
    <row r="1299" spans="1:4" ht="15" x14ac:dyDescent="0.25">
      <c r="A1299" s="261">
        <v>104709</v>
      </c>
      <c r="B1299" s="253" t="s">
        <v>12304</v>
      </c>
      <c r="C1299" s="253" t="s">
        <v>41</v>
      </c>
      <c r="D1299" s="254" t="s">
        <v>13850</v>
      </c>
    </row>
    <row r="1300" spans="1:4" ht="15" x14ac:dyDescent="0.25">
      <c r="A1300" s="261">
        <v>104715</v>
      </c>
      <c r="B1300" s="253" t="s">
        <v>12305</v>
      </c>
      <c r="C1300" s="253" t="s">
        <v>41</v>
      </c>
      <c r="D1300" s="254" t="s">
        <v>13503</v>
      </c>
    </row>
    <row r="1301" spans="1:4" ht="15" x14ac:dyDescent="0.25">
      <c r="A1301" s="261">
        <v>92259</v>
      </c>
      <c r="B1301" s="253" t="s">
        <v>1209</v>
      </c>
      <c r="C1301" s="253" t="s">
        <v>36</v>
      </c>
      <c r="D1301" s="254" t="s">
        <v>13851</v>
      </c>
    </row>
    <row r="1302" spans="1:4" ht="15" x14ac:dyDescent="0.25">
      <c r="A1302" s="261">
        <v>92260</v>
      </c>
      <c r="B1302" s="253" t="s">
        <v>1210</v>
      </c>
      <c r="C1302" s="253" t="s">
        <v>36</v>
      </c>
      <c r="D1302" s="254" t="s">
        <v>13852</v>
      </c>
    </row>
    <row r="1303" spans="1:4" ht="15" x14ac:dyDescent="0.25">
      <c r="A1303" s="261">
        <v>92261</v>
      </c>
      <c r="B1303" s="253" t="s">
        <v>1211</v>
      </c>
      <c r="C1303" s="253" t="s">
        <v>36</v>
      </c>
      <c r="D1303" s="254" t="s">
        <v>13853</v>
      </c>
    </row>
    <row r="1304" spans="1:4" ht="15" x14ac:dyDescent="0.25">
      <c r="A1304" s="261">
        <v>92262</v>
      </c>
      <c r="B1304" s="253" t="s">
        <v>1212</v>
      </c>
      <c r="C1304" s="253" t="s">
        <v>36</v>
      </c>
      <c r="D1304" s="254" t="s">
        <v>13854</v>
      </c>
    </row>
    <row r="1305" spans="1:4" ht="15" x14ac:dyDescent="0.25">
      <c r="A1305" s="261">
        <v>92539</v>
      </c>
      <c r="B1305" s="253" t="s">
        <v>1213</v>
      </c>
      <c r="C1305" s="253" t="s">
        <v>414</v>
      </c>
      <c r="D1305" s="254" t="s">
        <v>13855</v>
      </c>
    </row>
    <row r="1306" spans="1:4" ht="15" x14ac:dyDescent="0.25">
      <c r="A1306" s="261">
        <v>92540</v>
      </c>
      <c r="B1306" s="253" t="s">
        <v>1214</v>
      </c>
      <c r="C1306" s="253" t="s">
        <v>414</v>
      </c>
      <c r="D1306" s="254" t="s">
        <v>13856</v>
      </c>
    </row>
    <row r="1307" spans="1:4" ht="15" x14ac:dyDescent="0.25">
      <c r="A1307" s="261">
        <v>92541</v>
      </c>
      <c r="B1307" s="253" t="s">
        <v>1215</v>
      </c>
      <c r="C1307" s="253" t="s">
        <v>414</v>
      </c>
      <c r="D1307" s="254" t="s">
        <v>13857</v>
      </c>
    </row>
    <row r="1308" spans="1:4" ht="15" x14ac:dyDescent="0.25">
      <c r="A1308" s="261">
        <v>92542</v>
      </c>
      <c r="B1308" s="253" t="s">
        <v>1216</v>
      </c>
      <c r="C1308" s="253" t="s">
        <v>414</v>
      </c>
      <c r="D1308" s="254" t="s">
        <v>13858</v>
      </c>
    </row>
    <row r="1309" spans="1:4" ht="15" x14ac:dyDescent="0.25">
      <c r="A1309" s="261">
        <v>92543</v>
      </c>
      <c r="B1309" s="253" t="s">
        <v>1217</v>
      </c>
      <c r="C1309" s="253" t="s">
        <v>414</v>
      </c>
      <c r="D1309" s="254" t="s">
        <v>13859</v>
      </c>
    </row>
    <row r="1310" spans="1:4" ht="15" x14ac:dyDescent="0.25">
      <c r="A1310" s="261">
        <v>92544</v>
      </c>
      <c r="B1310" s="253" t="s">
        <v>1218</v>
      </c>
      <c r="C1310" s="253" t="s">
        <v>414</v>
      </c>
      <c r="D1310" s="254" t="s">
        <v>13860</v>
      </c>
    </row>
    <row r="1311" spans="1:4" ht="15" x14ac:dyDescent="0.25">
      <c r="A1311" s="261">
        <v>92545</v>
      </c>
      <c r="B1311" s="253" t="s">
        <v>1219</v>
      </c>
      <c r="C1311" s="253" t="s">
        <v>36</v>
      </c>
      <c r="D1311" s="254" t="s">
        <v>13861</v>
      </c>
    </row>
    <row r="1312" spans="1:4" ht="15" x14ac:dyDescent="0.25">
      <c r="A1312" s="261">
        <v>92546</v>
      </c>
      <c r="B1312" s="253" t="s">
        <v>1220</v>
      </c>
      <c r="C1312" s="253" t="s">
        <v>36</v>
      </c>
      <c r="D1312" s="254" t="s">
        <v>13862</v>
      </c>
    </row>
    <row r="1313" spans="1:4" ht="15" x14ac:dyDescent="0.25">
      <c r="A1313" s="261">
        <v>92547</v>
      </c>
      <c r="B1313" s="253" t="s">
        <v>1221</v>
      </c>
      <c r="C1313" s="253" t="s">
        <v>36</v>
      </c>
      <c r="D1313" s="254" t="s">
        <v>13863</v>
      </c>
    </row>
    <row r="1314" spans="1:4" ht="15" x14ac:dyDescent="0.25">
      <c r="A1314" s="261">
        <v>92548</v>
      </c>
      <c r="B1314" s="253" t="s">
        <v>1222</v>
      </c>
      <c r="C1314" s="253" t="s">
        <v>36</v>
      </c>
      <c r="D1314" s="254" t="s">
        <v>13864</v>
      </c>
    </row>
    <row r="1315" spans="1:4" ht="15" x14ac:dyDescent="0.25">
      <c r="A1315" s="261">
        <v>92549</v>
      </c>
      <c r="B1315" s="253" t="s">
        <v>1223</v>
      </c>
      <c r="C1315" s="253" t="s">
        <v>36</v>
      </c>
      <c r="D1315" s="254" t="s">
        <v>13865</v>
      </c>
    </row>
    <row r="1316" spans="1:4" ht="15" x14ac:dyDescent="0.25">
      <c r="A1316" s="261">
        <v>92550</v>
      </c>
      <c r="B1316" s="253" t="s">
        <v>1224</v>
      </c>
      <c r="C1316" s="253" t="s">
        <v>36</v>
      </c>
      <c r="D1316" s="254" t="s">
        <v>13866</v>
      </c>
    </row>
    <row r="1317" spans="1:4" ht="15" x14ac:dyDescent="0.25">
      <c r="A1317" s="261">
        <v>92551</v>
      </c>
      <c r="B1317" s="253" t="s">
        <v>1225</v>
      </c>
      <c r="C1317" s="253" t="s">
        <v>36</v>
      </c>
      <c r="D1317" s="254" t="s">
        <v>13867</v>
      </c>
    </row>
    <row r="1318" spans="1:4" ht="15" x14ac:dyDescent="0.25">
      <c r="A1318" s="261">
        <v>92552</v>
      </c>
      <c r="B1318" s="253" t="s">
        <v>1226</v>
      </c>
      <c r="C1318" s="253" t="s">
        <v>36</v>
      </c>
      <c r="D1318" s="254" t="s">
        <v>13868</v>
      </c>
    </row>
    <row r="1319" spans="1:4" ht="15" x14ac:dyDescent="0.25">
      <c r="A1319" s="261">
        <v>92553</v>
      </c>
      <c r="B1319" s="253" t="s">
        <v>1227</v>
      </c>
      <c r="C1319" s="253" t="s">
        <v>36</v>
      </c>
      <c r="D1319" s="254" t="s">
        <v>13869</v>
      </c>
    </row>
    <row r="1320" spans="1:4" ht="15" x14ac:dyDescent="0.25">
      <c r="A1320" s="261">
        <v>92554</v>
      </c>
      <c r="B1320" s="253" t="s">
        <v>1228</v>
      </c>
      <c r="C1320" s="253" t="s">
        <v>36</v>
      </c>
      <c r="D1320" s="254" t="s">
        <v>13870</v>
      </c>
    </row>
    <row r="1321" spans="1:4" ht="15" x14ac:dyDescent="0.25">
      <c r="A1321" s="261">
        <v>92555</v>
      </c>
      <c r="B1321" s="253" t="s">
        <v>1229</v>
      </c>
      <c r="C1321" s="253" t="s">
        <v>36</v>
      </c>
      <c r="D1321" s="254" t="s">
        <v>13871</v>
      </c>
    </row>
    <row r="1322" spans="1:4" ht="15" x14ac:dyDescent="0.25">
      <c r="A1322" s="261">
        <v>92556</v>
      </c>
      <c r="B1322" s="253" t="s">
        <v>1230</v>
      </c>
      <c r="C1322" s="253" t="s">
        <v>36</v>
      </c>
      <c r="D1322" s="254" t="s">
        <v>13872</v>
      </c>
    </row>
    <row r="1323" spans="1:4" ht="15" x14ac:dyDescent="0.25">
      <c r="A1323" s="261">
        <v>92557</v>
      </c>
      <c r="B1323" s="253" t="s">
        <v>1231</v>
      </c>
      <c r="C1323" s="253" t="s">
        <v>36</v>
      </c>
      <c r="D1323" s="254" t="s">
        <v>13873</v>
      </c>
    </row>
    <row r="1324" spans="1:4" ht="15" x14ac:dyDescent="0.25">
      <c r="A1324" s="261">
        <v>92558</v>
      </c>
      <c r="B1324" s="253" t="s">
        <v>1232</v>
      </c>
      <c r="C1324" s="253" t="s">
        <v>36</v>
      </c>
      <c r="D1324" s="254" t="s">
        <v>13874</v>
      </c>
    </row>
    <row r="1325" spans="1:4" ht="15" x14ac:dyDescent="0.25">
      <c r="A1325" s="261">
        <v>92559</v>
      </c>
      <c r="B1325" s="253" t="s">
        <v>1233</v>
      </c>
      <c r="C1325" s="253" t="s">
        <v>36</v>
      </c>
      <c r="D1325" s="254" t="s">
        <v>13875</v>
      </c>
    </row>
    <row r="1326" spans="1:4" ht="15" x14ac:dyDescent="0.25">
      <c r="A1326" s="261">
        <v>92560</v>
      </c>
      <c r="B1326" s="253" t="s">
        <v>1234</v>
      </c>
      <c r="C1326" s="253" t="s">
        <v>36</v>
      </c>
      <c r="D1326" s="254" t="s">
        <v>13876</v>
      </c>
    </row>
    <row r="1327" spans="1:4" ht="15" x14ac:dyDescent="0.25">
      <c r="A1327" s="261">
        <v>92561</v>
      </c>
      <c r="B1327" s="253" t="s">
        <v>1235</v>
      </c>
      <c r="C1327" s="253" t="s">
        <v>36</v>
      </c>
      <c r="D1327" s="254" t="s">
        <v>13877</v>
      </c>
    </row>
    <row r="1328" spans="1:4" ht="15" x14ac:dyDescent="0.25">
      <c r="A1328" s="261">
        <v>92562</v>
      </c>
      <c r="B1328" s="253" t="s">
        <v>1236</v>
      </c>
      <c r="C1328" s="253" t="s">
        <v>36</v>
      </c>
      <c r="D1328" s="254" t="s">
        <v>13878</v>
      </c>
    </row>
    <row r="1329" spans="1:4" ht="15" x14ac:dyDescent="0.25">
      <c r="A1329" s="261">
        <v>92563</v>
      </c>
      <c r="B1329" s="253" t="s">
        <v>1237</v>
      </c>
      <c r="C1329" s="253" t="s">
        <v>36</v>
      </c>
      <c r="D1329" s="254" t="s">
        <v>13879</v>
      </c>
    </row>
    <row r="1330" spans="1:4" ht="15" x14ac:dyDescent="0.25">
      <c r="A1330" s="261">
        <v>92564</v>
      </c>
      <c r="B1330" s="253" t="s">
        <v>1238</v>
      </c>
      <c r="C1330" s="253" t="s">
        <v>36</v>
      </c>
      <c r="D1330" s="254" t="s">
        <v>13880</v>
      </c>
    </row>
    <row r="1331" spans="1:4" ht="15" x14ac:dyDescent="0.25">
      <c r="A1331" s="261">
        <v>100379</v>
      </c>
      <c r="B1331" s="253" t="s">
        <v>1239</v>
      </c>
      <c r="C1331" s="253" t="s">
        <v>414</v>
      </c>
      <c r="D1331" s="254" t="s">
        <v>13881</v>
      </c>
    </row>
    <row r="1332" spans="1:4" ht="15" x14ac:dyDescent="0.25">
      <c r="A1332" s="261">
        <v>100380</v>
      </c>
      <c r="B1332" s="253" t="s">
        <v>1240</v>
      </c>
      <c r="C1332" s="253" t="s">
        <v>414</v>
      </c>
      <c r="D1332" s="254" t="s">
        <v>13882</v>
      </c>
    </row>
    <row r="1333" spans="1:4" ht="15" x14ac:dyDescent="0.25">
      <c r="A1333" s="261">
        <v>100381</v>
      </c>
      <c r="B1333" s="253" t="s">
        <v>1241</v>
      </c>
      <c r="C1333" s="253" t="s">
        <v>414</v>
      </c>
      <c r="D1333" s="254" t="s">
        <v>13883</v>
      </c>
    </row>
    <row r="1334" spans="1:4" ht="15" x14ac:dyDescent="0.25">
      <c r="A1334" s="261">
        <v>100383</v>
      </c>
      <c r="B1334" s="253" t="s">
        <v>1242</v>
      </c>
      <c r="C1334" s="253" t="s">
        <v>414</v>
      </c>
      <c r="D1334" s="254" t="s">
        <v>13884</v>
      </c>
    </row>
    <row r="1335" spans="1:4" ht="15" x14ac:dyDescent="0.25">
      <c r="A1335" s="261">
        <v>100384</v>
      </c>
      <c r="B1335" s="253" t="s">
        <v>1243</v>
      </c>
      <c r="C1335" s="253" t="s">
        <v>414</v>
      </c>
      <c r="D1335" s="254" t="s">
        <v>13885</v>
      </c>
    </row>
    <row r="1336" spans="1:4" ht="15" x14ac:dyDescent="0.25">
      <c r="A1336" s="261">
        <v>100385</v>
      </c>
      <c r="B1336" s="253" t="s">
        <v>1244</v>
      </c>
      <c r="C1336" s="253" t="s">
        <v>414</v>
      </c>
      <c r="D1336" s="254" t="s">
        <v>13886</v>
      </c>
    </row>
    <row r="1337" spans="1:4" ht="15" x14ac:dyDescent="0.25">
      <c r="A1337" s="261">
        <v>100386</v>
      </c>
      <c r="B1337" s="253" t="s">
        <v>1245</v>
      </c>
      <c r="C1337" s="253" t="s">
        <v>414</v>
      </c>
      <c r="D1337" s="254" t="s">
        <v>13887</v>
      </c>
    </row>
    <row r="1338" spans="1:4" ht="15" x14ac:dyDescent="0.25">
      <c r="A1338" s="261">
        <v>100387</v>
      </c>
      <c r="B1338" s="253" t="s">
        <v>1246</v>
      </c>
      <c r="C1338" s="253" t="s">
        <v>414</v>
      </c>
      <c r="D1338" s="254" t="s">
        <v>13888</v>
      </c>
    </row>
    <row r="1339" spans="1:4" ht="15" x14ac:dyDescent="0.25">
      <c r="A1339" s="261">
        <v>100388</v>
      </c>
      <c r="B1339" s="253" t="s">
        <v>1247</v>
      </c>
      <c r="C1339" s="253" t="s">
        <v>414</v>
      </c>
      <c r="D1339" s="254" t="s">
        <v>13889</v>
      </c>
    </row>
    <row r="1340" spans="1:4" ht="15" x14ac:dyDescent="0.25">
      <c r="A1340" s="261">
        <v>100389</v>
      </c>
      <c r="B1340" s="253" t="s">
        <v>1248</v>
      </c>
      <c r="C1340" s="253" t="s">
        <v>414</v>
      </c>
      <c r="D1340" s="254" t="s">
        <v>13890</v>
      </c>
    </row>
    <row r="1341" spans="1:4" ht="15" x14ac:dyDescent="0.25">
      <c r="A1341" s="261">
        <v>100390</v>
      </c>
      <c r="B1341" s="253" t="s">
        <v>1249</v>
      </c>
      <c r="C1341" s="253" t="s">
        <v>414</v>
      </c>
      <c r="D1341" s="254" t="s">
        <v>13891</v>
      </c>
    </row>
    <row r="1342" spans="1:4" ht="15" x14ac:dyDescent="0.25">
      <c r="A1342" s="261">
        <v>100391</v>
      </c>
      <c r="B1342" s="253" t="s">
        <v>1250</v>
      </c>
      <c r="C1342" s="253" t="s">
        <v>414</v>
      </c>
      <c r="D1342" s="254" t="s">
        <v>13892</v>
      </c>
    </row>
    <row r="1343" spans="1:4" ht="15" x14ac:dyDescent="0.25">
      <c r="A1343" s="261">
        <v>100392</v>
      </c>
      <c r="B1343" s="253" t="s">
        <v>1251</v>
      </c>
      <c r="C1343" s="253" t="s">
        <v>414</v>
      </c>
      <c r="D1343" s="254" t="s">
        <v>13893</v>
      </c>
    </row>
    <row r="1344" spans="1:4" ht="15" x14ac:dyDescent="0.25">
      <c r="A1344" s="261">
        <v>100393</v>
      </c>
      <c r="B1344" s="253" t="s">
        <v>1252</v>
      </c>
      <c r="C1344" s="253" t="s">
        <v>414</v>
      </c>
      <c r="D1344" s="254" t="s">
        <v>13892</v>
      </c>
    </row>
    <row r="1345" spans="1:4" ht="15" x14ac:dyDescent="0.25">
      <c r="A1345" s="261">
        <v>100394</v>
      </c>
      <c r="B1345" s="253" t="s">
        <v>1253</v>
      </c>
      <c r="C1345" s="253" t="s">
        <v>414</v>
      </c>
      <c r="D1345" s="254" t="s">
        <v>13894</v>
      </c>
    </row>
    <row r="1346" spans="1:4" ht="15" x14ac:dyDescent="0.25">
      <c r="A1346" s="261">
        <v>100395</v>
      </c>
      <c r="B1346" s="253" t="s">
        <v>1254</v>
      </c>
      <c r="C1346" s="253" t="s">
        <v>414</v>
      </c>
      <c r="D1346" s="254" t="s">
        <v>13895</v>
      </c>
    </row>
    <row r="1347" spans="1:4" ht="15" x14ac:dyDescent="0.25">
      <c r="A1347" s="261">
        <v>94189</v>
      </c>
      <c r="B1347" s="253" t="s">
        <v>1255</v>
      </c>
      <c r="C1347" s="253" t="s">
        <v>414</v>
      </c>
      <c r="D1347" s="254" t="s">
        <v>13896</v>
      </c>
    </row>
    <row r="1348" spans="1:4" ht="15" x14ac:dyDescent="0.25">
      <c r="A1348" s="261">
        <v>94192</v>
      </c>
      <c r="B1348" s="253" t="s">
        <v>1256</v>
      </c>
      <c r="C1348" s="253" t="s">
        <v>414</v>
      </c>
      <c r="D1348" s="254" t="s">
        <v>13897</v>
      </c>
    </row>
    <row r="1349" spans="1:4" ht="15" x14ac:dyDescent="0.25">
      <c r="A1349" s="261">
        <v>94195</v>
      </c>
      <c r="B1349" s="253" t="s">
        <v>1257</v>
      </c>
      <c r="C1349" s="253" t="s">
        <v>414</v>
      </c>
      <c r="D1349" s="254" t="s">
        <v>13898</v>
      </c>
    </row>
    <row r="1350" spans="1:4" ht="15" x14ac:dyDescent="0.25">
      <c r="A1350" s="261">
        <v>94198</v>
      </c>
      <c r="B1350" s="253" t="s">
        <v>1258</v>
      </c>
      <c r="C1350" s="253" t="s">
        <v>414</v>
      </c>
      <c r="D1350" s="254" t="s">
        <v>13899</v>
      </c>
    </row>
    <row r="1351" spans="1:4" ht="15" x14ac:dyDescent="0.25">
      <c r="A1351" s="261">
        <v>94201</v>
      </c>
      <c r="B1351" s="253" t="s">
        <v>1259</v>
      </c>
      <c r="C1351" s="253" t="s">
        <v>414</v>
      </c>
      <c r="D1351" s="254" t="s">
        <v>13900</v>
      </c>
    </row>
    <row r="1352" spans="1:4" ht="15" x14ac:dyDescent="0.25">
      <c r="A1352" s="261">
        <v>94204</v>
      </c>
      <c r="B1352" s="253" t="s">
        <v>1260</v>
      </c>
      <c r="C1352" s="253" t="s">
        <v>414</v>
      </c>
      <c r="D1352" s="254" t="s">
        <v>13901</v>
      </c>
    </row>
    <row r="1353" spans="1:4" ht="15" x14ac:dyDescent="0.25">
      <c r="A1353" s="261">
        <v>94224</v>
      </c>
      <c r="B1353" s="253" t="s">
        <v>1261</v>
      </c>
      <c r="C1353" s="253" t="s">
        <v>85</v>
      </c>
      <c r="D1353" s="254" t="s">
        <v>13902</v>
      </c>
    </row>
    <row r="1354" spans="1:4" ht="15" x14ac:dyDescent="0.25">
      <c r="A1354" s="261">
        <v>94226</v>
      </c>
      <c r="B1354" s="253" t="s">
        <v>1262</v>
      </c>
      <c r="C1354" s="253" t="s">
        <v>414</v>
      </c>
      <c r="D1354" s="254" t="s">
        <v>13903</v>
      </c>
    </row>
    <row r="1355" spans="1:4" ht="15" x14ac:dyDescent="0.25">
      <c r="A1355" s="261">
        <v>94232</v>
      </c>
      <c r="B1355" s="253" t="s">
        <v>1263</v>
      </c>
      <c r="C1355" s="253" t="s">
        <v>36</v>
      </c>
      <c r="D1355" s="254" t="s">
        <v>13904</v>
      </c>
    </row>
    <row r="1356" spans="1:4" ht="15" x14ac:dyDescent="0.25">
      <c r="A1356" s="261">
        <v>94440</v>
      </c>
      <c r="B1356" s="253" t="s">
        <v>1264</v>
      </c>
      <c r="C1356" s="253" t="s">
        <v>414</v>
      </c>
      <c r="D1356" s="254" t="s">
        <v>13898</v>
      </c>
    </row>
    <row r="1357" spans="1:4" ht="15" x14ac:dyDescent="0.25">
      <c r="A1357" s="261">
        <v>94441</v>
      </c>
      <c r="B1357" s="253" t="s">
        <v>1265</v>
      </c>
      <c r="C1357" s="253" t="s">
        <v>414</v>
      </c>
      <c r="D1357" s="254" t="s">
        <v>13899</v>
      </c>
    </row>
    <row r="1358" spans="1:4" ht="15" x14ac:dyDescent="0.25">
      <c r="A1358" s="261">
        <v>94442</v>
      </c>
      <c r="B1358" s="253" t="s">
        <v>1266</v>
      </c>
      <c r="C1358" s="253" t="s">
        <v>414</v>
      </c>
      <c r="D1358" s="254" t="s">
        <v>13898</v>
      </c>
    </row>
    <row r="1359" spans="1:4" ht="15" x14ac:dyDescent="0.25">
      <c r="A1359" s="261">
        <v>94443</v>
      </c>
      <c r="B1359" s="253" t="s">
        <v>1267</v>
      </c>
      <c r="C1359" s="253" t="s">
        <v>414</v>
      </c>
      <c r="D1359" s="254" t="s">
        <v>13899</v>
      </c>
    </row>
    <row r="1360" spans="1:4" ht="15" x14ac:dyDescent="0.25">
      <c r="A1360" s="261">
        <v>94445</v>
      </c>
      <c r="B1360" s="253" t="s">
        <v>1268</v>
      </c>
      <c r="C1360" s="253" t="s">
        <v>414</v>
      </c>
      <c r="D1360" s="254" t="s">
        <v>13900</v>
      </c>
    </row>
    <row r="1361" spans="1:4" ht="15" x14ac:dyDescent="0.25">
      <c r="A1361" s="261">
        <v>94446</v>
      </c>
      <c r="B1361" s="253" t="s">
        <v>1269</v>
      </c>
      <c r="C1361" s="253" t="s">
        <v>414</v>
      </c>
      <c r="D1361" s="254" t="s">
        <v>13901</v>
      </c>
    </row>
    <row r="1362" spans="1:4" ht="15" x14ac:dyDescent="0.25">
      <c r="A1362" s="261">
        <v>94447</v>
      </c>
      <c r="B1362" s="253" t="s">
        <v>1270</v>
      </c>
      <c r="C1362" s="253" t="s">
        <v>414</v>
      </c>
      <c r="D1362" s="254" t="s">
        <v>13900</v>
      </c>
    </row>
    <row r="1363" spans="1:4" ht="15" x14ac:dyDescent="0.25">
      <c r="A1363" s="261">
        <v>94448</v>
      </c>
      <c r="B1363" s="253" t="s">
        <v>1271</v>
      </c>
      <c r="C1363" s="253" t="s">
        <v>414</v>
      </c>
      <c r="D1363" s="254" t="s">
        <v>13901</v>
      </c>
    </row>
    <row r="1364" spans="1:4" ht="15" x14ac:dyDescent="0.25">
      <c r="A1364" s="261">
        <v>94207</v>
      </c>
      <c r="B1364" s="253" t="s">
        <v>1272</v>
      </c>
      <c r="C1364" s="253" t="s">
        <v>414</v>
      </c>
      <c r="D1364" s="254" t="s">
        <v>13905</v>
      </c>
    </row>
    <row r="1365" spans="1:4" ht="15" x14ac:dyDescent="0.25">
      <c r="A1365" s="261">
        <v>94210</v>
      </c>
      <c r="B1365" s="253" t="s">
        <v>1273</v>
      </c>
      <c r="C1365" s="253" t="s">
        <v>414</v>
      </c>
      <c r="D1365" s="254" t="s">
        <v>13906</v>
      </c>
    </row>
    <row r="1366" spans="1:4" ht="15" x14ac:dyDescent="0.25">
      <c r="A1366" s="261">
        <v>94218</v>
      </c>
      <c r="B1366" s="253" t="s">
        <v>1274</v>
      </c>
      <c r="C1366" s="253" t="s">
        <v>414</v>
      </c>
      <c r="D1366" s="254" t="s">
        <v>13907</v>
      </c>
    </row>
    <row r="1367" spans="1:4" ht="15" x14ac:dyDescent="0.25">
      <c r="A1367" s="261">
        <v>94213</v>
      </c>
      <c r="B1367" s="253" t="s">
        <v>1275</v>
      </c>
      <c r="C1367" s="253" t="s">
        <v>414</v>
      </c>
      <c r="D1367" s="254" t="s">
        <v>13908</v>
      </c>
    </row>
    <row r="1368" spans="1:4" ht="15" x14ac:dyDescent="0.25">
      <c r="A1368" s="261">
        <v>94216</v>
      </c>
      <c r="B1368" s="253" t="s">
        <v>1276</v>
      </c>
      <c r="C1368" s="253" t="s">
        <v>414</v>
      </c>
      <c r="D1368" s="254" t="s">
        <v>13909</v>
      </c>
    </row>
    <row r="1369" spans="1:4" ht="15" x14ac:dyDescent="0.25">
      <c r="A1369" s="261">
        <v>104807</v>
      </c>
      <c r="B1369" s="253" t="s">
        <v>12651</v>
      </c>
      <c r="C1369" s="253" t="s">
        <v>414</v>
      </c>
      <c r="D1369" s="254" t="s">
        <v>13910</v>
      </c>
    </row>
    <row r="1370" spans="1:4" ht="15" x14ac:dyDescent="0.25">
      <c r="A1370" s="261">
        <v>104809</v>
      </c>
      <c r="B1370" s="253" t="s">
        <v>12652</v>
      </c>
      <c r="C1370" s="253" t="s">
        <v>414</v>
      </c>
      <c r="D1370" s="254" t="s">
        <v>13911</v>
      </c>
    </row>
    <row r="1371" spans="1:4" ht="15" x14ac:dyDescent="0.25">
      <c r="A1371" s="261">
        <v>104810</v>
      </c>
      <c r="B1371" s="253" t="s">
        <v>12653</v>
      </c>
      <c r="C1371" s="253" t="s">
        <v>414</v>
      </c>
      <c r="D1371" s="254" t="s">
        <v>13912</v>
      </c>
    </row>
    <row r="1372" spans="1:4" ht="15" x14ac:dyDescent="0.25">
      <c r="A1372" s="261">
        <v>104811</v>
      </c>
      <c r="B1372" s="253" t="s">
        <v>12654</v>
      </c>
      <c r="C1372" s="253" t="s">
        <v>414</v>
      </c>
      <c r="D1372" s="254" t="s">
        <v>13913</v>
      </c>
    </row>
    <row r="1373" spans="1:4" ht="15" x14ac:dyDescent="0.25">
      <c r="A1373" s="261">
        <v>104812</v>
      </c>
      <c r="B1373" s="253" t="s">
        <v>12655</v>
      </c>
      <c r="C1373" s="253" t="s">
        <v>414</v>
      </c>
      <c r="D1373" s="254" t="s">
        <v>13914</v>
      </c>
    </row>
    <row r="1374" spans="1:4" ht="15" x14ac:dyDescent="0.25">
      <c r="A1374" s="261">
        <v>104813</v>
      </c>
      <c r="B1374" s="253" t="s">
        <v>12656</v>
      </c>
      <c r="C1374" s="253" t="s">
        <v>414</v>
      </c>
      <c r="D1374" s="254" t="s">
        <v>13915</v>
      </c>
    </row>
    <row r="1375" spans="1:4" ht="15" x14ac:dyDescent="0.25">
      <c r="A1375" s="261">
        <v>104814</v>
      </c>
      <c r="B1375" s="253" t="s">
        <v>12657</v>
      </c>
      <c r="C1375" s="253" t="s">
        <v>414</v>
      </c>
      <c r="D1375" s="254" t="s">
        <v>13916</v>
      </c>
    </row>
    <row r="1376" spans="1:4" ht="15" x14ac:dyDescent="0.25">
      <c r="A1376" s="261">
        <v>104815</v>
      </c>
      <c r="B1376" s="253" t="s">
        <v>12658</v>
      </c>
      <c r="C1376" s="253" t="s">
        <v>414</v>
      </c>
      <c r="D1376" s="254" t="s">
        <v>13917</v>
      </c>
    </row>
    <row r="1377" spans="1:4" ht="15" x14ac:dyDescent="0.25">
      <c r="A1377" s="261">
        <v>104808</v>
      </c>
      <c r="B1377" s="253" t="s">
        <v>12659</v>
      </c>
      <c r="C1377" s="253" t="s">
        <v>414</v>
      </c>
      <c r="D1377" s="254" t="s">
        <v>13918</v>
      </c>
    </row>
    <row r="1378" spans="1:4" ht="15" x14ac:dyDescent="0.25">
      <c r="A1378" s="261">
        <v>104816</v>
      </c>
      <c r="B1378" s="253" t="s">
        <v>12660</v>
      </c>
      <c r="C1378" s="253" t="s">
        <v>414</v>
      </c>
      <c r="D1378" s="254" t="s">
        <v>13919</v>
      </c>
    </row>
    <row r="1379" spans="1:4" ht="15" x14ac:dyDescent="0.25">
      <c r="A1379" s="261">
        <v>104817</v>
      </c>
      <c r="B1379" s="253" t="s">
        <v>12661</v>
      </c>
      <c r="C1379" s="253" t="s">
        <v>414</v>
      </c>
      <c r="D1379" s="254" t="s">
        <v>13920</v>
      </c>
    </row>
    <row r="1380" spans="1:4" ht="15" x14ac:dyDescent="0.25">
      <c r="A1380" s="261">
        <v>104819</v>
      </c>
      <c r="B1380" s="253" t="s">
        <v>12662</v>
      </c>
      <c r="C1380" s="253" t="s">
        <v>414</v>
      </c>
      <c r="D1380" s="254" t="s">
        <v>13921</v>
      </c>
    </row>
    <row r="1381" spans="1:4" ht="15" x14ac:dyDescent="0.25">
      <c r="A1381" s="261">
        <v>104821</v>
      </c>
      <c r="B1381" s="253" t="s">
        <v>12663</v>
      </c>
      <c r="C1381" s="253" t="s">
        <v>414</v>
      </c>
      <c r="D1381" s="254" t="s">
        <v>13922</v>
      </c>
    </row>
    <row r="1382" spans="1:4" ht="15" x14ac:dyDescent="0.25">
      <c r="A1382" s="261">
        <v>104822</v>
      </c>
      <c r="B1382" s="253" t="s">
        <v>12664</v>
      </c>
      <c r="C1382" s="253" t="s">
        <v>414</v>
      </c>
      <c r="D1382" s="254" t="s">
        <v>13923</v>
      </c>
    </row>
    <row r="1383" spans="1:4" ht="15" x14ac:dyDescent="0.25">
      <c r="A1383" s="261">
        <v>104823</v>
      </c>
      <c r="B1383" s="253" t="s">
        <v>12665</v>
      </c>
      <c r="C1383" s="253" t="s">
        <v>414</v>
      </c>
      <c r="D1383" s="254" t="s">
        <v>13924</v>
      </c>
    </row>
    <row r="1384" spans="1:4" ht="15" x14ac:dyDescent="0.25">
      <c r="A1384" s="261">
        <v>94219</v>
      </c>
      <c r="B1384" s="253" t="s">
        <v>1277</v>
      </c>
      <c r="C1384" s="253" t="s">
        <v>85</v>
      </c>
      <c r="D1384" s="254" t="s">
        <v>13925</v>
      </c>
    </row>
    <row r="1385" spans="1:4" ht="15" x14ac:dyDescent="0.25">
      <c r="A1385" s="261">
        <v>94220</v>
      </c>
      <c r="B1385" s="253" t="s">
        <v>1278</v>
      </c>
      <c r="C1385" s="253" t="s">
        <v>85</v>
      </c>
      <c r="D1385" s="254" t="s">
        <v>12867</v>
      </c>
    </row>
    <row r="1386" spans="1:4" ht="15" x14ac:dyDescent="0.25">
      <c r="A1386" s="261">
        <v>94221</v>
      </c>
      <c r="B1386" s="253" t="s">
        <v>1279</v>
      </c>
      <c r="C1386" s="253" t="s">
        <v>85</v>
      </c>
      <c r="D1386" s="254" t="s">
        <v>13926</v>
      </c>
    </row>
    <row r="1387" spans="1:4" ht="15" x14ac:dyDescent="0.25">
      <c r="A1387" s="261">
        <v>94222</v>
      </c>
      <c r="B1387" s="253" t="s">
        <v>1280</v>
      </c>
      <c r="C1387" s="253" t="s">
        <v>85</v>
      </c>
      <c r="D1387" s="254" t="s">
        <v>13927</v>
      </c>
    </row>
    <row r="1388" spans="1:4" ht="15" x14ac:dyDescent="0.25">
      <c r="A1388" s="261">
        <v>94223</v>
      </c>
      <c r="B1388" s="253" t="s">
        <v>1281</v>
      </c>
      <c r="C1388" s="253" t="s">
        <v>85</v>
      </c>
      <c r="D1388" s="254" t="s">
        <v>13928</v>
      </c>
    </row>
    <row r="1389" spans="1:4" ht="15" x14ac:dyDescent="0.25">
      <c r="A1389" s="261">
        <v>94451</v>
      </c>
      <c r="B1389" s="253" t="s">
        <v>1282</v>
      </c>
      <c r="C1389" s="253" t="s">
        <v>85</v>
      </c>
      <c r="D1389" s="254" t="s">
        <v>13929</v>
      </c>
    </row>
    <row r="1390" spans="1:4" ht="15" x14ac:dyDescent="0.25">
      <c r="A1390" s="261">
        <v>100325</v>
      </c>
      <c r="B1390" s="253" t="s">
        <v>1283</v>
      </c>
      <c r="C1390" s="253" t="s">
        <v>85</v>
      </c>
      <c r="D1390" s="254" t="s">
        <v>13930</v>
      </c>
    </row>
    <row r="1391" spans="1:4" ht="15" x14ac:dyDescent="0.25">
      <c r="A1391" s="261">
        <v>100327</v>
      </c>
      <c r="B1391" s="253" t="s">
        <v>1284</v>
      </c>
      <c r="C1391" s="253" t="s">
        <v>85</v>
      </c>
      <c r="D1391" s="254" t="s">
        <v>13931</v>
      </c>
    </row>
    <row r="1392" spans="1:4" ht="15" x14ac:dyDescent="0.25">
      <c r="A1392" s="261">
        <v>100328</v>
      </c>
      <c r="B1392" s="253" t="s">
        <v>1285</v>
      </c>
      <c r="C1392" s="253" t="s">
        <v>414</v>
      </c>
      <c r="D1392" s="254" t="s">
        <v>13932</v>
      </c>
    </row>
    <row r="1393" spans="1:4" ht="15" x14ac:dyDescent="0.25">
      <c r="A1393" s="261">
        <v>100329</v>
      </c>
      <c r="B1393" s="253" t="s">
        <v>1286</v>
      </c>
      <c r="C1393" s="253" t="s">
        <v>414</v>
      </c>
      <c r="D1393" s="254" t="s">
        <v>13933</v>
      </c>
    </row>
    <row r="1394" spans="1:4" ht="15" x14ac:dyDescent="0.25">
      <c r="A1394" s="261">
        <v>100330</v>
      </c>
      <c r="B1394" s="253" t="s">
        <v>1287</v>
      </c>
      <c r="C1394" s="253" t="s">
        <v>414</v>
      </c>
      <c r="D1394" s="254" t="s">
        <v>13934</v>
      </c>
    </row>
    <row r="1395" spans="1:4" ht="15" x14ac:dyDescent="0.25">
      <c r="A1395" s="261">
        <v>100331</v>
      </c>
      <c r="B1395" s="253" t="s">
        <v>1288</v>
      </c>
      <c r="C1395" s="253" t="s">
        <v>414</v>
      </c>
      <c r="D1395" s="254" t="s">
        <v>13935</v>
      </c>
    </row>
    <row r="1396" spans="1:4" ht="15" x14ac:dyDescent="0.25">
      <c r="A1396" s="261">
        <v>100434</v>
      </c>
      <c r="B1396" s="253" t="s">
        <v>1289</v>
      </c>
      <c r="C1396" s="253" t="s">
        <v>85</v>
      </c>
      <c r="D1396" s="254" t="s">
        <v>13936</v>
      </c>
    </row>
    <row r="1397" spans="1:4" ht="15" x14ac:dyDescent="0.25">
      <c r="A1397" s="261">
        <v>100435</v>
      </c>
      <c r="B1397" s="253" t="s">
        <v>1290</v>
      </c>
      <c r="C1397" s="253" t="s">
        <v>85</v>
      </c>
      <c r="D1397" s="254" t="s">
        <v>13937</v>
      </c>
    </row>
    <row r="1398" spans="1:4" ht="15" x14ac:dyDescent="0.25">
      <c r="A1398" s="261">
        <v>94227</v>
      </c>
      <c r="B1398" s="253" t="s">
        <v>1291</v>
      </c>
      <c r="C1398" s="253" t="s">
        <v>85</v>
      </c>
      <c r="D1398" s="254" t="s">
        <v>13938</v>
      </c>
    </row>
    <row r="1399" spans="1:4" ht="15" x14ac:dyDescent="0.25">
      <c r="A1399" s="261">
        <v>94228</v>
      </c>
      <c r="B1399" s="253" t="s">
        <v>1292</v>
      </c>
      <c r="C1399" s="253" t="s">
        <v>85</v>
      </c>
      <c r="D1399" s="254" t="s">
        <v>13939</v>
      </c>
    </row>
    <row r="1400" spans="1:4" ht="15" x14ac:dyDescent="0.25">
      <c r="A1400" s="261">
        <v>94229</v>
      </c>
      <c r="B1400" s="253" t="s">
        <v>1293</v>
      </c>
      <c r="C1400" s="253" t="s">
        <v>85</v>
      </c>
      <c r="D1400" s="254" t="s">
        <v>13940</v>
      </c>
    </row>
    <row r="1401" spans="1:4" ht="15" x14ac:dyDescent="0.25">
      <c r="A1401" s="261">
        <v>94231</v>
      </c>
      <c r="B1401" s="253" t="s">
        <v>1294</v>
      </c>
      <c r="C1401" s="253" t="s">
        <v>85</v>
      </c>
      <c r="D1401" s="254" t="s">
        <v>13941</v>
      </c>
    </row>
    <row r="1402" spans="1:4" ht="15" x14ac:dyDescent="0.25">
      <c r="A1402" s="261">
        <v>94449</v>
      </c>
      <c r="B1402" s="253" t="s">
        <v>1295</v>
      </c>
      <c r="C1402" s="253" t="s">
        <v>414</v>
      </c>
      <c r="D1402" s="254" t="s">
        <v>13942</v>
      </c>
    </row>
    <row r="1403" spans="1:4" ht="15" x14ac:dyDescent="0.25">
      <c r="A1403" s="261">
        <v>92255</v>
      </c>
      <c r="B1403" s="253" t="s">
        <v>1296</v>
      </c>
      <c r="C1403" s="253" t="s">
        <v>36</v>
      </c>
      <c r="D1403" s="254" t="s">
        <v>13943</v>
      </c>
    </row>
    <row r="1404" spans="1:4" ht="15" x14ac:dyDescent="0.25">
      <c r="A1404" s="261">
        <v>92256</v>
      </c>
      <c r="B1404" s="253" t="s">
        <v>1297</v>
      </c>
      <c r="C1404" s="253" t="s">
        <v>36</v>
      </c>
      <c r="D1404" s="254" t="s">
        <v>13944</v>
      </c>
    </row>
    <row r="1405" spans="1:4" ht="15" x14ac:dyDescent="0.25">
      <c r="A1405" s="261">
        <v>92257</v>
      </c>
      <c r="B1405" s="253" t="s">
        <v>1298</v>
      </c>
      <c r="C1405" s="253" t="s">
        <v>36</v>
      </c>
      <c r="D1405" s="254" t="s">
        <v>13945</v>
      </c>
    </row>
    <row r="1406" spans="1:4" ht="15" x14ac:dyDescent="0.25">
      <c r="A1406" s="261">
        <v>92258</v>
      </c>
      <c r="B1406" s="253" t="s">
        <v>1299</v>
      </c>
      <c r="C1406" s="253" t="s">
        <v>36</v>
      </c>
      <c r="D1406" s="254" t="s">
        <v>13946</v>
      </c>
    </row>
    <row r="1407" spans="1:4" ht="15" x14ac:dyDescent="0.25">
      <c r="A1407" s="261">
        <v>92568</v>
      </c>
      <c r="B1407" s="253" t="s">
        <v>1300</v>
      </c>
      <c r="C1407" s="253" t="s">
        <v>414</v>
      </c>
      <c r="D1407" s="254" t="s">
        <v>13947</v>
      </c>
    </row>
    <row r="1408" spans="1:4" ht="15" x14ac:dyDescent="0.25">
      <c r="A1408" s="261">
        <v>92569</v>
      </c>
      <c r="B1408" s="253" t="s">
        <v>1301</v>
      </c>
      <c r="C1408" s="253" t="s">
        <v>414</v>
      </c>
      <c r="D1408" s="254" t="s">
        <v>13948</v>
      </c>
    </row>
    <row r="1409" spans="1:4" ht="15" x14ac:dyDescent="0.25">
      <c r="A1409" s="261">
        <v>92570</v>
      </c>
      <c r="B1409" s="253" t="s">
        <v>1302</v>
      </c>
      <c r="C1409" s="253" t="s">
        <v>414</v>
      </c>
      <c r="D1409" s="254" t="s">
        <v>13949</v>
      </c>
    </row>
    <row r="1410" spans="1:4" ht="15" x14ac:dyDescent="0.25">
      <c r="A1410" s="261">
        <v>92571</v>
      </c>
      <c r="B1410" s="253" t="s">
        <v>1303</v>
      </c>
      <c r="C1410" s="253" t="s">
        <v>414</v>
      </c>
      <c r="D1410" s="254" t="s">
        <v>13950</v>
      </c>
    </row>
    <row r="1411" spans="1:4" ht="15" x14ac:dyDescent="0.25">
      <c r="A1411" s="261">
        <v>92572</v>
      </c>
      <c r="B1411" s="253" t="s">
        <v>1304</v>
      </c>
      <c r="C1411" s="253" t="s">
        <v>414</v>
      </c>
      <c r="D1411" s="254" t="s">
        <v>13951</v>
      </c>
    </row>
    <row r="1412" spans="1:4" ht="15" x14ac:dyDescent="0.25">
      <c r="A1412" s="261">
        <v>92573</v>
      </c>
      <c r="B1412" s="253" t="s">
        <v>1305</v>
      </c>
      <c r="C1412" s="253" t="s">
        <v>414</v>
      </c>
      <c r="D1412" s="254" t="s">
        <v>13952</v>
      </c>
    </row>
    <row r="1413" spans="1:4" ht="15" x14ac:dyDescent="0.25">
      <c r="A1413" s="261">
        <v>92574</v>
      </c>
      <c r="B1413" s="253" t="s">
        <v>1306</v>
      </c>
      <c r="C1413" s="253" t="s">
        <v>414</v>
      </c>
      <c r="D1413" s="254" t="s">
        <v>13953</v>
      </c>
    </row>
    <row r="1414" spans="1:4" ht="15" x14ac:dyDescent="0.25">
      <c r="A1414" s="261">
        <v>92575</v>
      </c>
      <c r="B1414" s="253" t="s">
        <v>1307</v>
      </c>
      <c r="C1414" s="253" t="s">
        <v>414</v>
      </c>
      <c r="D1414" s="254" t="s">
        <v>13954</v>
      </c>
    </row>
    <row r="1415" spans="1:4" ht="15" x14ac:dyDescent="0.25">
      <c r="A1415" s="261">
        <v>92576</v>
      </c>
      <c r="B1415" s="253" t="s">
        <v>1308</v>
      </c>
      <c r="C1415" s="253" t="s">
        <v>414</v>
      </c>
      <c r="D1415" s="254" t="s">
        <v>13955</v>
      </c>
    </row>
    <row r="1416" spans="1:4" ht="15" x14ac:dyDescent="0.25">
      <c r="A1416" s="261">
        <v>92577</v>
      </c>
      <c r="B1416" s="253" t="s">
        <v>1309</v>
      </c>
      <c r="C1416" s="253" t="s">
        <v>414</v>
      </c>
      <c r="D1416" s="254" t="s">
        <v>13956</v>
      </c>
    </row>
    <row r="1417" spans="1:4" ht="15" x14ac:dyDescent="0.25">
      <c r="A1417" s="261">
        <v>92578</v>
      </c>
      <c r="B1417" s="253" t="s">
        <v>1310</v>
      </c>
      <c r="C1417" s="253" t="s">
        <v>414</v>
      </c>
      <c r="D1417" s="254" t="s">
        <v>13957</v>
      </c>
    </row>
    <row r="1418" spans="1:4" ht="15" x14ac:dyDescent="0.25">
      <c r="A1418" s="261">
        <v>92579</v>
      </c>
      <c r="B1418" s="253" t="s">
        <v>1311</v>
      </c>
      <c r="C1418" s="253" t="s">
        <v>414</v>
      </c>
      <c r="D1418" s="254" t="s">
        <v>13958</v>
      </c>
    </row>
    <row r="1419" spans="1:4" ht="15" x14ac:dyDescent="0.25">
      <c r="A1419" s="261">
        <v>92580</v>
      </c>
      <c r="B1419" s="253" t="s">
        <v>1312</v>
      </c>
      <c r="C1419" s="253" t="s">
        <v>414</v>
      </c>
      <c r="D1419" s="254" t="s">
        <v>13959</v>
      </c>
    </row>
    <row r="1420" spans="1:4" ht="15" x14ac:dyDescent="0.25">
      <c r="A1420" s="261">
        <v>92581</v>
      </c>
      <c r="B1420" s="253" t="s">
        <v>1313</v>
      </c>
      <c r="C1420" s="253" t="s">
        <v>414</v>
      </c>
      <c r="D1420" s="254" t="s">
        <v>13960</v>
      </c>
    </row>
    <row r="1421" spans="1:4" ht="15" x14ac:dyDescent="0.25">
      <c r="A1421" s="261">
        <v>92582</v>
      </c>
      <c r="B1421" s="253" t="s">
        <v>1314</v>
      </c>
      <c r="C1421" s="253" t="s">
        <v>36</v>
      </c>
      <c r="D1421" s="254" t="s">
        <v>13961</v>
      </c>
    </row>
    <row r="1422" spans="1:4" ht="15" x14ac:dyDescent="0.25">
      <c r="A1422" s="261">
        <v>92584</v>
      </c>
      <c r="B1422" s="253" t="s">
        <v>1315</v>
      </c>
      <c r="C1422" s="253" t="s">
        <v>36</v>
      </c>
      <c r="D1422" s="254" t="s">
        <v>13962</v>
      </c>
    </row>
    <row r="1423" spans="1:4" ht="15" x14ac:dyDescent="0.25">
      <c r="A1423" s="261">
        <v>92586</v>
      </c>
      <c r="B1423" s="253" t="s">
        <v>1316</v>
      </c>
      <c r="C1423" s="253" t="s">
        <v>36</v>
      </c>
      <c r="D1423" s="254" t="s">
        <v>13963</v>
      </c>
    </row>
    <row r="1424" spans="1:4" ht="15" x14ac:dyDescent="0.25">
      <c r="A1424" s="261">
        <v>92588</v>
      </c>
      <c r="B1424" s="253" t="s">
        <v>1317</v>
      </c>
      <c r="C1424" s="253" t="s">
        <v>36</v>
      </c>
      <c r="D1424" s="254" t="s">
        <v>13964</v>
      </c>
    </row>
    <row r="1425" spans="1:4" ht="15" x14ac:dyDescent="0.25">
      <c r="A1425" s="261">
        <v>92590</v>
      </c>
      <c r="B1425" s="253" t="s">
        <v>1318</v>
      </c>
      <c r="C1425" s="253" t="s">
        <v>36</v>
      </c>
      <c r="D1425" s="254" t="s">
        <v>13965</v>
      </c>
    </row>
    <row r="1426" spans="1:4" ht="15" x14ac:dyDescent="0.25">
      <c r="A1426" s="261">
        <v>92592</v>
      </c>
      <c r="B1426" s="253" t="s">
        <v>1319</v>
      </c>
      <c r="C1426" s="253" t="s">
        <v>36</v>
      </c>
      <c r="D1426" s="254" t="s">
        <v>13966</v>
      </c>
    </row>
    <row r="1427" spans="1:4" ht="15" x14ac:dyDescent="0.25">
      <c r="A1427" s="261">
        <v>92594</v>
      </c>
      <c r="B1427" s="253" t="s">
        <v>1321</v>
      </c>
      <c r="C1427" s="253" t="s">
        <v>36</v>
      </c>
      <c r="D1427" s="254" t="s">
        <v>13967</v>
      </c>
    </row>
    <row r="1428" spans="1:4" ht="15" x14ac:dyDescent="0.25">
      <c r="A1428" s="261">
        <v>92596</v>
      </c>
      <c r="B1428" s="253" t="s">
        <v>1322</v>
      </c>
      <c r="C1428" s="253" t="s">
        <v>36</v>
      </c>
      <c r="D1428" s="254" t="s">
        <v>13968</v>
      </c>
    </row>
    <row r="1429" spans="1:4" ht="15" x14ac:dyDescent="0.25">
      <c r="A1429" s="261">
        <v>92598</v>
      </c>
      <c r="B1429" s="253" t="s">
        <v>1323</v>
      </c>
      <c r="C1429" s="253" t="s">
        <v>36</v>
      </c>
      <c r="D1429" s="254" t="s">
        <v>13969</v>
      </c>
    </row>
    <row r="1430" spans="1:4" ht="15" x14ac:dyDescent="0.25">
      <c r="A1430" s="261">
        <v>92600</v>
      </c>
      <c r="B1430" s="253" t="s">
        <v>1324</v>
      </c>
      <c r="C1430" s="253" t="s">
        <v>36</v>
      </c>
      <c r="D1430" s="254" t="s">
        <v>13970</v>
      </c>
    </row>
    <row r="1431" spans="1:4" ht="15" x14ac:dyDescent="0.25">
      <c r="A1431" s="261">
        <v>92602</v>
      </c>
      <c r="B1431" s="253" t="s">
        <v>11722</v>
      </c>
      <c r="C1431" s="253" t="s">
        <v>36</v>
      </c>
      <c r="D1431" s="254" t="s">
        <v>13961</v>
      </c>
    </row>
    <row r="1432" spans="1:4" ht="15" x14ac:dyDescent="0.25">
      <c r="A1432" s="261">
        <v>92604</v>
      </c>
      <c r="B1432" s="253" t="s">
        <v>1325</v>
      </c>
      <c r="C1432" s="253" t="s">
        <v>36</v>
      </c>
      <c r="D1432" s="254" t="s">
        <v>13971</v>
      </c>
    </row>
    <row r="1433" spans="1:4" ht="15" x14ac:dyDescent="0.25">
      <c r="A1433" s="261">
        <v>92606</v>
      </c>
      <c r="B1433" s="253" t="s">
        <v>1326</v>
      </c>
      <c r="C1433" s="253" t="s">
        <v>36</v>
      </c>
      <c r="D1433" s="254" t="s">
        <v>13972</v>
      </c>
    </row>
    <row r="1434" spans="1:4" ht="15" x14ac:dyDescent="0.25">
      <c r="A1434" s="261">
        <v>92608</v>
      </c>
      <c r="B1434" s="253" t="s">
        <v>1327</v>
      </c>
      <c r="C1434" s="253" t="s">
        <v>36</v>
      </c>
      <c r="D1434" s="254" t="s">
        <v>13973</v>
      </c>
    </row>
    <row r="1435" spans="1:4" ht="15" x14ac:dyDescent="0.25">
      <c r="A1435" s="261">
        <v>92610</v>
      </c>
      <c r="B1435" s="253" t="s">
        <v>1328</v>
      </c>
      <c r="C1435" s="253" t="s">
        <v>36</v>
      </c>
      <c r="D1435" s="254" t="s">
        <v>13974</v>
      </c>
    </row>
    <row r="1436" spans="1:4" ht="15" x14ac:dyDescent="0.25">
      <c r="A1436" s="261">
        <v>92612</v>
      </c>
      <c r="B1436" s="253" t="s">
        <v>1329</v>
      </c>
      <c r="C1436" s="253" t="s">
        <v>36</v>
      </c>
      <c r="D1436" s="254" t="s">
        <v>13975</v>
      </c>
    </row>
    <row r="1437" spans="1:4" ht="15" x14ac:dyDescent="0.25">
      <c r="A1437" s="261">
        <v>92614</v>
      </c>
      <c r="B1437" s="253" t="s">
        <v>1330</v>
      </c>
      <c r="C1437" s="253" t="s">
        <v>36</v>
      </c>
      <c r="D1437" s="254" t="s">
        <v>13976</v>
      </c>
    </row>
    <row r="1438" spans="1:4" ht="15" x14ac:dyDescent="0.25">
      <c r="A1438" s="261">
        <v>92616</v>
      </c>
      <c r="B1438" s="253" t="s">
        <v>1331</v>
      </c>
      <c r="C1438" s="253" t="s">
        <v>36</v>
      </c>
      <c r="D1438" s="254" t="s">
        <v>13977</v>
      </c>
    </row>
    <row r="1439" spans="1:4" ht="15" x14ac:dyDescent="0.25">
      <c r="A1439" s="261">
        <v>92618</v>
      </c>
      <c r="B1439" s="253" t="s">
        <v>1332</v>
      </c>
      <c r="C1439" s="253" t="s">
        <v>36</v>
      </c>
      <c r="D1439" s="254" t="s">
        <v>13978</v>
      </c>
    </row>
    <row r="1440" spans="1:4" ht="15" x14ac:dyDescent="0.25">
      <c r="A1440" s="261">
        <v>92620</v>
      </c>
      <c r="B1440" s="253" t="s">
        <v>1333</v>
      </c>
      <c r="C1440" s="253" t="s">
        <v>36</v>
      </c>
      <c r="D1440" s="254" t="s">
        <v>13979</v>
      </c>
    </row>
    <row r="1441" spans="1:4" ht="15" x14ac:dyDescent="0.25">
      <c r="A1441" s="261">
        <v>100357</v>
      </c>
      <c r="B1441" s="253" t="s">
        <v>1334</v>
      </c>
      <c r="C1441" s="253" t="s">
        <v>36</v>
      </c>
      <c r="D1441" s="254" t="s">
        <v>13980</v>
      </c>
    </row>
    <row r="1442" spans="1:4" ht="15" x14ac:dyDescent="0.25">
      <c r="A1442" s="261">
        <v>100358</v>
      </c>
      <c r="B1442" s="253" t="s">
        <v>1335</v>
      </c>
      <c r="C1442" s="253" t="s">
        <v>36</v>
      </c>
      <c r="D1442" s="254" t="s">
        <v>13981</v>
      </c>
    </row>
    <row r="1443" spans="1:4" ht="15" x14ac:dyDescent="0.25">
      <c r="A1443" s="261">
        <v>100359</v>
      </c>
      <c r="B1443" s="253" t="s">
        <v>1336</v>
      </c>
      <c r="C1443" s="253" t="s">
        <v>36</v>
      </c>
      <c r="D1443" s="254" t="s">
        <v>13982</v>
      </c>
    </row>
    <row r="1444" spans="1:4" ht="15" x14ac:dyDescent="0.25">
      <c r="A1444" s="261">
        <v>100360</v>
      </c>
      <c r="B1444" s="253" t="s">
        <v>1337</v>
      </c>
      <c r="C1444" s="253" t="s">
        <v>36</v>
      </c>
      <c r="D1444" s="254" t="s">
        <v>13983</v>
      </c>
    </row>
    <row r="1445" spans="1:4" ht="15" x14ac:dyDescent="0.25">
      <c r="A1445" s="261">
        <v>100361</v>
      </c>
      <c r="B1445" s="253" t="s">
        <v>1338</v>
      </c>
      <c r="C1445" s="253" t="s">
        <v>36</v>
      </c>
      <c r="D1445" s="254" t="s">
        <v>13984</v>
      </c>
    </row>
    <row r="1446" spans="1:4" ht="15" x14ac:dyDescent="0.25">
      <c r="A1446" s="261">
        <v>100362</v>
      </c>
      <c r="B1446" s="253" t="s">
        <v>1339</v>
      </c>
      <c r="C1446" s="253" t="s">
        <v>36</v>
      </c>
      <c r="D1446" s="254" t="s">
        <v>13985</v>
      </c>
    </row>
    <row r="1447" spans="1:4" ht="15" x14ac:dyDescent="0.25">
      <c r="A1447" s="261">
        <v>100363</v>
      </c>
      <c r="B1447" s="253" t="s">
        <v>1340</v>
      </c>
      <c r="C1447" s="253" t="s">
        <v>36</v>
      </c>
      <c r="D1447" s="254" t="s">
        <v>13986</v>
      </c>
    </row>
    <row r="1448" spans="1:4" ht="15" x14ac:dyDescent="0.25">
      <c r="A1448" s="261">
        <v>100364</v>
      </c>
      <c r="B1448" s="253" t="s">
        <v>1341</v>
      </c>
      <c r="C1448" s="253" t="s">
        <v>36</v>
      </c>
      <c r="D1448" s="254" t="s">
        <v>13987</v>
      </c>
    </row>
    <row r="1449" spans="1:4" ht="15" x14ac:dyDescent="0.25">
      <c r="A1449" s="261">
        <v>100365</v>
      </c>
      <c r="B1449" s="253" t="s">
        <v>1342</v>
      </c>
      <c r="C1449" s="253" t="s">
        <v>36</v>
      </c>
      <c r="D1449" s="254" t="s">
        <v>13988</v>
      </c>
    </row>
    <row r="1450" spans="1:4" ht="15" x14ac:dyDescent="0.25">
      <c r="A1450" s="261">
        <v>100366</v>
      </c>
      <c r="B1450" s="253" t="s">
        <v>1343</v>
      </c>
      <c r="C1450" s="253" t="s">
        <v>36</v>
      </c>
      <c r="D1450" s="254" t="s">
        <v>13989</v>
      </c>
    </row>
    <row r="1451" spans="1:4" ht="15" x14ac:dyDescent="0.25">
      <c r="A1451" s="261">
        <v>100367</v>
      </c>
      <c r="B1451" s="253" t="s">
        <v>1344</v>
      </c>
      <c r="C1451" s="253" t="s">
        <v>36</v>
      </c>
      <c r="D1451" s="254" t="s">
        <v>13990</v>
      </c>
    </row>
    <row r="1452" spans="1:4" ht="15" x14ac:dyDescent="0.25">
      <c r="A1452" s="261">
        <v>100368</v>
      </c>
      <c r="B1452" s="253" t="s">
        <v>1345</v>
      </c>
      <c r="C1452" s="253" t="s">
        <v>36</v>
      </c>
      <c r="D1452" s="254" t="s">
        <v>13991</v>
      </c>
    </row>
    <row r="1453" spans="1:4" ht="15" x14ac:dyDescent="0.25">
      <c r="A1453" s="261">
        <v>100369</v>
      </c>
      <c r="B1453" s="253" t="s">
        <v>1346</v>
      </c>
      <c r="C1453" s="253" t="s">
        <v>36</v>
      </c>
      <c r="D1453" s="254" t="s">
        <v>13992</v>
      </c>
    </row>
    <row r="1454" spans="1:4" ht="15" x14ac:dyDescent="0.25">
      <c r="A1454" s="261">
        <v>100370</v>
      </c>
      <c r="B1454" s="253" t="s">
        <v>1347</v>
      </c>
      <c r="C1454" s="253" t="s">
        <v>36</v>
      </c>
      <c r="D1454" s="254" t="s">
        <v>13993</v>
      </c>
    </row>
    <row r="1455" spans="1:4" ht="15" x14ac:dyDescent="0.25">
      <c r="A1455" s="261">
        <v>100371</v>
      </c>
      <c r="B1455" s="253" t="s">
        <v>1348</v>
      </c>
      <c r="C1455" s="253" t="s">
        <v>36</v>
      </c>
      <c r="D1455" s="254" t="s">
        <v>13994</v>
      </c>
    </row>
    <row r="1456" spans="1:4" ht="15" x14ac:dyDescent="0.25">
      <c r="A1456" s="261">
        <v>100372</v>
      </c>
      <c r="B1456" s="253" t="s">
        <v>1349</v>
      </c>
      <c r="C1456" s="253" t="s">
        <v>36</v>
      </c>
      <c r="D1456" s="254" t="s">
        <v>13995</v>
      </c>
    </row>
    <row r="1457" spans="1:4" ht="15" x14ac:dyDescent="0.25">
      <c r="A1457" s="261">
        <v>100373</v>
      </c>
      <c r="B1457" s="253" t="s">
        <v>1350</v>
      </c>
      <c r="C1457" s="253" t="s">
        <v>36</v>
      </c>
      <c r="D1457" s="254" t="s">
        <v>13996</v>
      </c>
    </row>
    <row r="1458" spans="1:4" ht="15" x14ac:dyDescent="0.25">
      <c r="A1458" s="261">
        <v>100374</v>
      </c>
      <c r="B1458" s="253" t="s">
        <v>1351</v>
      </c>
      <c r="C1458" s="253" t="s">
        <v>36</v>
      </c>
      <c r="D1458" s="254" t="s">
        <v>13997</v>
      </c>
    </row>
    <row r="1459" spans="1:4" ht="15" x14ac:dyDescent="0.25">
      <c r="A1459" s="261">
        <v>100375</v>
      </c>
      <c r="B1459" s="253" t="s">
        <v>1352</v>
      </c>
      <c r="C1459" s="253" t="s">
        <v>36</v>
      </c>
      <c r="D1459" s="254" t="s">
        <v>13998</v>
      </c>
    </row>
    <row r="1460" spans="1:4" ht="15" x14ac:dyDescent="0.25">
      <c r="A1460" s="261">
        <v>100376</v>
      </c>
      <c r="B1460" s="253" t="s">
        <v>1353</v>
      </c>
      <c r="C1460" s="253" t="s">
        <v>36</v>
      </c>
      <c r="D1460" s="254" t="s">
        <v>13999</v>
      </c>
    </row>
    <row r="1461" spans="1:4" ht="15" x14ac:dyDescent="0.25">
      <c r="A1461" s="261">
        <v>100377</v>
      </c>
      <c r="B1461" s="253" t="s">
        <v>1354</v>
      </c>
      <c r="C1461" s="253" t="s">
        <v>1320</v>
      </c>
      <c r="D1461" s="254" t="s">
        <v>14000</v>
      </c>
    </row>
    <row r="1462" spans="1:4" ht="15" x14ac:dyDescent="0.25">
      <c r="A1462" s="261">
        <v>100378</v>
      </c>
      <c r="B1462" s="253" t="s">
        <v>1355</v>
      </c>
      <c r="C1462" s="253" t="s">
        <v>1320</v>
      </c>
      <c r="D1462" s="254" t="s">
        <v>14001</v>
      </c>
    </row>
    <row r="1463" spans="1:4" ht="15" x14ac:dyDescent="0.25">
      <c r="A1463" s="261">
        <v>100382</v>
      </c>
      <c r="B1463" s="253" t="s">
        <v>1356</v>
      </c>
      <c r="C1463" s="253" t="s">
        <v>414</v>
      </c>
      <c r="D1463" s="254" t="s">
        <v>14002</v>
      </c>
    </row>
    <row r="1464" spans="1:4" ht="15" x14ac:dyDescent="0.25">
      <c r="A1464" s="261">
        <v>104314</v>
      </c>
      <c r="B1464" s="253" t="s">
        <v>1357</v>
      </c>
      <c r="C1464" s="253" t="s">
        <v>1320</v>
      </c>
      <c r="D1464" s="254" t="s">
        <v>14003</v>
      </c>
    </row>
    <row r="1465" spans="1:4" ht="15" x14ac:dyDescent="0.25">
      <c r="A1465" s="261">
        <v>94444</v>
      </c>
      <c r="B1465" s="253" t="s">
        <v>1358</v>
      </c>
      <c r="C1465" s="253" t="s">
        <v>414</v>
      </c>
      <c r="D1465" s="254" t="s">
        <v>14004</v>
      </c>
    </row>
    <row r="1466" spans="1:4" ht="15" x14ac:dyDescent="0.25">
      <c r="A1466" s="261">
        <v>104482</v>
      </c>
      <c r="B1466" s="253" t="s">
        <v>1359</v>
      </c>
      <c r="C1466" s="253" t="s">
        <v>41</v>
      </c>
      <c r="D1466" s="254" t="s">
        <v>14005</v>
      </c>
    </row>
    <row r="1467" spans="1:4" ht="15" x14ac:dyDescent="0.25">
      <c r="A1467" s="261">
        <v>104184</v>
      </c>
      <c r="B1467" s="253" t="s">
        <v>1360</v>
      </c>
      <c r="C1467" s="253" t="s">
        <v>36</v>
      </c>
      <c r="D1467" s="254" t="s">
        <v>14006</v>
      </c>
    </row>
    <row r="1468" spans="1:4" ht="15" x14ac:dyDescent="0.25">
      <c r="A1468" s="261">
        <v>104185</v>
      </c>
      <c r="B1468" s="253" t="s">
        <v>1361</v>
      </c>
      <c r="C1468" s="253" t="s">
        <v>36</v>
      </c>
      <c r="D1468" s="254" t="s">
        <v>13362</v>
      </c>
    </row>
    <row r="1469" spans="1:4" ht="15" x14ac:dyDescent="0.25">
      <c r="A1469" s="261">
        <v>104189</v>
      </c>
      <c r="B1469" s="253" t="s">
        <v>1362</v>
      </c>
      <c r="C1469" s="253" t="s">
        <v>1363</v>
      </c>
      <c r="D1469" s="254" t="s">
        <v>14007</v>
      </c>
    </row>
    <row r="1470" spans="1:4" ht="15" x14ac:dyDescent="0.25">
      <c r="A1470" s="261">
        <v>104190</v>
      </c>
      <c r="B1470" s="253" t="s">
        <v>1364</v>
      </c>
      <c r="C1470" s="253" t="s">
        <v>36</v>
      </c>
      <c r="D1470" s="254" t="s">
        <v>14008</v>
      </c>
    </row>
    <row r="1471" spans="1:4" ht="15" x14ac:dyDescent="0.25">
      <c r="A1471" s="261">
        <v>102661</v>
      </c>
      <c r="B1471" s="253" t="s">
        <v>1365</v>
      </c>
      <c r="C1471" s="253" t="s">
        <v>85</v>
      </c>
      <c r="D1471" s="254" t="s">
        <v>14009</v>
      </c>
    </row>
    <row r="1472" spans="1:4" ht="15" x14ac:dyDescent="0.25">
      <c r="A1472" s="261">
        <v>102662</v>
      </c>
      <c r="B1472" s="253" t="s">
        <v>1366</v>
      </c>
      <c r="C1472" s="253" t="s">
        <v>85</v>
      </c>
      <c r="D1472" s="254" t="s">
        <v>14010</v>
      </c>
    </row>
    <row r="1473" spans="1:4" ht="15" x14ac:dyDescent="0.25">
      <c r="A1473" s="261">
        <v>102663</v>
      </c>
      <c r="B1473" s="253" t="s">
        <v>1367</v>
      </c>
      <c r="C1473" s="253" t="s">
        <v>85</v>
      </c>
      <c r="D1473" s="254" t="s">
        <v>13013</v>
      </c>
    </row>
    <row r="1474" spans="1:4" ht="15" x14ac:dyDescent="0.25">
      <c r="A1474" s="261">
        <v>102664</v>
      </c>
      <c r="B1474" s="253" t="s">
        <v>1368</v>
      </c>
      <c r="C1474" s="253" t="s">
        <v>85</v>
      </c>
      <c r="D1474" s="254" t="s">
        <v>14011</v>
      </c>
    </row>
    <row r="1475" spans="1:4" ht="15" x14ac:dyDescent="0.25">
      <c r="A1475" s="261">
        <v>102665</v>
      </c>
      <c r="B1475" s="253" t="s">
        <v>1369</v>
      </c>
      <c r="C1475" s="253" t="s">
        <v>85</v>
      </c>
      <c r="D1475" s="254" t="s">
        <v>14012</v>
      </c>
    </row>
    <row r="1476" spans="1:4" ht="15" x14ac:dyDescent="0.25">
      <c r="A1476" s="261">
        <v>102666</v>
      </c>
      <c r="B1476" s="253" t="s">
        <v>1370</v>
      </c>
      <c r="C1476" s="253" t="s">
        <v>85</v>
      </c>
      <c r="D1476" s="254" t="s">
        <v>14013</v>
      </c>
    </row>
    <row r="1477" spans="1:4" ht="15" x14ac:dyDescent="0.25">
      <c r="A1477" s="261">
        <v>102668</v>
      </c>
      <c r="B1477" s="253" t="s">
        <v>1371</v>
      </c>
      <c r="C1477" s="253" t="s">
        <v>85</v>
      </c>
      <c r="D1477" s="254" t="s">
        <v>14014</v>
      </c>
    </row>
    <row r="1478" spans="1:4" ht="15" x14ac:dyDescent="0.25">
      <c r="A1478" s="261">
        <v>102669</v>
      </c>
      <c r="B1478" s="253" t="s">
        <v>1372</v>
      </c>
      <c r="C1478" s="253" t="s">
        <v>85</v>
      </c>
      <c r="D1478" s="254" t="s">
        <v>14015</v>
      </c>
    </row>
    <row r="1479" spans="1:4" ht="15" x14ac:dyDescent="0.25">
      <c r="A1479" s="261">
        <v>102670</v>
      </c>
      <c r="B1479" s="253" t="s">
        <v>1373</v>
      </c>
      <c r="C1479" s="253" t="s">
        <v>85</v>
      </c>
      <c r="D1479" s="254" t="s">
        <v>14016</v>
      </c>
    </row>
    <row r="1480" spans="1:4" ht="15" x14ac:dyDescent="0.25">
      <c r="A1480" s="261">
        <v>102672</v>
      </c>
      <c r="B1480" s="253" t="s">
        <v>1374</v>
      </c>
      <c r="C1480" s="253" t="s">
        <v>85</v>
      </c>
      <c r="D1480" s="254" t="s">
        <v>14017</v>
      </c>
    </row>
    <row r="1481" spans="1:4" ht="15" x14ac:dyDescent="0.25">
      <c r="A1481" s="261">
        <v>102673</v>
      </c>
      <c r="B1481" s="253" t="s">
        <v>1375</v>
      </c>
      <c r="C1481" s="253" t="s">
        <v>85</v>
      </c>
      <c r="D1481" s="254" t="s">
        <v>14018</v>
      </c>
    </row>
    <row r="1482" spans="1:4" ht="15" x14ac:dyDescent="0.25">
      <c r="A1482" s="261">
        <v>102674</v>
      </c>
      <c r="B1482" s="253" t="s">
        <v>1376</v>
      </c>
      <c r="C1482" s="253" t="s">
        <v>85</v>
      </c>
      <c r="D1482" s="254" t="s">
        <v>14019</v>
      </c>
    </row>
    <row r="1483" spans="1:4" ht="15" x14ac:dyDescent="0.25">
      <c r="A1483" s="261">
        <v>102676</v>
      </c>
      <c r="B1483" s="253" t="s">
        <v>1377</v>
      </c>
      <c r="C1483" s="253" t="s">
        <v>85</v>
      </c>
      <c r="D1483" s="254" t="s">
        <v>14020</v>
      </c>
    </row>
    <row r="1484" spans="1:4" ht="15" x14ac:dyDescent="0.25">
      <c r="A1484" s="261">
        <v>102677</v>
      </c>
      <c r="B1484" s="253" t="s">
        <v>1378</v>
      </c>
      <c r="C1484" s="253" t="s">
        <v>85</v>
      </c>
      <c r="D1484" s="254" t="s">
        <v>13205</v>
      </c>
    </row>
    <row r="1485" spans="1:4" ht="15" x14ac:dyDescent="0.25">
      <c r="A1485" s="261">
        <v>102678</v>
      </c>
      <c r="B1485" s="253" t="s">
        <v>1379</v>
      </c>
      <c r="C1485" s="253" t="s">
        <v>85</v>
      </c>
      <c r="D1485" s="254" t="s">
        <v>14021</v>
      </c>
    </row>
    <row r="1486" spans="1:4" ht="15" x14ac:dyDescent="0.25">
      <c r="A1486" s="261">
        <v>102679</v>
      </c>
      <c r="B1486" s="253" t="s">
        <v>1380</v>
      </c>
      <c r="C1486" s="253" t="s">
        <v>85</v>
      </c>
      <c r="D1486" s="254" t="s">
        <v>14022</v>
      </c>
    </row>
    <row r="1487" spans="1:4" ht="15" x14ac:dyDescent="0.25">
      <c r="A1487" s="261">
        <v>102680</v>
      </c>
      <c r="B1487" s="253" t="s">
        <v>1381</v>
      </c>
      <c r="C1487" s="253" t="s">
        <v>85</v>
      </c>
      <c r="D1487" s="254" t="s">
        <v>14023</v>
      </c>
    </row>
    <row r="1488" spans="1:4" ht="15" x14ac:dyDescent="0.25">
      <c r="A1488" s="261">
        <v>102681</v>
      </c>
      <c r="B1488" s="253" t="s">
        <v>1382</v>
      </c>
      <c r="C1488" s="253" t="s">
        <v>85</v>
      </c>
      <c r="D1488" s="254" t="s">
        <v>13536</v>
      </c>
    </row>
    <row r="1489" spans="1:4" ht="15" x14ac:dyDescent="0.25">
      <c r="A1489" s="261">
        <v>102683</v>
      </c>
      <c r="B1489" s="253" t="s">
        <v>1383</v>
      </c>
      <c r="C1489" s="253" t="s">
        <v>85</v>
      </c>
      <c r="D1489" s="254" t="s">
        <v>14024</v>
      </c>
    </row>
    <row r="1490" spans="1:4" ht="15" x14ac:dyDescent="0.25">
      <c r="A1490" s="261">
        <v>102684</v>
      </c>
      <c r="B1490" s="253" t="s">
        <v>1384</v>
      </c>
      <c r="C1490" s="253" t="s">
        <v>85</v>
      </c>
      <c r="D1490" s="254" t="s">
        <v>14025</v>
      </c>
    </row>
    <row r="1491" spans="1:4" ht="15" x14ac:dyDescent="0.25">
      <c r="A1491" s="261">
        <v>102685</v>
      </c>
      <c r="B1491" s="253" t="s">
        <v>1385</v>
      </c>
      <c r="C1491" s="253" t="s">
        <v>85</v>
      </c>
      <c r="D1491" s="254" t="s">
        <v>14026</v>
      </c>
    </row>
    <row r="1492" spans="1:4" ht="15" x14ac:dyDescent="0.25">
      <c r="A1492" s="261">
        <v>102687</v>
      </c>
      <c r="B1492" s="253" t="s">
        <v>1386</v>
      </c>
      <c r="C1492" s="253" t="s">
        <v>85</v>
      </c>
      <c r="D1492" s="254" t="s">
        <v>14027</v>
      </c>
    </row>
    <row r="1493" spans="1:4" ht="15" x14ac:dyDescent="0.25">
      <c r="A1493" s="261">
        <v>102688</v>
      </c>
      <c r="B1493" s="253" t="s">
        <v>12666</v>
      </c>
      <c r="C1493" s="253" t="s">
        <v>85</v>
      </c>
      <c r="D1493" s="254" t="s">
        <v>14028</v>
      </c>
    </row>
    <row r="1494" spans="1:4" ht="15" x14ac:dyDescent="0.25">
      <c r="A1494" s="261">
        <v>102689</v>
      </c>
      <c r="B1494" s="253" t="s">
        <v>12667</v>
      </c>
      <c r="C1494" s="253" t="s">
        <v>85</v>
      </c>
      <c r="D1494" s="254" t="s">
        <v>14029</v>
      </c>
    </row>
    <row r="1495" spans="1:4" ht="15" x14ac:dyDescent="0.25">
      <c r="A1495" s="261">
        <v>102690</v>
      </c>
      <c r="B1495" s="253" t="s">
        <v>1387</v>
      </c>
      <c r="C1495" s="253" t="s">
        <v>85</v>
      </c>
      <c r="D1495" s="254" t="s">
        <v>14030</v>
      </c>
    </row>
    <row r="1496" spans="1:4" ht="15" x14ac:dyDescent="0.25">
      <c r="A1496" s="261">
        <v>102693</v>
      </c>
      <c r="B1496" s="253" t="s">
        <v>12668</v>
      </c>
      <c r="C1496" s="253" t="s">
        <v>85</v>
      </c>
      <c r="D1496" s="254" t="s">
        <v>14031</v>
      </c>
    </row>
    <row r="1497" spans="1:4" ht="15" x14ac:dyDescent="0.25">
      <c r="A1497" s="261">
        <v>102694</v>
      </c>
      <c r="B1497" s="253" t="s">
        <v>12669</v>
      </c>
      <c r="C1497" s="253" t="s">
        <v>85</v>
      </c>
      <c r="D1497" s="254" t="s">
        <v>14032</v>
      </c>
    </row>
    <row r="1498" spans="1:4" ht="15" x14ac:dyDescent="0.25">
      <c r="A1498" s="261">
        <v>102696</v>
      </c>
      <c r="B1498" s="253" t="s">
        <v>12670</v>
      </c>
      <c r="C1498" s="253" t="s">
        <v>85</v>
      </c>
      <c r="D1498" s="254" t="s">
        <v>14033</v>
      </c>
    </row>
    <row r="1499" spans="1:4" ht="15" x14ac:dyDescent="0.25">
      <c r="A1499" s="261">
        <v>102697</v>
      </c>
      <c r="B1499" s="253" t="s">
        <v>12671</v>
      </c>
      <c r="C1499" s="253" t="s">
        <v>85</v>
      </c>
      <c r="D1499" s="254" t="s">
        <v>14034</v>
      </c>
    </row>
    <row r="1500" spans="1:4" ht="15" x14ac:dyDescent="0.25">
      <c r="A1500" s="261">
        <v>102703</v>
      </c>
      <c r="B1500" s="253" t="s">
        <v>12672</v>
      </c>
      <c r="C1500" s="253" t="s">
        <v>85</v>
      </c>
      <c r="D1500" s="254" t="s">
        <v>14035</v>
      </c>
    </row>
    <row r="1501" spans="1:4" ht="15" x14ac:dyDescent="0.25">
      <c r="A1501" s="261">
        <v>102704</v>
      </c>
      <c r="B1501" s="253" t="s">
        <v>1388</v>
      </c>
      <c r="C1501" s="253" t="s">
        <v>85</v>
      </c>
      <c r="D1501" s="254" t="s">
        <v>14036</v>
      </c>
    </row>
    <row r="1502" spans="1:4" ht="15" x14ac:dyDescent="0.25">
      <c r="A1502" s="261">
        <v>102705</v>
      </c>
      <c r="B1502" s="253" t="s">
        <v>1389</v>
      </c>
      <c r="C1502" s="253" t="s">
        <v>85</v>
      </c>
      <c r="D1502" s="254" t="s">
        <v>14037</v>
      </c>
    </row>
    <row r="1503" spans="1:4" ht="15" x14ac:dyDescent="0.25">
      <c r="A1503" s="261">
        <v>102707</v>
      </c>
      <c r="B1503" s="253" t="s">
        <v>1390</v>
      </c>
      <c r="C1503" s="253" t="s">
        <v>85</v>
      </c>
      <c r="D1503" s="254" t="s">
        <v>14038</v>
      </c>
    </row>
    <row r="1504" spans="1:4" ht="15" x14ac:dyDescent="0.25">
      <c r="A1504" s="261">
        <v>102708</v>
      </c>
      <c r="B1504" s="253" t="s">
        <v>1391</v>
      </c>
      <c r="C1504" s="253" t="s">
        <v>36</v>
      </c>
      <c r="D1504" s="254" t="s">
        <v>14039</v>
      </c>
    </row>
    <row r="1505" spans="1:4" ht="15" x14ac:dyDescent="0.25">
      <c r="A1505" s="261">
        <v>102710</v>
      </c>
      <c r="B1505" s="253" t="s">
        <v>1392</v>
      </c>
      <c r="C1505" s="253" t="s">
        <v>36</v>
      </c>
      <c r="D1505" s="254" t="s">
        <v>14040</v>
      </c>
    </row>
    <row r="1506" spans="1:4" ht="15" x14ac:dyDescent="0.25">
      <c r="A1506" s="261">
        <v>102711</v>
      </c>
      <c r="B1506" s="253" t="s">
        <v>1393</v>
      </c>
      <c r="C1506" s="253" t="s">
        <v>36</v>
      </c>
      <c r="D1506" s="254" t="s">
        <v>14041</v>
      </c>
    </row>
    <row r="1507" spans="1:4" ht="15" x14ac:dyDescent="0.25">
      <c r="A1507" s="261">
        <v>102712</v>
      </c>
      <c r="B1507" s="253" t="s">
        <v>1394</v>
      </c>
      <c r="C1507" s="253" t="s">
        <v>414</v>
      </c>
      <c r="D1507" s="254" t="s">
        <v>14042</v>
      </c>
    </row>
    <row r="1508" spans="1:4" ht="15" x14ac:dyDescent="0.25">
      <c r="A1508" s="261">
        <v>102713</v>
      </c>
      <c r="B1508" s="253" t="s">
        <v>1395</v>
      </c>
      <c r="C1508" s="253" t="s">
        <v>414</v>
      </c>
      <c r="D1508" s="254" t="s">
        <v>13171</v>
      </c>
    </row>
    <row r="1509" spans="1:4" ht="15" x14ac:dyDescent="0.25">
      <c r="A1509" s="261">
        <v>102715</v>
      </c>
      <c r="B1509" s="253" t="s">
        <v>1396</v>
      </c>
      <c r="C1509" s="253" t="s">
        <v>414</v>
      </c>
      <c r="D1509" s="254" t="s">
        <v>13891</v>
      </c>
    </row>
    <row r="1510" spans="1:4" ht="15" x14ac:dyDescent="0.25">
      <c r="A1510" s="261">
        <v>102716</v>
      </c>
      <c r="B1510" s="253" t="s">
        <v>1397</v>
      </c>
      <c r="C1510" s="253" t="s">
        <v>1363</v>
      </c>
      <c r="D1510" s="254" t="s">
        <v>14043</v>
      </c>
    </row>
    <row r="1511" spans="1:4" ht="15" x14ac:dyDescent="0.25">
      <c r="A1511" s="261">
        <v>102717</v>
      </c>
      <c r="B1511" s="253" t="s">
        <v>1398</v>
      </c>
      <c r="C1511" s="253" t="s">
        <v>1363</v>
      </c>
      <c r="D1511" s="254" t="s">
        <v>14044</v>
      </c>
    </row>
    <row r="1512" spans="1:4" ht="15" x14ac:dyDescent="0.25">
      <c r="A1512" s="261">
        <v>102718</v>
      </c>
      <c r="B1512" s="253" t="s">
        <v>1399</v>
      </c>
      <c r="C1512" s="253" t="s">
        <v>1363</v>
      </c>
      <c r="D1512" s="254" t="s">
        <v>14045</v>
      </c>
    </row>
    <row r="1513" spans="1:4" ht="15" x14ac:dyDescent="0.25">
      <c r="A1513" s="261">
        <v>102719</v>
      </c>
      <c r="B1513" s="253" t="s">
        <v>1400</v>
      </c>
      <c r="C1513" s="253" t="s">
        <v>1363</v>
      </c>
      <c r="D1513" s="254" t="s">
        <v>14046</v>
      </c>
    </row>
    <row r="1514" spans="1:4" ht="15" x14ac:dyDescent="0.25">
      <c r="A1514" s="261">
        <v>102722</v>
      </c>
      <c r="B1514" s="253" t="s">
        <v>1401</v>
      </c>
      <c r="C1514" s="253" t="s">
        <v>85</v>
      </c>
      <c r="D1514" s="254" t="s">
        <v>14047</v>
      </c>
    </row>
    <row r="1515" spans="1:4" ht="15" x14ac:dyDescent="0.25">
      <c r="A1515" s="261">
        <v>102723</v>
      </c>
      <c r="B1515" s="253" t="s">
        <v>14048</v>
      </c>
      <c r="C1515" s="253" t="s">
        <v>85</v>
      </c>
      <c r="D1515" s="254" t="s">
        <v>14049</v>
      </c>
    </row>
    <row r="1516" spans="1:4" ht="15" x14ac:dyDescent="0.25">
      <c r="A1516" s="261">
        <v>102724</v>
      </c>
      <c r="B1516" s="253" t="s">
        <v>1402</v>
      </c>
      <c r="C1516" s="253" t="s">
        <v>36</v>
      </c>
      <c r="D1516" s="254" t="s">
        <v>14050</v>
      </c>
    </row>
    <row r="1517" spans="1:4" ht="15" x14ac:dyDescent="0.25">
      <c r="A1517" s="261">
        <v>102725</v>
      </c>
      <c r="B1517" s="253" t="s">
        <v>1403</v>
      </c>
      <c r="C1517" s="253" t="s">
        <v>36</v>
      </c>
      <c r="D1517" s="254" t="s">
        <v>13198</v>
      </c>
    </row>
    <row r="1518" spans="1:4" ht="15" x14ac:dyDescent="0.25">
      <c r="A1518" s="261">
        <v>102726</v>
      </c>
      <c r="B1518" s="253" t="s">
        <v>1404</v>
      </c>
      <c r="C1518" s="253" t="s">
        <v>36</v>
      </c>
      <c r="D1518" s="254" t="s">
        <v>14051</v>
      </c>
    </row>
    <row r="1519" spans="1:4" ht="15" x14ac:dyDescent="0.25">
      <c r="A1519" s="261">
        <v>103653</v>
      </c>
      <c r="B1519" s="253" t="s">
        <v>1405</v>
      </c>
      <c r="C1519" s="253" t="s">
        <v>414</v>
      </c>
      <c r="D1519" s="254" t="s">
        <v>14052</v>
      </c>
    </row>
    <row r="1520" spans="1:4" ht="15" x14ac:dyDescent="0.25">
      <c r="A1520" s="261">
        <v>92743</v>
      </c>
      <c r="B1520" s="253" t="s">
        <v>1406</v>
      </c>
      <c r="C1520" s="253" t="s">
        <v>1363</v>
      </c>
      <c r="D1520" s="254" t="s">
        <v>14053</v>
      </c>
    </row>
    <row r="1521" spans="1:4" ht="15" x14ac:dyDescent="0.25">
      <c r="A1521" s="261">
        <v>92744</v>
      </c>
      <c r="B1521" s="253" t="s">
        <v>1407</v>
      </c>
      <c r="C1521" s="253" t="s">
        <v>1363</v>
      </c>
      <c r="D1521" s="254" t="s">
        <v>14054</v>
      </c>
    </row>
    <row r="1522" spans="1:4" ht="15" x14ac:dyDescent="0.25">
      <c r="A1522" s="261">
        <v>92745</v>
      </c>
      <c r="B1522" s="253" t="s">
        <v>1408</v>
      </c>
      <c r="C1522" s="253" t="s">
        <v>1363</v>
      </c>
      <c r="D1522" s="254" t="s">
        <v>14055</v>
      </c>
    </row>
    <row r="1523" spans="1:4" ht="15" x14ac:dyDescent="0.25">
      <c r="A1523" s="261">
        <v>92746</v>
      </c>
      <c r="B1523" s="253" t="s">
        <v>1409</v>
      </c>
      <c r="C1523" s="253" t="s">
        <v>1363</v>
      </c>
      <c r="D1523" s="254" t="s">
        <v>14056</v>
      </c>
    </row>
    <row r="1524" spans="1:4" ht="15" x14ac:dyDescent="0.25">
      <c r="A1524" s="261">
        <v>92747</v>
      </c>
      <c r="B1524" s="253" t="s">
        <v>1410</v>
      </c>
      <c r="C1524" s="253" t="s">
        <v>1363</v>
      </c>
      <c r="D1524" s="254" t="s">
        <v>14057</v>
      </c>
    </row>
    <row r="1525" spans="1:4" ht="15" x14ac:dyDescent="0.25">
      <c r="A1525" s="261">
        <v>92748</v>
      </c>
      <c r="B1525" s="253" t="s">
        <v>1411</v>
      </c>
      <c r="C1525" s="253" t="s">
        <v>1363</v>
      </c>
      <c r="D1525" s="254" t="s">
        <v>14058</v>
      </c>
    </row>
    <row r="1526" spans="1:4" ht="15" x14ac:dyDescent="0.25">
      <c r="A1526" s="261">
        <v>92749</v>
      </c>
      <c r="B1526" s="253" t="s">
        <v>1412</v>
      </c>
      <c r="C1526" s="253" t="s">
        <v>1363</v>
      </c>
      <c r="D1526" s="254" t="s">
        <v>14059</v>
      </c>
    </row>
    <row r="1527" spans="1:4" ht="15" x14ac:dyDescent="0.25">
      <c r="A1527" s="261">
        <v>92750</v>
      </c>
      <c r="B1527" s="253" t="s">
        <v>1413</v>
      </c>
      <c r="C1527" s="253" t="s">
        <v>1363</v>
      </c>
      <c r="D1527" s="254" t="s">
        <v>14060</v>
      </c>
    </row>
    <row r="1528" spans="1:4" ht="15" x14ac:dyDescent="0.25">
      <c r="A1528" s="261">
        <v>92751</v>
      </c>
      <c r="B1528" s="253" t="s">
        <v>1414</v>
      </c>
      <c r="C1528" s="253" t="s">
        <v>1363</v>
      </c>
      <c r="D1528" s="254" t="s">
        <v>14061</v>
      </c>
    </row>
    <row r="1529" spans="1:4" ht="15" x14ac:dyDescent="0.25">
      <c r="A1529" s="261">
        <v>92752</v>
      </c>
      <c r="B1529" s="253" t="s">
        <v>1415</v>
      </c>
      <c r="C1529" s="253" t="s">
        <v>1363</v>
      </c>
      <c r="D1529" s="254" t="s">
        <v>14062</v>
      </c>
    </row>
    <row r="1530" spans="1:4" ht="15" x14ac:dyDescent="0.25">
      <c r="A1530" s="261">
        <v>92753</v>
      </c>
      <c r="B1530" s="253" t="s">
        <v>1416</v>
      </c>
      <c r="C1530" s="253" t="s">
        <v>1363</v>
      </c>
      <c r="D1530" s="254" t="s">
        <v>14063</v>
      </c>
    </row>
    <row r="1531" spans="1:4" ht="15" x14ac:dyDescent="0.25">
      <c r="A1531" s="261">
        <v>92754</v>
      </c>
      <c r="B1531" s="253" t="s">
        <v>1417</v>
      </c>
      <c r="C1531" s="253" t="s">
        <v>1363</v>
      </c>
      <c r="D1531" s="254" t="s">
        <v>14064</v>
      </c>
    </row>
    <row r="1532" spans="1:4" ht="15" x14ac:dyDescent="0.25">
      <c r="A1532" s="261">
        <v>92755</v>
      </c>
      <c r="B1532" s="253" t="s">
        <v>1418</v>
      </c>
      <c r="C1532" s="253" t="s">
        <v>414</v>
      </c>
      <c r="D1532" s="254" t="s">
        <v>14065</v>
      </c>
    </row>
    <row r="1533" spans="1:4" ht="15" x14ac:dyDescent="0.25">
      <c r="A1533" s="261">
        <v>92756</v>
      </c>
      <c r="B1533" s="253" t="s">
        <v>1419</v>
      </c>
      <c r="C1533" s="253" t="s">
        <v>414</v>
      </c>
      <c r="D1533" s="254" t="s">
        <v>14066</v>
      </c>
    </row>
    <row r="1534" spans="1:4" ht="15" x14ac:dyDescent="0.25">
      <c r="A1534" s="261">
        <v>92757</v>
      </c>
      <c r="B1534" s="253" t="s">
        <v>1420</v>
      </c>
      <c r="C1534" s="253" t="s">
        <v>414</v>
      </c>
      <c r="D1534" s="254" t="s">
        <v>14067</v>
      </c>
    </row>
    <row r="1535" spans="1:4" ht="15" x14ac:dyDescent="0.25">
      <c r="A1535" s="261">
        <v>92758</v>
      </c>
      <c r="B1535" s="253" t="s">
        <v>1421</v>
      </c>
      <c r="C1535" s="253" t="s">
        <v>1363</v>
      </c>
      <c r="D1535" s="254" t="s">
        <v>14068</v>
      </c>
    </row>
    <row r="1536" spans="1:4" ht="15" x14ac:dyDescent="0.25">
      <c r="A1536" s="261">
        <v>91069</v>
      </c>
      <c r="B1536" s="253" t="s">
        <v>1422</v>
      </c>
      <c r="C1536" s="253" t="s">
        <v>414</v>
      </c>
      <c r="D1536" s="254" t="s">
        <v>14069</v>
      </c>
    </row>
    <row r="1537" spans="1:4" ht="15" x14ac:dyDescent="0.25">
      <c r="A1537" s="261">
        <v>91070</v>
      </c>
      <c r="B1537" s="253" t="s">
        <v>1423</v>
      </c>
      <c r="C1537" s="253" t="s">
        <v>414</v>
      </c>
      <c r="D1537" s="254" t="s">
        <v>14070</v>
      </c>
    </row>
    <row r="1538" spans="1:4" ht="15" x14ac:dyDescent="0.25">
      <c r="A1538" s="261">
        <v>91071</v>
      </c>
      <c r="B1538" s="253" t="s">
        <v>1424</v>
      </c>
      <c r="C1538" s="253" t="s">
        <v>414</v>
      </c>
      <c r="D1538" s="254" t="s">
        <v>14071</v>
      </c>
    </row>
    <row r="1539" spans="1:4" ht="15" x14ac:dyDescent="0.25">
      <c r="A1539" s="261">
        <v>91072</v>
      </c>
      <c r="B1539" s="253" t="s">
        <v>1425</v>
      </c>
      <c r="C1539" s="253" t="s">
        <v>414</v>
      </c>
      <c r="D1539" s="254" t="s">
        <v>14072</v>
      </c>
    </row>
    <row r="1540" spans="1:4" ht="15" x14ac:dyDescent="0.25">
      <c r="A1540" s="261">
        <v>91073</v>
      </c>
      <c r="B1540" s="253" t="s">
        <v>1426</v>
      </c>
      <c r="C1540" s="253" t="s">
        <v>414</v>
      </c>
      <c r="D1540" s="254" t="s">
        <v>14073</v>
      </c>
    </row>
    <row r="1541" spans="1:4" ht="15" x14ac:dyDescent="0.25">
      <c r="A1541" s="261">
        <v>91074</v>
      </c>
      <c r="B1541" s="253" t="s">
        <v>1427</v>
      </c>
      <c r="C1541" s="253" t="s">
        <v>414</v>
      </c>
      <c r="D1541" s="254" t="s">
        <v>14074</v>
      </c>
    </row>
    <row r="1542" spans="1:4" ht="15" x14ac:dyDescent="0.25">
      <c r="A1542" s="261">
        <v>91075</v>
      </c>
      <c r="B1542" s="253" t="s">
        <v>1428</v>
      </c>
      <c r="C1542" s="253" t="s">
        <v>414</v>
      </c>
      <c r="D1542" s="254" t="s">
        <v>14075</v>
      </c>
    </row>
    <row r="1543" spans="1:4" ht="15" x14ac:dyDescent="0.25">
      <c r="A1543" s="261">
        <v>91076</v>
      </c>
      <c r="B1543" s="253" t="s">
        <v>1429</v>
      </c>
      <c r="C1543" s="253" t="s">
        <v>414</v>
      </c>
      <c r="D1543" s="254" t="s">
        <v>14076</v>
      </c>
    </row>
    <row r="1544" spans="1:4" ht="15" x14ac:dyDescent="0.25">
      <c r="A1544" s="261">
        <v>91077</v>
      </c>
      <c r="B1544" s="253" t="s">
        <v>1430</v>
      </c>
      <c r="C1544" s="253" t="s">
        <v>414</v>
      </c>
      <c r="D1544" s="254" t="s">
        <v>14077</v>
      </c>
    </row>
    <row r="1545" spans="1:4" ht="15" x14ac:dyDescent="0.25">
      <c r="A1545" s="261">
        <v>91078</v>
      </c>
      <c r="B1545" s="253" t="s">
        <v>1431</v>
      </c>
      <c r="C1545" s="253" t="s">
        <v>414</v>
      </c>
      <c r="D1545" s="254" t="s">
        <v>14078</v>
      </c>
    </row>
    <row r="1546" spans="1:4" ht="15" x14ac:dyDescent="0.25">
      <c r="A1546" s="261">
        <v>91079</v>
      </c>
      <c r="B1546" s="253" t="s">
        <v>1432</v>
      </c>
      <c r="C1546" s="253" t="s">
        <v>414</v>
      </c>
      <c r="D1546" s="254" t="s">
        <v>14079</v>
      </c>
    </row>
    <row r="1547" spans="1:4" ht="15" x14ac:dyDescent="0.25">
      <c r="A1547" s="261">
        <v>91080</v>
      </c>
      <c r="B1547" s="253" t="s">
        <v>1433</v>
      </c>
      <c r="C1547" s="253" t="s">
        <v>414</v>
      </c>
      <c r="D1547" s="254" t="s">
        <v>14080</v>
      </c>
    </row>
    <row r="1548" spans="1:4" ht="15" x14ac:dyDescent="0.25">
      <c r="A1548" s="261">
        <v>91081</v>
      </c>
      <c r="B1548" s="253" t="s">
        <v>1434</v>
      </c>
      <c r="C1548" s="253" t="s">
        <v>414</v>
      </c>
      <c r="D1548" s="254" t="s">
        <v>14081</v>
      </c>
    </row>
    <row r="1549" spans="1:4" ht="15" x14ac:dyDescent="0.25">
      <c r="A1549" s="261">
        <v>91082</v>
      </c>
      <c r="B1549" s="253" t="s">
        <v>1435</v>
      </c>
      <c r="C1549" s="253" t="s">
        <v>414</v>
      </c>
      <c r="D1549" s="254" t="s">
        <v>14082</v>
      </c>
    </row>
    <row r="1550" spans="1:4" ht="15" x14ac:dyDescent="0.25">
      <c r="A1550" s="261">
        <v>91083</v>
      </c>
      <c r="B1550" s="253" t="s">
        <v>1436</v>
      </c>
      <c r="C1550" s="253" t="s">
        <v>414</v>
      </c>
      <c r="D1550" s="254" t="s">
        <v>14083</v>
      </c>
    </row>
    <row r="1551" spans="1:4" ht="15" x14ac:dyDescent="0.25">
      <c r="A1551" s="261">
        <v>91084</v>
      </c>
      <c r="B1551" s="253" t="s">
        <v>1437</v>
      </c>
      <c r="C1551" s="253" t="s">
        <v>414</v>
      </c>
      <c r="D1551" s="254" t="s">
        <v>14084</v>
      </c>
    </row>
    <row r="1552" spans="1:4" ht="15" x14ac:dyDescent="0.25">
      <c r="A1552" s="261">
        <v>91086</v>
      </c>
      <c r="B1552" s="253" t="s">
        <v>1438</v>
      </c>
      <c r="C1552" s="253" t="s">
        <v>414</v>
      </c>
      <c r="D1552" s="254" t="s">
        <v>14085</v>
      </c>
    </row>
    <row r="1553" spans="1:4" ht="15" x14ac:dyDescent="0.25">
      <c r="A1553" s="261">
        <v>91087</v>
      </c>
      <c r="B1553" s="253" t="s">
        <v>1439</v>
      </c>
      <c r="C1553" s="253" t="s">
        <v>414</v>
      </c>
      <c r="D1553" s="254" t="s">
        <v>14086</v>
      </c>
    </row>
    <row r="1554" spans="1:4" ht="15" x14ac:dyDescent="0.25">
      <c r="A1554" s="261">
        <v>91088</v>
      </c>
      <c r="B1554" s="253" t="s">
        <v>1440</v>
      </c>
      <c r="C1554" s="253" t="s">
        <v>414</v>
      </c>
      <c r="D1554" s="254" t="s">
        <v>14087</v>
      </c>
    </row>
    <row r="1555" spans="1:4" ht="15" x14ac:dyDescent="0.25">
      <c r="A1555" s="261">
        <v>91089</v>
      </c>
      <c r="B1555" s="253" t="s">
        <v>1441</v>
      </c>
      <c r="C1555" s="253" t="s">
        <v>414</v>
      </c>
      <c r="D1555" s="254" t="s">
        <v>14088</v>
      </c>
    </row>
    <row r="1556" spans="1:4" ht="15" x14ac:dyDescent="0.25">
      <c r="A1556" s="261">
        <v>91090</v>
      </c>
      <c r="B1556" s="253" t="s">
        <v>1442</v>
      </c>
      <c r="C1556" s="253" t="s">
        <v>414</v>
      </c>
      <c r="D1556" s="254" t="s">
        <v>14089</v>
      </c>
    </row>
    <row r="1557" spans="1:4" ht="15" x14ac:dyDescent="0.25">
      <c r="A1557" s="261">
        <v>91091</v>
      </c>
      <c r="B1557" s="253" t="s">
        <v>1443</v>
      </c>
      <c r="C1557" s="253" t="s">
        <v>414</v>
      </c>
      <c r="D1557" s="254" t="s">
        <v>14090</v>
      </c>
    </row>
    <row r="1558" spans="1:4" ht="15" x14ac:dyDescent="0.25">
      <c r="A1558" s="261">
        <v>91092</v>
      </c>
      <c r="B1558" s="253" t="s">
        <v>1444</v>
      </c>
      <c r="C1558" s="253" t="s">
        <v>414</v>
      </c>
      <c r="D1558" s="254" t="s">
        <v>14091</v>
      </c>
    </row>
    <row r="1559" spans="1:4" ht="15" x14ac:dyDescent="0.25">
      <c r="A1559" s="261">
        <v>91093</v>
      </c>
      <c r="B1559" s="253" t="s">
        <v>1445</v>
      </c>
      <c r="C1559" s="253" t="s">
        <v>414</v>
      </c>
      <c r="D1559" s="254" t="s">
        <v>14092</v>
      </c>
    </row>
    <row r="1560" spans="1:4" ht="15" x14ac:dyDescent="0.25">
      <c r="A1560" s="261">
        <v>91094</v>
      </c>
      <c r="B1560" s="253" t="s">
        <v>1446</v>
      </c>
      <c r="C1560" s="253" t="s">
        <v>414</v>
      </c>
      <c r="D1560" s="254" t="s">
        <v>14093</v>
      </c>
    </row>
    <row r="1561" spans="1:4" ht="15" x14ac:dyDescent="0.25">
      <c r="A1561" s="261">
        <v>91095</v>
      </c>
      <c r="B1561" s="253" t="s">
        <v>1447</v>
      </c>
      <c r="C1561" s="253" t="s">
        <v>414</v>
      </c>
      <c r="D1561" s="254" t="s">
        <v>14094</v>
      </c>
    </row>
    <row r="1562" spans="1:4" ht="15" x14ac:dyDescent="0.25">
      <c r="A1562" s="261">
        <v>91096</v>
      </c>
      <c r="B1562" s="253" t="s">
        <v>1448</v>
      </c>
      <c r="C1562" s="253" t="s">
        <v>414</v>
      </c>
      <c r="D1562" s="254" t="s">
        <v>14095</v>
      </c>
    </row>
    <row r="1563" spans="1:4" ht="15" x14ac:dyDescent="0.25">
      <c r="A1563" s="261">
        <v>91097</v>
      </c>
      <c r="B1563" s="253" t="s">
        <v>1449</v>
      </c>
      <c r="C1563" s="253" t="s">
        <v>414</v>
      </c>
      <c r="D1563" s="254" t="s">
        <v>14096</v>
      </c>
    </row>
    <row r="1564" spans="1:4" ht="15" x14ac:dyDescent="0.25">
      <c r="A1564" s="261">
        <v>91098</v>
      </c>
      <c r="B1564" s="253" t="s">
        <v>1450</v>
      </c>
      <c r="C1564" s="253" t="s">
        <v>414</v>
      </c>
      <c r="D1564" s="254" t="s">
        <v>14097</v>
      </c>
    </row>
    <row r="1565" spans="1:4" ht="15" x14ac:dyDescent="0.25">
      <c r="A1565" s="261">
        <v>91099</v>
      </c>
      <c r="B1565" s="253" t="s">
        <v>1451</v>
      </c>
      <c r="C1565" s="253" t="s">
        <v>414</v>
      </c>
      <c r="D1565" s="254" t="s">
        <v>14098</v>
      </c>
    </row>
    <row r="1566" spans="1:4" ht="15" x14ac:dyDescent="0.25">
      <c r="A1566" s="261">
        <v>91100</v>
      </c>
      <c r="B1566" s="253" t="s">
        <v>1452</v>
      </c>
      <c r="C1566" s="253" t="s">
        <v>414</v>
      </c>
      <c r="D1566" s="254" t="s">
        <v>14099</v>
      </c>
    </row>
    <row r="1567" spans="1:4" ht="15" x14ac:dyDescent="0.25">
      <c r="A1567" s="261">
        <v>91101</v>
      </c>
      <c r="B1567" s="253" t="s">
        <v>1453</v>
      </c>
      <c r="C1567" s="253" t="s">
        <v>414</v>
      </c>
      <c r="D1567" s="254" t="s">
        <v>14100</v>
      </c>
    </row>
    <row r="1568" spans="1:4" ht="15" x14ac:dyDescent="0.25">
      <c r="A1568" s="261">
        <v>93952</v>
      </c>
      <c r="B1568" s="253" t="s">
        <v>1454</v>
      </c>
      <c r="C1568" s="253" t="s">
        <v>85</v>
      </c>
      <c r="D1568" s="254" t="s">
        <v>14101</v>
      </c>
    </row>
    <row r="1569" spans="1:4" ht="15" x14ac:dyDescent="0.25">
      <c r="A1569" s="261">
        <v>93953</v>
      </c>
      <c r="B1569" s="253" t="s">
        <v>1455</v>
      </c>
      <c r="C1569" s="253" t="s">
        <v>85</v>
      </c>
      <c r="D1569" s="254" t="s">
        <v>14102</v>
      </c>
    </row>
    <row r="1570" spans="1:4" ht="15" x14ac:dyDescent="0.25">
      <c r="A1570" s="261">
        <v>93954</v>
      </c>
      <c r="B1570" s="253" t="s">
        <v>1456</v>
      </c>
      <c r="C1570" s="253" t="s">
        <v>85</v>
      </c>
      <c r="D1570" s="254" t="s">
        <v>14103</v>
      </c>
    </row>
    <row r="1571" spans="1:4" ht="15" x14ac:dyDescent="0.25">
      <c r="A1571" s="261">
        <v>93955</v>
      </c>
      <c r="B1571" s="253" t="s">
        <v>1457</v>
      </c>
      <c r="C1571" s="253" t="s">
        <v>85</v>
      </c>
      <c r="D1571" s="254" t="s">
        <v>14104</v>
      </c>
    </row>
    <row r="1572" spans="1:4" ht="15" x14ac:dyDescent="0.25">
      <c r="A1572" s="261">
        <v>93956</v>
      </c>
      <c r="B1572" s="253" t="s">
        <v>1458</v>
      </c>
      <c r="C1572" s="253" t="s">
        <v>85</v>
      </c>
      <c r="D1572" s="254" t="s">
        <v>14105</v>
      </c>
    </row>
    <row r="1573" spans="1:4" ht="15" x14ac:dyDescent="0.25">
      <c r="A1573" s="261">
        <v>93957</v>
      </c>
      <c r="B1573" s="253" t="s">
        <v>1459</v>
      </c>
      <c r="C1573" s="253" t="s">
        <v>85</v>
      </c>
      <c r="D1573" s="254" t="s">
        <v>14106</v>
      </c>
    </row>
    <row r="1574" spans="1:4" ht="15" x14ac:dyDescent="0.25">
      <c r="A1574" s="261">
        <v>93958</v>
      </c>
      <c r="B1574" s="253" t="s">
        <v>1460</v>
      </c>
      <c r="C1574" s="253" t="s">
        <v>85</v>
      </c>
      <c r="D1574" s="254" t="s">
        <v>14107</v>
      </c>
    </row>
    <row r="1575" spans="1:4" ht="15" x14ac:dyDescent="0.25">
      <c r="A1575" s="261">
        <v>93959</v>
      </c>
      <c r="B1575" s="253" t="s">
        <v>1461</v>
      </c>
      <c r="C1575" s="253" t="s">
        <v>85</v>
      </c>
      <c r="D1575" s="254" t="s">
        <v>14108</v>
      </c>
    </row>
    <row r="1576" spans="1:4" ht="15" x14ac:dyDescent="0.25">
      <c r="A1576" s="261">
        <v>93960</v>
      </c>
      <c r="B1576" s="253" t="s">
        <v>1462</v>
      </c>
      <c r="C1576" s="253" t="s">
        <v>85</v>
      </c>
      <c r="D1576" s="254" t="s">
        <v>14109</v>
      </c>
    </row>
    <row r="1577" spans="1:4" ht="15" x14ac:dyDescent="0.25">
      <c r="A1577" s="261">
        <v>93961</v>
      </c>
      <c r="B1577" s="253" t="s">
        <v>1463</v>
      </c>
      <c r="C1577" s="253" t="s">
        <v>85</v>
      </c>
      <c r="D1577" s="254" t="s">
        <v>14110</v>
      </c>
    </row>
    <row r="1578" spans="1:4" ht="15" x14ac:dyDescent="0.25">
      <c r="A1578" s="261">
        <v>93962</v>
      </c>
      <c r="B1578" s="253" t="s">
        <v>1464</v>
      </c>
      <c r="C1578" s="253" t="s">
        <v>85</v>
      </c>
      <c r="D1578" s="254" t="s">
        <v>14111</v>
      </c>
    </row>
    <row r="1579" spans="1:4" ht="15" x14ac:dyDescent="0.25">
      <c r="A1579" s="261">
        <v>93963</v>
      </c>
      <c r="B1579" s="253" t="s">
        <v>1465</v>
      </c>
      <c r="C1579" s="253" t="s">
        <v>85</v>
      </c>
      <c r="D1579" s="254" t="s">
        <v>14112</v>
      </c>
    </row>
    <row r="1580" spans="1:4" ht="15" x14ac:dyDescent="0.25">
      <c r="A1580" s="261">
        <v>93964</v>
      </c>
      <c r="B1580" s="253" t="s">
        <v>1466</v>
      </c>
      <c r="C1580" s="253" t="s">
        <v>85</v>
      </c>
      <c r="D1580" s="254" t="s">
        <v>14113</v>
      </c>
    </row>
    <row r="1581" spans="1:4" ht="15" x14ac:dyDescent="0.25">
      <c r="A1581" s="261">
        <v>93965</v>
      </c>
      <c r="B1581" s="253" t="s">
        <v>1467</v>
      </c>
      <c r="C1581" s="253" t="s">
        <v>85</v>
      </c>
      <c r="D1581" s="254" t="s">
        <v>14114</v>
      </c>
    </row>
    <row r="1582" spans="1:4" ht="15" x14ac:dyDescent="0.25">
      <c r="A1582" s="261">
        <v>93966</v>
      </c>
      <c r="B1582" s="253" t="s">
        <v>1468</v>
      </c>
      <c r="C1582" s="253" t="s">
        <v>85</v>
      </c>
      <c r="D1582" s="254" t="s">
        <v>14115</v>
      </c>
    </row>
    <row r="1583" spans="1:4" ht="15" x14ac:dyDescent="0.25">
      <c r="A1583" s="261">
        <v>93967</v>
      </c>
      <c r="B1583" s="253" t="s">
        <v>1469</v>
      </c>
      <c r="C1583" s="253" t="s">
        <v>85</v>
      </c>
      <c r="D1583" s="254" t="s">
        <v>14116</v>
      </c>
    </row>
    <row r="1584" spans="1:4" ht="15" x14ac:dyDescent="0.25">
      <c r="A1584" s="261">
        <v>93968</v>
      </c>
      <c r="B1584" s="253" t="s">
        <v>1470</v>
      </c>
      <c r="C1584" s="253" t="s">
        <v>85</v>
      </c>
      <c r="D1584" s="254" t="s">
        <v>14117</v>
      </c>
    </row>
    <row r="1585" spans="1:4" ht="15" x14ac:dyDescent="0.25">
      <c r="A1585" s="261">
        <v>93969</v>
      </c>
      <c r="B1585" s="253" t="s">
        <v>1471</v>
      </c>
      <c r="C1585" s="253" t="s">
        <v>85</v>
      </c>
      <c r="D1585" s="254" t="s">
        <v>14118</v>
      </c>
    </row>
    <row r="1586" spans="1:4" ht="15" x14ac:dyDescent="0.25">
      <c r="A1586" s="261">
        <v>93970</v>
      </c>
      <c r="B1586" s="253" t="s">
        <v>1472</v>
      </c>
      <c r="C1586" s="253" t="s">
        <v>85</v>
      </c>
      <c r="D1586" s="254" t="s">
        <v>14119</v>
      </c>
    </row>
    <row r="1587" spans="1:4" ht="15" x14ac:dyDescent="0.25">
      <c r="A1587" s="261">
        <v>93971</v>
      </c>
      <c r="B1587" s="253" t="s">
        <v>1473</v>
      </c>
      <c r="C1587" s="253" t="s">
        <v>85</v>
      </c>
      <c r="D1587" s="254" t="s">
        <v>14120</v>
      </c>
    </row>
    <row r="1588" spans="1:4" ht="15" x14ac:dyDescent="0.25">
      <c r="A1588" s="261">
        <v>95108</v>
      </c>
      <c r="B1588" s="253" t="s">
        <v>12673</v>
      </c>
      <c r="C1588" s="253" t="s">
        <v>36</v>
      </c>
      <c r="D1588" s="254" t="s">
        <v>14121</v>
      </c>
    </row>
    <row r="1589" spans="1:4" ht="15" x14ac:dyDescent="0.25">
      <c r="A1589" s="261">
        <v>100332</v>
      </c>
      <c r="B1589" s="253" t="s">
        <v>1474</v>
      </c>
      <c r="C1589" s="253" t="s">
        <v>414</v>
      </c>
      <c r="D1589" s="254" t="s">
        <v>14122</v>
      </c>
    </row>
    <row r="1590" spans="1:4" ht="15" x14ac:dyDescent="0.25">
      <c r="A1590" s="261">
        <v>100333</v>
      </c>
      <c r="B1590" s="253" t="s">
        <v>1475</v>
      </c>
      <c r="C1590" s="253" t="s">
        <v>414</v>
      </c>
      <c r="D1590" s="254" t="s">
        <v>14123</v>
      </c>
    </row>
    <row r="1591" spans="1:4" ht="15" x14ac:dyDescent="0.25">
      <c r="A1591" s="261">
        <v>100334</v>
      </c>
      <c r="B1591" s="253" t="s">
        <v>1476</v>
      </c>
      <c r="C1591" s="253" t="s">
        <v>414</v>
      </c>
      <c r="D1591" s="254" t="s">
        <v>14124</v>
      </c>
    </row>
    <row r="1592" spans="1:4" ht="15" x14ac:dyDescent="0.25">
      <c r="A1592" s="261">
        <v>100335</v>
      </c>
      <c r="B1592" s="253" t="s">
        <v>1477</v>
      </c>
      <c r="C1592" s="253" t="s">
        <v>414</v>
      </c>
      <c r="D1592" s="254" t="s">
        <v>14125</v>
      </c>
    </row>
    <row r="1593" spans="1:4" ht="15" x14ac:dyDescent="0.25">
      <c r="A1593" s="261">
        <v>100341</v>
      </c>
      <c r="B1593" s="253" t="s">
        <v>1478</v>
      </c>
      <c r="C1593" s="253" t="s">
        <v>414</v>
      </c>
      <c r="D1593" s="254" t="s">
        <v>14126</v>
      </c>
    </row>
    <row r="1594" spans="1:4" ht="15" x14ac:dyDescent="0.25">
      <c r="A1594" s="261">
        <v>100342</v>
      </c>
      <c r="B1594" s="253" t="s">
        <v>1479</v>
      </c>
      <c r="C1594" s="253" t="s">
        <v>1320</v>
      </c>
      <c r="D1594" s="254" t="s">
        <v>14127</v>
      </c>
    </row>
    <row r="1595" spans="1:4" ht="15" x14ac:dyDescent="0.25">
      <c r="A1595" s="261">
        <v>100343</v>
      </c>
      <c r="B1595" s="253" t="s">
        <v>1480</v>
      </c>
      <c r="C1595" s="253" t="s">
        <v>1320</v>
      </c>
      <c r="D1595" s="254" t="s">
        <v>14128</v>
      </c>
    </row>
    <row r="1596" spans="1:4" ht="15" x14ac:dyDescent="0.25">
      <c r="A1596" s="261">
        <v>100344</v>
      </c>
      <c r="B1596" s="253" t="s">
        <v>1481</v>
      </c>
      <c r="C1596" s="253" t="s">
        <v>1320</v>
      </c>
      <c r="D1596" s="254" t="s">
        <v>14129</v>
      </c>
    </row>
    <row r="1597" spans="1:4" ht="15" x14ac:dyDescent="0.25">
      <c r="A1597" s="261">
        <v>100345</v>
      </c>
      <c r="B1597" s="253" t="s">
        <v>1482</v>
      </c>
      <c r="C1597" s="253" t="s">
        <v>1320</v>
      </c>
      <c r="D1597" s="254" t="s">
        <v>14130</v>
      </c>
    </row>
    <row r="1598" spans="1:4" ht="15" x14ac:dyDescent="0.25">
      <c r="A1598" s="261">
        <v>100346</v>
      </c>
      <c r="B1598" s="253" t="s">
        <v>1483</v>
      </c>
      <c r="C1598" s="253" t="s">
        <v>1320</v>
      </c>
      <c r="D1598" s="254" t="s">
        <v>14131</v>
      </c>
    </row>
    <row r="1599" spans="1:4" ht="15" x14ac:dyDescent="0.25">
      <c r="A1599" s="261">
        <v>100347</v>
      </c>
      <c r="B1599" s="253" t="s">
        <v>1484</v>
      </c>
      <c r="C1599" s="253" t="s">
        <v>1320</v>
      </c>
      <c r="D1599" s="254" t="s">
        <v>14132</v>
      </c>
    </row>
    <row r="1600" spans="1:4" ht="15" x14ac:dyDescent="0.25">
      <c r="A1600" s="261">
        <v>100348</v>
      </c>
      <c r="B1600" s="253" t="s">
        <v>1485</v>
      </c>
      <c r="C1600" s="253" t="s">
        <v>1320</v>
      </c>
      <c r="D1600" s="254" t="s">
        <v>12925</v>
      </c>
    </row>
    <row r="1601" spans="1:4" ht="15" x14ac:dyDescent="0.25">
      <c r="A1601" s="261">
        <v>100349</v>
      </c>
      <c r="B1601" s="253" t="s">
        <v>1486</v>
      </c>
      <c r="C1601" s="253" t="s">
        <v>1363</v>
      </c>
      <c r="D1601" s="254" t="s">
        <v>14133</v>
      </c>
    </row>
    <row r="1602" spans="1:4" ht="15" x14ac:dyDescent="0.25">
      <c r="A1602" s="261">
        <v>104841</v>
      </c>
      <c r="B1602" s="253" t="s">
        <v>12674</v>
      </c>
      <c r="C1602" s="253" t="s">
        <v>85</v>
      </c>
      <c r="D1602" s="254" t="s">
        <v>14134</v>
      </c>
    </row>
    <row r="1603" spans="1:4" ht="15" x14ac:dyDescent="0.25">
      <c r="A1603" s="261">
        <v>104842</v>
      </c>
      <c r="B1603" s="253" t="s">
        <v>12675</v>
      </c>
      <c r="C1603" s="253" t="s">
        <v>85</v>
      </c>
      <c r="D1603" s="254" t="s">
        <v>14135</v>
      </c>
    </row>
    <row r="1604" spans="1:4" ht="15" x14ac:dyDescent="0.25">
      <c r="A1604" s="261">
        <v>104843</v>
      </c>
      <c r="B1604" s="253" t="s">
        <v>12676</v>
      </c>
      <c r="C1604" s="253" t="s">
        <v>85</v>
      </c>
      <c r="D1604" s="254" t="s">
        <v>14136</v>
      </c>
    </row>
    <row r="1605" spans="1:4" ht="15" x14ac:dyDescent="0.25">
      <c r="A1605" s="261">
        <v>104844</v>
      </c>
      <c r="B1605" s="253" t="s">
        <v>12677</v>
      </c>
      <c r="C1605" s="253" t="s">
        <v>85</v>
      </c>
      <c r="D1605" s="254" t="s">
        <v>14137</v>
      </c>
    </row>
    <row r="1606" spans="1:4" ht="15" x14ac:dyDescent="0.25">
      <c r="A1606" s="261">
        <v>104845</v>
      </c>
      <c r="B1606" s="253" t="s">
        <v>12678</v>
      </c>
      <c r="C1606" s="253" t="s">
        <v>85</v>
      </c>
      <c r="D1606" s="254" t="s">
        <v>14138</v>
      </c>
    </row>
    <row r="1607" spans="1:4" ht="15" x14ac:dyDescent="0.25">
      <c r="A1607" s="261">
        <v>104846</v>
      </c>
      <c r="B1607" s="253" t="s">
        <v>12679</v>
      </c>
      <c r="C1607" s="253" t="s">
        <v>85</v>
      </c>
      <c r="D1607" s="254" t="s">
        <v>14139</v>
      </c>
    </row>
    <row r="1608" spans="1:4" ht="15" x14ac:dyDescent="0.25">
      <c r="A1608" s="261">
        <v>104847</v>
      </c>
      <c r="B1608" s="253" t="s">
        <v>12680</v>
      </c>
      <c r="C1608" s="253" t="s">
        <v>85</v>
      </c>
      <c r="D1608" s="254" t="s">
        <v>14140</v>
      </c>
    </row>
    <row r="1609" spans="1:4" ht="15" x14ac:dyDescent="0.25">
      <c r="A1609" s="261">
        <v>104848</v>
      </c>
      <c r="B1609" s="253" t="s">
        <v>12681</v>
      </c>
      <c r="C1609" s="253" t="s">
        <v>85</v>
      </c>
      <c r="D1609" s="254" t="s">
        <v>14141</v>
      </c>
    </row>
    <row r="1610" spans="1:4" ht="15" x14ac:dyDescent="0.25">
      <c r="A1610" s="261">
        <v>104849</v>
      </c>
      <c r="B1610" s="253" t="s">
        <v>12682</v>
      </c>
      <c r="C1610" s="253" t="s">
        <v>85</v>
      </c>
      <c r="D1610" s="254" t="s">
        <v>14142</v>
      </c>
    </row>
    <row r="1611" spans="1:4" ht="15" x14ac:dyDescent="0.25">
      <c r="A1611" s="261">
        <v>104850</v>
      </c>
      <c r="B1611" s="253" t="s">
        <v>12683</v>
      </c>
      <c r="C1611" s="253" t="s">
        <v>85</v>
      </c>
      <c r="D1611" s="254" t="s">
        <v>14143</v>
      </c>
    </row>
    <row r="1612" spans="1:4" ht="15" x14ac:dyDescent="0.25">
      <c r="A1612" s="261">
        <v>104851</v>
      </c>
      <c r="B1612" s="253" t="s">
        <v>12684</v>
      </c>
      <c r="C1612" s="253" t="s">
        <v>85</v>
      </c>
      <c r="D1612" s="254" t="s">
        <v>14144</v>
      </c>
    </row>
    <row r="1613" spans="1:4" ht="15" x14ac:dyDescent="0.25">
      <c r="A1613" s="261">
        <v>104852</v>
      </c>
      <c r="B1613" s="253" t="s">
        <v>12685</v>
      </c>
      <c r="C1613" s="253" t="s">
        <v>85</v>
      </c>
      <c r="D1613" s="254" t="s">
        <v>14145</v>
      </c>
    </row>
    <row r="1614" spans="1:4" ht="15" x14ac:dyDescent="0.25">
      <c r="A1614" s="261">
        <v>104853</v>
      </c>
      <c r="B1614" s="253" t="s">
        <v>12686</v>
      </c>
      <c r="C1614" s="253" t="s">
        <v>85</v>
      </c>
      <c r="D1614" s="254" t="s">
        <v>14146</v>
      </c>
    </row>
    <row r="1615" spans="1:4" ht="15" x14ac:dyDescent="0.25">
      <c r="A1615" s="261">
        <v>104854</v>
      </c>
      <c r="B1615" s="253" t="s">
        <v>12687</v>
      </c>
      <c r="C1615" s="253" t="s">
        <v>85</v>
      </c>
      <c r="D1615" s="254" t="s">
        <v>14147</v>
      </c>
    </row>
    <row r="1616" spans="1:4" ht="15" x14ac:dyDescent="0.25">
      <c r="A1616" s="261">
        <v>104855</v>
      </c>
      <c r="B1616" s="253" t="s">
        <v>12688</v>
      </c>
      <c r="C1616" s="253" t="s">
        <v>85</v>
      </c>
      <c r="D1616" s="254" t="s">
        <v>14148</v>
      </c>
    </row>
    <row r="1617" spans="1:4" ht="15" x14ac:dyDescent="0.25">
      <c r="A1617" s="261">
        <v>104876</v>
      </c>
      <c r="B1617" s="253" t="s">
        <v>12689</v>
      </c>
      <c r="C1617" s="253" t="s">
        <v>36</v>
      </c>
      <c r="D1617" s="254" t="s">
        <v>14149</v>
      </c>
    </row>
    <row r="1618" spans="1:4" ht="15" x14ac:dyDescent="0.25">
      <c r="A1618" s="261">
        <v>104877</v>
      </c>
      <c r="B1618" s="253" t="s">
        <v>12690</v>
      </c>
      <c r="C1618" s="253" t="s">
        <v>36</v>
      </c>
      <c r="D1618" s="254" t="s">
        <v>14150</v>
      </c>
    </row>
    <row r="1619" spans="1:4" ht="15" x14ac:dyDescent="0.25">
      <c r="A1619" s="261">
        <v>104878</v>
      </c>
      <c r="B1619" s="253" t="s">
        <v>12691</v>
      </c>
      <c r="C1619" s="253" t="s">
        <v>36</v>
      </c>
      <c r="D1619" s="254" t="s">
        <v>14151</v>
      </c>
    </row>
    <row r="1620" spans="1:4" ht="15" x14ac:dyDescent="0.25">
      <c r="A1620" s="261">
        <v>104879</v>
      </c>
      <c r="B1620" s="253" t="s">
        <v>12692</v>
      </c>
      <c r="C1620" s="253" t="s">
        <v>85</v>
      </c>
      <c r="D1620" s="254" t="s">
        <v>14152</v>
      </c>
    </row>
    <row r="1621" spans="1:4" ht="15" x14ac:dyDescent="0.25">
      <c r="A1621" s="261">
        <v>104880</v>
      </c>
      <c r="B1621" s="253" t="s">
        <v>12693</v>
      </c>
      <c r="C1621" s="253" t="s">
        <v>85</v>
      </c>
      <c r="D1621" s="254" t="s">
        <v>14153</v>
      </c>
    </row>
    <row r="1622" spans="1:4" ht="15" x14ac:dyDescent="0.25">
      <c r="A1622" s="261">
        <v>104886</v>
      </c>
      <c r="B1622" s="253" t="s">
        <v>12694</v>
      </c>
      <c r="C1622" s="253" t="s">
        <v>85</v>
      </c>
      <c r="D1622" s="254" t="s">
        <v>14154</v>
      </c>
    </row>
    <row r="1623" spans="1:4" ht="15" x14ac:dyDescent="0.25">
      <c r="A1623" s="261">
        <v>104887</v>
      </c>
      <c r="B1623" s="253" t="s">
        <v>12695</v>
      </c>
      <c r="C1623" s="253" t="s">
        <v>85</v>
      </c>
      <c r="D1623" s="254" t="s">
        <v>14155</v>
      </c>
    </row>
    <row r="1624" spans="1:4" ht="15" x14ac:dyDescent="0.25">
      <c r="A1624" s="261">
        <v>104888</v>
      </c>
      <c r="B1624" s="253" t="s">
        <v>12696</v>
      </c>
      <c r="C1624" s="253" t="s">
        <v>85</v>
      </c>
      <c r="D1624" s="254" t="s">
        <v>14156</v>
      </c>
    </row>
    <row r="1625" spans="1:4" ht="15" x14ac:dyDescent="0.25">
      <c r="A1625" s="261">
        <v>104889</v>
      </c>
      <c r="B1625" s="253" t="s">
        <v>12697</v>
      </c>
      <c r="C1625" s="253" t="s">
        <v>85</v>
      </c>
      <c r="D1625" s="254" t="s">
        <v>14157</v>
      </c>
    </row>
    <row r="1626" spans="1:4" ht="15" x14ac:dyDescent="0.25">
      <c r="A1626" s="261">
        <v>104890</v>
      </c>
      <c r="B1626" s="253" t="s">
        <v>12698</v>
      </c>
      <c r="C1626" s="253" t="s">
        <v>85</v>
      </c>
      <c r="D1626" s="254" t="s">
        <v>14158</v>
      </c>
    </row>
    <row r="1627" spans="1:4" ht="15" x14ac:dyDescent="0.25">
      <c r="A1627" s="261">
        <v>104891</v>
      </c>
      <c r="B1627" s="253" t="s">
        <v>12699</v>
      </c>
      <c r="C1627" s="253" t="s">
        <v>85</v>
      </c>
      <c r="D1627" s="254" t="s">
        <v>14159</v>
      </c>
    </row>
    <row r="1628" spans="1:4" ht="15" x14ac:dyDescent="0.25">
      <c r="A1628" s="261">
        <v>104892</v>
      </c>
      <c r="B1628" s="253" t="s">
        <v>12700</v>
      </c>
      <c r="C1628" s="253" t="s">
        <v>85</v>
      </c>
      <c r="D1628" s="254" t="s">
        <v>14160</v>
      </c>
    </row>
    <row r="1629" spans="1:4" ht="15" x14ac:dyDescent="0.25">
      <c r="A1629" s="261">
        <v>102989</v>
      </c>
      <c r="B1629" s="253" t="s">
        <v>1487</v>
      </c>
      <c r="C1629" s="253" t="s">
        <v>85</v>
      </c>
      <c r="D1629" s="254" t="s">
        <v>14161</v>
      </c>
    </row>
    <row r="1630" spans="1:4" ht="15" x14ac:dyDescent="0.25">
      <c r="A1630" s="261">
        <v>102990</v>
      </c>
      <c r="B1630" s="253" t="s">
        <v>1488</v>
      </c>
      <c r="C1630" s="253" t="s">
        <v>85</v>
      </c>
      <c r="D1630" s="254" t="s">
        <v>14162</v>
      </c>
    </row>
    <row r="1631" spans="1:4" ht="15" x14ac:dyDescent="0.25">
      <c r="A1631" s="261">
        <v>102991</v>
      </c>
      <c r="B1631" s="253" t="s">
        <v>1489</v>
      </c>
      <c r="C1631" s="253" t="s">
        <v>85</v>
      </c>
      <c r="D1631" s="254" t="s">
        <v>14163</v>
      </c>
    </row>
    <row r="1632" spans="1:4" ht="15" x14ac:dyDescent="0.25">
      <c r="A1632" s="261">
        <v>102992</v>
      </c>
      <c r="B1632" s="253" t="s">
        <v>1490</v>
      </c>
      <c r="C1632" s="253" t="s">
        <v>85</v>
      </c>
      <c r="D1632" s="254" t="s">
        <v>14164</v>
      </c>
    </row>
    <row r="1633" spans="1:4" ht="15" x14ac:dyDescent="0.25">
      <c r="A1633" s="261">
        <v>102993</v>
      </c>
      <c r="B1633" s="253" t="s">
        <v>1491</v>
      </c>
      <c r="C1633" s="253" t="s">
        <v>85</v>
      </c>
      <c r="D1633" s="254" t="s">
        <v>14165</v>
      </c>
    </row>
    <row r="1634" spans="1:4" ht="15" x14ac:dyDescent="0.25">
      <c r="A1634" s="261">
        <v>102994</v>
      </c>
      <c r="B1634" s="253" t="s">
        <v>1492</v>
      </c>
      <c r="C1634" s="253" t="s">
        <v>85</v>
      </c>
      <c r="D1634" s="254" t="s">
        <v>14166</v>
      </c>
    </row>
    <row r="1635" spans="1:4" ht="15" x14ac:dyDescent="0.25">
      <c r="A1635" s="261">
        <v>102995</v>
      </c>
      <c r="B1635" s="253" t="s">
        <v>1493</v>
      </c>
      <c r="C1635" s="253" t="s">
        <v>85</v>
      </c>
      <c r="D1635" s="254" t="s">
        <v>14167</v>
      </c>
    </row>
    <row r="1636" spans="1:4" ht="15" x14ac:dyDescent="0.25">
      <c r="A1636" s="261">
        <v>102996</v>
      </c>
      <c r="B1636" s="253" t="s">
        <v>1494</v>
      </c>
      <c r="C1636" s="253" t="s">
        <v>85</v>
      </c>
      <c r="D1636" s="254" t="s">
        <v>14168</v>
      </c>
    </row>
    <row r="1637" spans="1:4" ht="15" x14ac:dyDescent="0.25">
      <c r="A1637" s="261">
        <v>102997</v>
      </c>
      <c r="B1637" s="253" t="s">
        <v>1495</v>
      </c>
      <c r="C1637" s="253" t="s">
        <v>85</v>
      </c>
      <c r="D1637" s="254" t="s">
        <v>14169</v>
      </c>
    </row>
    <row r="1638" spans="1:4" ht="15" x14ac:dyDescent="0.25">
      <c r="A1638" s="261">
        <v>102998</v>
      </c>
      <c r="B1638" s="253" t="s">
        <v>1496</v>
      </c>
      <c r="C1638" s="253" t="s">
        <v>85</v>
      </c>
      <c r="D1638" s="254" t="s">
        <v>14170</v>
      </c>
    </row>
    <row r="1639" spans="1:4" ht="15" x14ac:dyDescent="0.25">
      <c r="A1639" s="261">
        <v>102999</v>
      </c>
      <c r="B1639" s="253" t="s">
        <v>1497</v>
      </c>
      <c r="C1639" s="253" t="s">
        <v>85</v>
      </c>
      <c r="D1639" s="254" t="s">
        <v>14171</v>
      </c>
    </row>
    <row r="1640" spans="1:4" ht="15" x14ac:dyDescent="0.25">
      <c r="A1640" s="261">
        <v>103000</v>
      </c>
      <c r="B1640" s="253" t="s">
        <v>1498</v>
      </c>
      <c r="C1640" s="253" t="s">
        <v>85</v>
      </c>
      <c r="D1640" s="254" t="s">
        <v>14172</v>
      </c>
    </row>
    <row r="1641" spans="1:4" ht="15" x14ac:dyDescent="0.25">
      <c r="A1641" s="261">
        <v>103001</v>
      </c>
      <c r="B1641" s="253" t="s">
        <v>1499</v>
      </c>
      <c r="C1641" s="253" t="s">
        <v>36</v>
      </c>
      <c r="D1641" s="254" t="s">
        <v>14173</v>
      </c>
    </row>
    <row r="1642" spans="1:4" ht="15" x14ac:dyDescent="0.25">
      <c r="A1642" s="261">
        <v>103002</v>
      </c>
      <c r="B1642" s="253" t="s">
        <v>1500</v>
      </c>
      <c r="C1642" s="253" t="s">
        <v>36</v>
      </c>
      <c r="D1642" s="254" t="s">
        <v>14174</v>
      </c>
    </row>
    <row r="1643" spans="1:4" ht="15" x14ac:dyDescent="0.25">
      <c r="A1643" s="261">
        <v>103003</v>
      </c>
      <c r="B1643" s="253" t="s">
        <v>1501</v>
      </c>
      <c r="C1643" s="253" t="s">
        <v>36</v>
      </c>
      <c r="D1643" s="254" t="s">
        <v>14175</v>
      </c>
    </row>
    <row r="1644" spans="1:4" ht="15" x14ac:dyDescent="0.25">
      <c r="A1644" s="261">
        <v>103005</v>
      </c>
      <c r="B1644" s="253" t="s">
        <v>1502</v>
      </c>
      <c r="C1644" s="253" t="s">
        <v>36</v>
      </c>
      <c r="D1644" s="254" t="s">
        <v>14176</v>
      </c>
    </row>
    <row r="1645" spans="1:4" ht="15" x14ac:dyDescent="0.25">
      <c r="A1645" s="261">
        <v>103006</v>
      </c>
      <c r="B1645" s="253" t="s">
        <v>1503</v>
      </c>
      <c r="C1645" s="253" t="s">
        <v>36</v>
      </c>
      <c r="D1645" s="254" t="s">
        <v>14177</v>
      </c>
    </row>
    <row r="1646" spans="1:4" ht="15" x14ac:dyDescent="0.25">
      <c r="A1646" s="261">
        <v>103007</v>
      </c>
      <c r="B1646" s="253" t="s">
        <v>1504</v>
      </c>
      <c r="C1646" s="253" t="s">
        <v>36</v>
      </c>
      <c r="D1646" s="254" t="s">
        <v>14178</v>
      </c>
    </row>
    <row r="1647" spans="1:4" ht="15" x14ac:dyDescent="0.25">
      <c r="A1647" s="261">
        <v>97933</v>
      </c>
      <c r="B1647" s="253" t="s">
        <v>1505</v>
      </c>
      <c r="C1647" s="253" t="s">
        <v>36</v>
      </c>
      <c r="D1647" s="254" t="s">
        <v>14179</v>
      </c>
    </row>
    <row r="1648" spans="1:4" ht="15" x14ac:dyDescent="0.25">
      <c r="A1648" s="261">
        <v>97934</v>
      </c>
      <c r="B1648" s="253" t="s">
        <v>1506</v>
      </c>
      <c r="C1648" s="253" t="s">
        <v>36</v>
      </c>
      <c r="D1648" s="254" t="s">
        <v>14180</v>
      </c>
    </row>
    <row r="1649" spans="1:4" ht="15" x14ac:dyDescent="0.25">
      <c r="A1649" s="261">
        <v>97935</v>
      </c>
      <c r="B1649" s="253" t="s">
        <v>1507</v>
      </c>
      <c r="C1649" s="253" t="s">
        <v>36</v>
      </c>
      <c r="D1649" s="254" t="s">
        <v>14181</v>
      </c>
    </row>
    <row r="1650" spans="1:4" ht="15" x14ac:dyDescent="0.25">
      <c r="A1650" s="261">
        <v>97936</v>
      </c>
      <c r="B1650" s="253" t="s">
        <v>1508</v>
      </c>
      <c r="C1650" s="253" t="s">
        <v>36</v>
      </c>
      <c r="D1650" s="254" t="s">
        <v>14182</v>
      </c>
    </row>
    <row r="1651" spans="1:4" ht="15" x14ac:dyDescent="0.25">
      <c r="A1651" s="261">
        <v>97947</v>
      </c>
      <c r="B1651" s="253" t="s">
        <v>1509</v>
      </c>
      <c r="C1651" s="253" t="s">
        <v>36</v>
      </c>
      <c r="D1651" s="254" t="s">
        <v>14183</v>
      </c>
    </row>
    <row r="1652" spans="1:4" ht="15" x14ac:dyDescent="0.25">
      <c r="A1652" s="261">
        <v>97948</v>
      </c>
      <c r="B1652" s="253" t="s">
        <v>1510</v>
      </c>
      <c r="C1652" s="253" t="s">
        <v>36</v>
      </c>
      <c r="D1652" s="254" t="s">
        <v>14184</v>
      </c>
    </row>
    <row r="1653" spans="1:4" ht="15" x14ac:dyDescent="0.25">
      <c r="A1653" s="261">
        <v>97949</v>
      </c>
      <c r="B1653" s="253" t="s">
        <v>1511</v>
      </c>
      <c r="C1653" s="253" t="s">
        <v>36</v>
      </c>
      <c r="D1653" s="254" t="s">
        <v>14185</v>
      </c>
    </row>
    <row r="1654" spans="1:4" ht="15" x14ac:dyDescent="0.25">
      <c r="A1654" s="261">
        <v>97950</v>
      </c>
      <c r="B1654" s="253" t="s">
        <v>1512</v>
      </c>
      <c r="C1654" s="253" t="s">
        <v>36</v>
      </c>
      <c r="D1654" s="254" t="s">
        <v>14186</v>
      </c>
    </row>
    <row r="1655" spans="1:4" ht="15" x14ac:dyDescent="0.25">
      <c r="A1655" s="261">
        <v>97951</v>
      </c>
      <c r="B1655" s="253" t="s">
        <v>1513</v>
      </c>
      <c r="C1655" s="253" t="s">
        <v>36</v>
      </c>
      <c r="D1655" s="254" t="s">
        <v>14187</v>
      </c>
    </row>
    <row r="1656" spans="1:4" ht="15" x14ac:dyDescent="0.25">
      <c r="A1656" s="261">
        <v>97952</v>
      </c>
      <c r="B1656" s="253" t="s">
        <v>1514</v>
      </c>
      <c r="C1656" s="253" t="s">
        <v>36</v>
      </c>
      <c r="D1656" s="254" t="s">
        <v>14188</v>
      </c>
    </row>
    <row r="1657" spans="1:4" ht="15" x14ac:dyDescent="0.25">
      <c r="A1657" s="261">
        <v>97953</v>
      </c>
      <c r="B1657" s="253" t="s">
        <v>1515</v>
      </c>
      <c r="C1657" s="253" t="s">
        <v>36</v>
      </c>
      <c r="D1657" s="254" t="s">
        <v>14189</v>
      </c>
    </row>
    <row r="1658" spans="1:4" ht="15" x14ac:dyDescent="0.25">
      <c r="A1658" s="261">
        <v>97955</v>
      </c>
      <c r="B1658" s="253" t="s">
        <v>1516</v>
      </c>
      <c r="C1658" s="253" t="s">
        <v>36</v>
      </c>
      <c r="D1658" s="254" t="s">
        <v>14190</v>
      </c>
    </row>
    <row r="1659" spans="1:4" ht="15" x14ac:dyDescent="0.25">
      <c r="A1659" s="261">
        <v>97956</v>
      </c>
      <c r="B1659" s="253" t="s">
        <v>1517</v>
      </c>
      <c r="C1659" s="253" t="s">
        <v>36</v>
      </c>
      <c r="D1659" s="254" t="s">
        <v>14191</v>
      </c>
    </row>
    <row r="1660" spans="1:4" ht="15" x14ac:dyDescent="0.25">
      <c r="A1660" s="261">
        <v>97957</v>
      </c>
      <c r="B1660" s="253" t="s">
        <v>1518</v>
      </c>
      <c r="C1660" s="253" t="s">
        <v>36</v>
      </c>
      <c r="D1660" s="254" t="s">
        <v>14192</v>
      </c>
    </row>
    <row r="1661" spans="1:4" ht="15" x14ac:dyDescent="0.25">
      <c r="A1661" s="261">
        <v>97961</v>
      </c>
      <c r="B1661" s="253" t="s">
        <v>1519</v>
      </c>
      <c r="C1661" s="253" t="s">
        <v>36</v>
      </c>
      <c r="D1661" s="254" t="s">
        <v>14193</v>
      </c>
    </row>
    <row r="1662" spans="1:4" ht="15" x14ac:dyDescent="0.25">
      <c r="A1662" s="261">
        <v>97973</v>
      </c>
      <c r="B1662" s="253" t="s">
        <v>1520</v>
      </c>
      <c r="C1662" s="253" t="s">
        <v>36</v>
      </c>
      <c r="D1662" s="254" t="s">
        <v>14194</v>
      </c>
    </row>
    <row r="1663" spans="1:4" ht="15" x14ac:dyDescent="0.25">
      <c r="A1663" s="261">
        <v>97974</v>
      </c>
      <c r="B1663" s="253" t="s">
        <v>1521</v>
      </c>
      <c r="C1663" s="253" t="s">
        <v>36</v>
      </c>
      <c r="D1663" s="254" t="s">
        <v>14195</v>
      </c>
    </row>
    <row r="1664" spans="1:4" ht="15" x14ac:dyDescent="0.25">
      <c r="A1664" s="261">
        <v>97975</v>
      </c>
      <c r="B1664" s="253" t="s">
        <v>1522</v>
      </c>
      <c r="C1664" s="253" t="s">
        <v>36</v>
      </c>
      <c r="D1664" s="254" t="s">
        <v>14196</v>
      </c>
    </row>
    <row r="1665" spans="1:4" ht="15" x14ac:dyDescent="0.25">
      <c r="A1665" s="261">
        <v>97976</v>
      </c>
      <c r="B1665" s="253" t="s">
        <v>1523</v>
      </c>
      <c r="C1665" s="253" t="s">
        <v>36</v>
      </c>
      <c r="D1665" s="254" t="s">
        <v>14197</v>
      </c>
    </row>
    <row r="1666" spans="1:4" ht="15" x14ac:dyDescent="0.25">
      <c r="A1666" s="261">
        <v>97977</v>
      </c>
      <c r="B1666" s="253" t="s">
        <v>1524</v>
      </c>
      <c r="C1666" s="253" t="s">
        <v>36</v>
      </c>
      <c r="D1666" s="254" t="s">
        <v>14198</v>
      </c>
    </row>
    <row r="1667" spans="1:4" ht="15" x14ac:dyDescent="0.25">
      <c r="A1667" s="261">
        <v>97978</v>
      </c>
      <c r="B1667" s="253" t="s">
        <v>1525</v>
      </c>
      <c r="C1667" s="253" t="s">
        <v>36</v>
      </c>
      <c r="D1667" s="254" t="s">
        <v>14199</v>
      </c>
    </row>
    <row r="1668" spans="1:4" ht="15" x14ac:dyDescent="0.25">
      <c r="A1668" s="261">
        <v>97980</v>
      </c>
      <c r="B1668" s="253" t="s">
        <v>1526</v>
      </c>
      <c r="C1668" s="253" t="s">
        <v>36</v>
      </c>
      <c r="D1668" s="254" t="s">
        <v>14200</v>
      </c>
    </row>
    <row r="1669" spans="1:4" ht="15" x14ac:dyDescent="0.25">
      <c r="A1669" s="261">
        <v>97981</v>
      </c>
      <c r="B1669" s="253" t="s">
        <v>1527</v>
      </c>
      <c r="C1669" s="253" t="s">
        <v>85</v>
      </c>
      <c r="D1669" s="254" t="s">
        <v>14201</v>
      </c>
    </row>
    <row r="1670" spans="1:4" ht="15" x14ac:dyDescent="0.25">
      <c r="A1670" s="261">
        <v>97983</v>
      </c>
      <c r="B1670" s="253" t="s">
        <v>1528</v>
      </c>
      <c r="C1670" s="253" t="s">
        <v>85</v>
      </c>
      <c r="D1670" s="254" t="s">
        <v>14202</v>
      </c>
    </row>
    <row r="1671" spans="1:4" ht="15" x14ac:dyDescent="0.25">
      <c r="A1671" s="261">
        <v>97985</v>
      </c>
      <c r="B1671" s="253" t="s">
        <v>1529</v>
      </c>
      <c r="C1671" s="253" t="s">
        <v>85</v>
      </c>
      <c r="D1671" s="254" t="s">
        <v>14203</v>
      </c>
    </row>
    <row r="1672" spans="1:4" ht="15" x14ac:dyDescent="0.25">
      <c r="A1672" s="261">
        <v>97987</v>
      </c>
      <c r="B1672" s="253" t="s">
        <v>1530</v>
      </c>
      <c r="C1672" s="253" t="s">
        <v>85</v>
      </c>
      <c r="D1672" s="254" t="s">
        <v>14204</v>
      </c>
    </row>
    <row r="1673" spans="1:4" ht="15" x14ac:dyDescent="0.25">
      <c r="A1673" s="261">
        <v>97988</v>
      </c>
      <c r="B1673" s="253" t="s">
        <v>1531</v>
      </c>
      <c r="C1673" s="253" t="s">
        <v>36</v>
      </c>
      <c r="D1673" s="254" t="s">
        <v>14205</v>
      </c>
    </row>
    <row r="1674" spans="1:4" ht="15" x14ac:dyDescent="0.25">
      <c r="A1674" s="261">
        <v>97989</v>
      </c>
      <c r="B1674" s="253" t="s">
        <v>1532</v>
      </c>
      <c r="C1674" s="253" t="s">
        <v>85</v>
      </c>
      <c r="D1674" s="254" t="s">
        <v>14206</v>
      </c>
    </row>
    <row r="1675" spans="1:4" ht="15" x14ac:dyDescent="0.25">
      <c r="A1675" s="261">
        <v>97991</v>
      </c>
      <c r="B1675" s="253" t="s">
        <v>1533</v>
      </c>
      <c r="C1675" s="253" t="s">
        <v>85</v>
      </c>
      <c r="D1675" s="254" t="s">
        <v>14207</v>
      </c>
    </row>
    <row r="1676" spans="1:4" ht="15" x14ac:dyDescent="0.25">
      <c r="A1676" s="261">
        <v>97992</v>
      </c>
      <c r="B1676" s="253" t="s">
        <v>1534</v>
      </c>
      <c r="C1676" s="253" t="s">
        <v>36</v>
      </c>
      <c r="D1676" s="254" t="s">
        <v>14208</v>
      </c>
    </row>
    <row r="1677" spans="1:4" ht="15" x14ac:dyDescent="0.25">
      <c r="A1677" s="261">
        <v>97993</v>
      </c>
      <c r="B1677" s="253" t="s">
        <v>1535</v>
      </c>
      <c r="C1677" s="253" t="s">
        <v>85</v>
      </c>
      <c r="D1677" s="254" t="s">
        <v>14209</v>
      </c>
    </row>
    <row r="1678" spans="1:4" ht="15" x14ac:dyDescent="0.25">
      <c r="A1678" s="261">
        <v>97994</v>
      </c>
      <c r="B1678" s="253" t="s">
        <v>1536</v>
      </c>
      <c r="C1678" s="253" t="s">
        <v>36</v>
      </c>
      <c r="D1678" s="254" t="s">
        <v>14210</v>
      </c>
    </row>
    <row r="1679" spans="1:4" ht="15" x14ac:dyDescent="0.25">
      <c r="A1679" s="261">
        <v>97995</v>
      </c>
      <c r="B1679" s="253" t="s">
        <v>1537</v>
      </c>
      <c r="C1679" s="253" t="s">
        <v>85</v>
      </c>
      <c r="D1679" s="254" t="s">
        <v>14211</v>
      </c>
    </row>
    <row r="1680" spans="1:4" ht="15" x14ac:dyDescent="0.25">
      <c r="A1680" s="261">
        <v>97996</v>
      </c>
      <c r="B1680" s="253" t="s">
        <v>1538</v>
      </c>
      <c r="C1680" s="253" t="s">
        <v>36</v>
      </c>
      <c r="D1680" s="254" t="s">
        <v>14212</v>
      </c>
    </row>
    <row r="1681" spans="1:4" ht="15" x14ac:dyDescent="0.25">
      <c r="A1681" s="261">
        <v>97997</v>
      </c>
      <c r="B1681" s="253" t="s">
        <v>1539</v>
      </c>
      <c r="C1681" s="253" t="s">
        <v>85</v>
      </c>
      <c r="D1681" s="254" t="s">
        <v>14213</v>
      </c>
    </row>
    <row r="1682" spans="1:4" ht="15" x14ac:dyDescent="0.25">
      <c r="A1682" s="261">
        <v>97999</v>
      </c>
      <c r="B1682" s="253" t="s">
        <v>1540</v>
      </c>
      <c r="C1682" s="253" t="s">
        <v>85</v>
      </c>
      <c r="D1682" s="254" t="s">
        <v>14214</v>
      </c>
    </row>
    <row r="1683" spans="1:4" ht="15" x14ac:dyDescent="0.25">
      <c r="A1683" s="261">
        <v>98001</v>
      </c>
      <c r="B1683" s="253" t="s">
        <v>1541</v>
      </c>
      <c r="C1683" s="253" t="s">
        <v>85</v>
      </c>
      <c r="D1683" s="254" t="s">
        <v>14215</v>
      </c>
    </row>
    <row r="1684" spans="1:4" ht="15" x14ac:dyDescent="0.25">
      <c r="A1684" s="261">
        <v>98002</v>
      </c>
      <c r="B1684" s="253" t="s">
        <v>1542</v>
      </c>
      <c r="C1684" s="253" t="s">
        <v>36</v>
      </c>
      <c r="D1684" s="254" t="s">
        <v>14216</v>
      </c>
    </row>
    <row r="1685" spans="1:4" ht="15" x14ac:dyDescent="0.25">
      <c r="A1685" s="261">
        <v>98003</v>
      </c>
      <c r="B1685" s="253" t="s">
        <v>1543</v>
      </c>
      <c r="C1685" s="253" t="s">
        <v>85</v>
      </c>
      <c r="D1685" s="254" t="s">
        <v>14217</v>
      </c>
    </row>
    <row r="1686" spans="1:4" ht="15" x14ac:dyDescent="0.25">
      <c r="A1686" s="261">
        <v>98005</v>
      </c>
      <c r="B1686" s="253" t="s">
        <v>1544</v>
      </c>
      <c r="C1686" s="253" t="s">
        <v>85</v>
      </c>
      <c r="D1686" s="254" t="s">
        <v>14218</v>
      </c>
    </row>
    <row r="1687" spans="1:4" ht="15" x14ac:dyDescent="0.25">
      <c r="A1687" s="261">
        <v>98006</v>
      </c>
      <c r="B1687" s="253" t="s">
        <v>1545</v>
      </c>
      <c r="C1687" s="253" t="s">
        <v>36</v>
      </c>
      <c r="D1687" s="254" t="s">
        <v>14219</v>
      </c>
    </row>
    <row r="1688" spans="1:4" ht="15" x14ac:dyDescent="0.25">
      <c r="A1688" s="261">
        <v>98007</v>
      </c>
      <c r="B1688" s="253" t="s">
        <v>1546</v>
      </c>
      <c r="C1688" s="253" t="s">
        <v>85</v>
      </c>
      <c r="D1688" s="254" t="s">
        <v>14220</v>
      </c>
    </row>
    <row r="1689" spans="1:4" ht="15" x14ac:dyDescent="0.25">
      <c r="A1689" s="261">
        <v>98008</v>
      </c>
      <c r="B1689" s="253" t="s">
        <v>1547</v>
      </c>
      <c r="C1689" s="253" t="s">
        <v>36</v>
      </c>
      <c r="D1689" s="254" t="s">
        <v>14221</v>
      </c>
    </row>
    <row r="1690" spans="1:4" ht="15" x14ac:dyDescent="0.25">
      <c r="A1690" s="261">
        <v>98009</v>
      </c>
      <c r="B1690" s="253" t="s">
        <v>1548</v>
      </c>
      <c r="C1690" s="253" t="s">
        <v>85</v>
      </c>
      <c r="D1690" s="254" t="s">
        <v>14214</v>
      </c>
    </row>
    <row r="1691" spans="1:4" ht="15" x14ac:dyDescent="0.25">
      <c r="A1691" s="261">
        <v>98010</v>
      </c>
      <c r="B1691" s="253" t="s">
        <v>1549</v>
      </c>
      <c r="C1691" s="253" t="s">
        <v>36</v>
      </c>
      <c r="D1691" s="254" t="s">
        <v>14222</v>
      </c>
    </row>
    <row r="1692" spans="1:4" ht="15" x14ac:dyDescent="0.25">
      <c r="A1692" s="261">
        <v>98011</v>
      </c>
      <c r="B1692" s="253" t="s">
        <v>1550</v>
      </c>
      <c r="C1692" s="253" t="s">
        <v>85</v>
      </c>
      <c r="D1692" s="254" t="s">
        <v>14215</v>
      </c>
    </row>
    <row r="1693" spans="1:4" ht="15" x14ac:dyDescent="0.25">
      <c r="A1693" s="261">
        <v>98012</v>
      </c>
      <c r="B1693" s="253" t="s">
        <v>1551</v>
      </c>
      <c r="C1693" s="253" t="s">
        <v>36</v>
      </c>
      <c r="D1693" s="254" t="s">
        <v>14223</v>
      </c>
    </row>
    <row r="1694" spans="1:4" ht="15" x14ac:dyDescent="0.25">
      <c r="A1694" s="261">
        <v>98013</v>
      </c>
      <c r="B1694" s="253" t="s">
        <v>1552</v>
      </c>
      <c r="C1694" s="253" t="s">
        <v>85</v>
      </c>
      <c r="D1694" s="254" t="s">
        <v>14217</v>
      </c>
    </row>
    <row r="1695" spans="1:4" ht="15" x14ac:dyDescent="0.25">
      <c r="A1695" s="261">
        <v>98014</v>
      </c>
      <c r="B1695" s="253" t="s">
        <v>1553</v>
      </c>
      <c r="C1695" s="253" t="s">
        <v>36</v>
      </c>
      <c r="D1695" s="254" t="s">
        <v>14224</v>
      </c>
    </row>
    <row r="1696" spans="1:4" ht="15" x14ac:dyDescent="0.25">
      <c r="A1696" s="261">
        <v>98015</v>
      </c>
      <c r="B1696" s="253" t="s">
        <v>1554</v>
      </c>
      <c r="C1696" s="253" t="s">
        <v>85</v>
      </c>
      <c r="D1696" s="254" t="s">
        <v>14218</v>
      </c>
    </row>
    <row r="1697" spans="1:4" ht="15" x14ac:dyDescent="0.25">
      <c r="A1697" s="261">
        <v>98016</v>
      </c>
      <c r="B1697" s="253" t="s">
        <v>1555</v>
      </c>
      <c r="C1697" s="253" t="s">
        <v>36</v>
      </c>
      <c r="D1697" s="254" t="s">
        <v>14225</v>
      </c>
    </row>
    <row r="1698" spans="1:4" ht="15" x14ac:dyDescent="0.25">
      <c r="A1698" s="261">
        <v>98017</v>
      </c>
      <c r="B1698" s="253" t="s">
        <v>1556</v>
      </c>
      <c r="C1698" s="253" t="s">
        <v>85</v>
      </c>
      <c r="D1698" s="254" t="s">
        <v>14220</v>
      </c>
    </row>
    <row r="1699" spans="1:4" ht="15" x14ac:dyDescent="0.25">
      <c r="A1699" s="261">
        <v>98018</v>
      </c>
      <c r="B1699" s="253" t="s">
        <v>1557</v>
      </c>
      <c r="C1699" s="253" t="s">
        <v>36</v>
      </c>
      <c r="D1699" s="254" t="s">
        <v>14226</v>
      </c>
    </row>
    <row r="1700" spans="1:4" ht="15" x14ac:dyDescent="0.25">
      <c r="A1700" s="261">
        <v>98019</v>
      </c>
      <c r="B1700" s="253" t="s">
        <v>1558</v>
      </c>
      <c r="C1700" s="253" t="s">
        <v>85</v>
      </c>
      <c r="D1700" s="254" t="s">
        <v>14227</v>
      </c>
    </row>
    <row r="1701" spans="1:4" ht="15" x14ac:dyDescent="0.25">
      <c r="A1701" s="261">
        <v>98020</v>
      </c>
      <c r="B1701" s="253" t="s">
        <v>1559</v>
      </c>
      <c r="C1701" s="253" t="s">
        <v>36</v>
      </c>
      <c r="D1701" s="254" t="s">
        <v>14228</v>
      </c>
    </row>
    <row r="1702" spans="1:4" ht="15" x14ac:dyDescent="0.25">
      <c r="A1702" s="261">
        <v>98021</v>
      </c>
      <c r="B1702" s="253" t="s">
        <v>1560</v>
      </c>
      <c r="C1702" s="253" t="s">
        <v>85</v>
      </c>
      <c r="D1702" s="254" t="s">
        <v>14229</v>
      </c>
    </row>
    <row r="1703" spans="1:4" ht="15" x14ac:dyDescent="0.25">
      <c r="A1703" s="261">
        <v>98022</v>
      </c>
      <c r="B1703" s="253" t="s">
        <v>1561</v>
      </c>
      <c r="C1703" s="253" t="s">
        <v>36</v>
      </c>
      <c r="D1703" s="254" t="s">
        <v>14230</v>
      </c>
    </row>
    <row r="1704" spans="1:4" ht="15" x14ac:dyDescent="0.25">
      <c r="A1704" s="261">
        <v>98023</v>
      </c>
      <c r="B1704" s="253" t="s">
        <v>1562</v>
      </c>
      <c r="C1704" s="253" t="s">
        <v>85</v>
      </c>
      <c r="D1704" s="254" t="s">
        <v>14231</v>
      </c>
    </row>
    <row r="1705" spans="1:4" ht="15" x14ac:dyDescent="0.25">
      <c r="A1705" s="261">
        <v>98024</v>
      </c>
      <c r="B1705" s="253" t="s">
        <v>1563</v>
      </c>
      <c r="C1705" s="253" t="s">
        <v>36</v>
      </c>
      <c r="D1705" s="254" t="s">
        <v>14232</v>
      </c>
    </row>
    <row r="1706" spans="1:4" ht="15" x14ac:dyDescent="0.25">
      <c r="A1706" s="261">
        <v>98025</v>
      </c>
      <c r="B1706" s="253" t="s">
        <v>1564</v>
      </c>
      <c r="C1706" s="253" t="s">
        <v>85</v>
      </c>
      <c r="D1706" s="254" t="s">
        <v>14233</v>
      </c>
    </row>
    <row r="1707" spans="1:4" ht="15" x14ac:dyDescent="0.25">
      <c r="A1707" s="261">
        <v>98026</v>
      </c>
      <c r="B1707" s="253" t="s">
        <v>1565</v>
      </c>
      <c r="C1707" s="253" t="s">
        <v>36</v>
      </c>
      <c r="D1707" s="254" t="s">
        <v>14234</v>
      </c>
    </row>
    <row r="1708" spans="1:4" ht="15" x14ac:dyDescent="0.25">
      <c r="A1708" s="261">
        <v>98027</v>
      </c>
      <c r="B1708" s="253" t="s">
        <v>1566</v>
      </c>
      <c r="C1708" s="253" t="s">
        <v>85</v>
      </c>
      <c r="D1708" s="254" t="s">
        <v>14227</v>
      </c>
    </row>
    <row r="1709" spans="1:4" ht="15" x14ac:dyDescent="0.25">
      <c r="A1709" s="261">
        <v>98028</v>
      </c>
      <c r="B1709" s="253" t="s">
        <v>1567</v>
      </c>
      <c r="C1709" s="253" t="s">
        <v>36</v>
      </c>
      <c r="D1709" s="254" t="s">
        <v>14235</v>
      </c>
    </row>
    <row r="1710" spans="1:4" ht="15" x14ac:dyDescent="0.25">
      <c r="A1710" s="261">
        <v>98029</v>
      </c>
      <c r="B1710" s="253" t="s">
        <v>1568</v>
      </c>
      <c r="C1710" s="253" t="s">
        <v>85</v>
      </c>
      <c r="D1710" s="254" t="s">
        <v>14236</v>
      </c>
    </row>
    <row r="1711" spans="1:4" ht="15" x14ac:dyDescent="0.25">
      <c r="A1711" s="261">
        <v>98030</v>
      </c>
      <c r="B1711" s="253" t="s">
        <v>1569</v>
      </c>
      <c r="C1711" s="253" t="s">
        <v>36</v>
      </c>
      <c r="D1711" s="254" t="s">
        <v>14237</v>
      </c>
    </row>
    <row r="1712" spans="1:4" ht="15" x14ac:dyDescent="0.25">
      <c r="A1712" s="261">
        <v>98031</v>
      </c>
      <c r="B1712" s="253" t="s">
        <v>1570</v>
      </c>
      <c r="C1712" s="253" t="s">
        <v>85</v>
      </c>
      <c r="D1712" s="254" t="s">
        <v>14238</v>
      </c>
    </row>
    <row r="1713" spans="1:4" ht="15" x14ac:dyDescent="0.25">
      <c r="A1713" s="261">
        <v>98032</v>
      </c>
      <c r="B1713" s="253" t="s">
        <v>1571</v>
      </c>
      <c r="C1713" s="253" t="s">
        <v>36</v>
      </c>
      <c r="D1713" s="254" t="s">
        <v>14239</v>
      </c>
    </row>
    <row r="1714" spans="1:4" ht="15" x14ac:dyDescent="0.25">
      <c r="A1714" s="261">
        <v>98033</v>
      </c>
      <c r="B1714" s="253" t="s">
        <v>1572</v>
      </c>
      <c r="C1714" s="253" t="s">
        <v>85</v>
      </c>
      <c r="D1714" s="254" t="s">
        <v>14240</v>
      </c>
    </row>
    <row r="1715" spans="1:4" ht="15" x14ac:dyDescent="0.25">
      <c r="A1715" s="261">
        <v>98034</v>
      </c>
      <c r="B1715" s="253" t="s">
        <v>1573</v>
      </c>
      <c r="C1715" s="253" t="s">
        <v>36</v>
      </c>
      <c r="D1715" s="254" t="s">
        <v>14241</v>
      </c>
    </row>
    <row r="1716" spans="1:4" ht="15" x14ac:dyDescent="0.25">
      <c r="A1716" s="261">
        <v>98035</v>
      </c>
      <c r="B1716" s="253" t="s">
        <v>1574</v>
      </c>
      <c r="C1716" s="253" t="s">
        <v>85</v>
      </c>
      <c r="D1716" s="254" t="s">
        <v>14236</v>
      </c>
    </row>
    <row r="1717" spans="1:4" ht="15" x14ac:dyDescent="0.25">
      <c r="A1717" s="261">
        <v>98036</v>
      </c>
      <c r="B1717" s="253" t="s">
        <v>1575</v>
      </c>
      <c r="C1717" s="253" t="s">
        <v>36</v>
      </c>
      <c r="D1717" s="254" t="s">
        <v>14242</v>
      </c>
    </row>
    <row r="1718" spans="1:4" ht="15" x14ac:dyDescent="0.25">
      <c r="A1718" s="261">
        <v>98037</v>
      </c>
      <c r="B1718" s="253" t="s">
        <v>1576</v>
      </c>
      <c r="C1718" s="253" t="s">
        <v>85</v>
      </c>
      <c r="D1718" s="254" t="s">
        <v>14243</v>
      </c>
    </row>
    <row r="1719" spans="1:4" ht="15" x14ac:dyDescent="0.25">
      <c r="A1719" s="261">
        <v>98038</v>
      </c>
      <c r="B1719" s="253" t="s">
        <v>1577</v>
      </c>
      <c r="C1719" s="253" t="s">
        <v>36</v>
      </c>
      <c r="D1719" s="254" t="s">
        <v>14244</v>
      </c>
    </row>
    <row r="1720" spans="1:4" ht="15" x14ac:dyDescent="0.25">
      <c r="A1720" s="261">
        <v>98039</v>
      </c>
      <c r="B1720" s="253" t="s">
        <v>1578</v>
      </c>
      <c r="C1720" s="253" t="s">
        <v>85</v>
      </c>
      <c r="D1720" s="254" t="s">
        <v>14245</v>
      </c>
    </row>
    <row r="1721" spans="1:4" ht="15" x14ac:dyDescent="0.25">
      <c r="A1721" s="261">
        <v>98040</v>
      </c>
      <c r="B1721" s="253" t="s">
        <v>1579</v>
      </c>
      <c r="C1721" s="253" t="s">
        <v>36</v>
      </c>
      <c r="D1721" s="254" t="s">
        <v>14246</v>
      </c>
    </row>
    <row r="1722" spans="1:4" ht="15" x14ac:dyDescent="0.25">
      <c r="A1722" s="261">
        <v>98041</v>
      </c>
      <c r="B1722" s="253" t="s">
        <v>1580</v>
      </c>
      <c r="C1722" s="253" t="s">
        <v>85</v>
      </c>
      <c r="D1722" s="254" t="s">
        <v>14243</v>
      </c>
    </row>
    <row r="1723" spans="1:4" ht="15" x14ac:dyDescent="0.25">
      <c r="A1723" s="261">
        <v>98042</v>
      </c>
      <c r="B1723" s="253" t="s">
        <v>1581</v>
      </c>
      <c r="C1723" s="253" t="s">
        <v>36</v>
      </c>
      <c r="D1723" s="254" t="s">
        <v>14247</v>
      </c>
    </row>
    <row r="1724" spans="1:4" ht="15" x14ac:dyDescent="0.25">
      <c r="A1724" s="261">
        <v>98043</v>
      </c>
      <c r="B1724" s="253" t="s">
        <v>1582</v>
      </c>
      <c r="C1724" s="253" t="s">
        <v>85</v>
      </c>
      <c r="D1724" s="254" t="s">
        <v>14248</v>
      </c>
    </row>
    <row r="1725" spans="1:4" ht="15" x14ac:dyDescent="0.25">
      <c r="A1725" s="261">
        <v>98044</v>
      </c>
      <c r="B1725" s="253" t="s">
        <v>1583</v>
      </c>
      <c r="C1725" s="253" t="s">
        <v>36</v>
      </c>
      <c r="D1725" s="254" t="s">
        <v>14249</v>
      </c>
    </row>
    <row r="1726" spans="1:4" ht="15" x14ac:dyDescent="0.25">
      <c r="A1726" s="261">
        <v>98045</v>
      </c>
      <c r="B1726" s="253" t="s">
        <v>1584</v>
      </c>
      <c r="C1726" s="253" t="s">
        <v>85</v>
      </c>
      <c r="D1726" s="254" t="s">
        <v>14248</v>
      </c>
    </row>
    <row r="1727" spans="1:4" ht="15" x14ac:dyDescent="0.25">
      <c r="A1727" s="261">
        <v>98046</v>
      </c>
      <c r="B1727" s="253" t="s">
        <v>1585</v>
      </c>
      <c r="C1727" s="253" t="s">
        <v>36</v>
      </c>
      <c r="D1727" s="254" t="s">
        <v>14250</v>
      </c>
    </row>
    <row r="1728" spans="1:4" ht="15" x14ac:dyDescent="0.25">
      <c r="A1728" s="261">
        <v>98047</v>
      </c>
      <c r="B1728" s="253" t="s">
        <v>1586</v>
      </c>
      <c r="C1728" s="253" t="s">
        <v>85</v>
      </c>
      <c r="D1728" s="254" t="s">
        <v>14251</v>
      </c>
    </row>
    <row r="1729" spans="1:4" ht="15" x14ac:dyDescent="0.25">
      <c r="A1729" s="261">
        <v>98048</v>
      </c>
      <c r="B1729" s="253" t="s">
        <v>1587</v>
      </c>
      <c r="C1729" s="253" t="s">
        <v>36</v>
      </c>
      <c r="D1729" s="254" t="s">
        <v>14252</v>
      </c>
    </row>
    <row r="1730" spans="1:4" ht="15" x14ac:dyDescent="0.25">
      <c r="A1730" s="261">
        <v>98049</v>
      </c>
      <c r="B1730" s="253" t="s">
        <v>1588</v>
      </c>
      <c r="C1730" s="253" t="s">
        <v>85</v>
      </c>
      <c r="D1730" s="254" t="s">
        <v>14253</v>
      </c>
    </row>
    <row r="1731" spans="1:4" ht="15" x14ac:dyDescent="0.25">
      <c r="A1731" s="261">
        <v>98050</v>
      </c>
      <c r="B1731" s="253" t="s">
        <v>1589</v>
      </c>
      <c r="C1731" s="253" t="s">
        <v>85</v>
      </c>
      <c r="D1731" s="254" t="s">
        <v>14254</v>
      </c>
    </row>
    <row r="1732" spans="1:4" ht="15" x14ac:dyDescent="0.25">
      <c r="A1732" s="261">
        <v>98051</v>
      </c>
      <c r="B1732" s="253" t="s">
        <v>1590</v>
      </c>
      <c r="C1732" s="253" t="s">
        <v>85</v>
      </c>
      <c r="D1732" s="254" t="s">
        <v>14255</v>
      </c>
    </row>
    <row r="1733" spans="1:4" ht="15" x14ac:dyDescent="0.25">
      <c r="A1733" s="261">
        <v>98405</v>
      </c>
      <c r="B1733" s="253" t="s">
        <v>1591</v>
      </c>
      <c r="C1733" s="253" t="s">
        <v>36</v>
      </c>
      <c r="D1733" s="254" t="s">
        <v>14256</v>
      </c>
    </row>
    <row r="1734" spans="1:4" ht="15" x14ac:dyDescent="0.25">
      <c r="A1734" s="261">
        <v>98406</v>
      </c>
      <c r="B1734" s="253" t="s">
        <v>1592</v>
      </c>
      <c r="C1734" s="253" t="s">
        <v>36</v>
      </c>
      <c r="D1734" s="254" t="s">
        <v>14257</v>
      </c>
    </row>
    <row r="1735" spans="1:4" ht="15" x14ac:dyDescent="0.25">
      <c r="A1735" s="261">
        <v>98407</v>
      </c>
      <c r="B1735" s="253" t="s">
        <v>1593</v>
      </c>
      <c r="C1735" s="253" t="s">
        <v>36</v>
      </c>
      <c r="D1735" s="254" t="s">
        <v>14258</v>
      </c>
    </row>
    <row r="1736" spans="1:4" ht="15" x14ac:dyDescent="0.25">
      <c r="A1736" s="261">
        <v>98408</v>
      </c>
      <c r="B1736" s="253" t="s">
        <v>1594</v>
      </c>
      <c r="C1736" s="253" t="s">
        <v>36</v>
      </c>
      <c r="D1736" s="254" t="s">
        <v>14259</v>
      </c>
    </row>
    <row r="1737" spans="1:4" ht="15" x14ac:dyDescent="0.25">
      <c r="A1737" s="261">
        <v>98409</v>
      </c>
      <c r="B1737" s="253" t="s">
        <v>1595</v>
      </c>
      <c r="C1737" s="253" t="s">
        <v>85</v>
      </c>
      <c r="D1737" s="254" t="s">
        <v>14260</v>
      </c>
    </row>
    <row r="1738" spans="1:4" ht="15" x14ac:dyDescent="0.25">
      <c r="A1738" s="261">
        <v>98410</v>
      </c>
      <c r="B1738" s="253" t="s">
        <v>1596</v>
      </c>
      <c r="C1738" s="253" t="s">
        <v>36</v>
      </c>
      <c r="D1738" s="254" t="s">
        <v>14261</v>
      </c>
    </row>
    <row r="1739" spans="1:4" ht="15" x14ac:dyDescent="0.25">
      <c r="A1739" s="261">
        <v>99240</v>
      </c>
      <c r="B1739" s="253" t="s">
        <v>1597</v>
      </c>
      <c r="C1739" s="253" t="s">
        <v>85</v>
      </c>
      <c r="D1739" s="254" t="s">
        <v>14262</v>
      </c>
    </row>
    <row r="1740" spans="1:4" ht="15" x14ac:dyDescent="0.25">
      <c r="A1740" s="261">
        <v>99241</v>
      </c>
      <c r="B1740" s="253" t="s">
        <v>1598</v>
      </c>
      <c r="C1740" s="253" t="s">
        <v>85</v>
      </c>
      <c r="D1740" s="254" t="s">
        <v>14263</v>
      </c>
    </row>
    <row r="1741" spans="1:4" ht="15" x14ac:dyDescent="0.25">
      <c r="A1741" s="261">
        <v>99242</v>
      </c>
      <c r="B1741" s="253" t="s">
        <v>1599</v>
      </c>
      <c r="C1741" s="253" t="s">
        <v>36</v>
      </c>
      <c r="D1741" s="254" t="s">
        <v>14264</v>
      </c>
    </row>
    <row r="1742" spans="1:4" ht="15" x14ac:dyDescent="0.25">
      <c r="A1742" s="261">
        <v>99243</v>
      </c>
      <c r="B1742" s="253" t="s">
        <v>1600</v>
      </c>
      <c r="C1742" s="253" t="s">
        <v>85</v>
      </c>
      <c r="D1742" s="254" t="s">
        <v>14265</v>
      </c>
    </row>
    <row r="1743" spans="1:4" ht="15" x14ac:dyDescent="0.25">
      <c r="A1743" s="261">
        <v>99244</v>
      </c>
      <c r="B1743" s="253" t="s">
        <v>1601</v>
      </c>
      <c r="C1743" s="253" t="s">
        <v>36</v>
      </c>
      <c r="D1743" s="254" t="s">
        <v>14266</v>
      </c>
    </row>
    <row r="1744" spans="1:4" ht="15" x14ac:dyDescent="0.25">
      <c r="A1744" s="261">
        <v>99246</v>
      </c>
      <c r="B1744" s="253" t="s">
        <v>1602</v>
      </c>
      <c r="C1744" s="253" t="s">
        <v>85</v>
      </c>
      <c r="D1744" s="254" t="s">
        <v>14267</v>
      </c>
    </row>
    <row r="1745" spans="1:4" ht="15" x14ac:dyDescent="0.25">
      <c r="A1745" s="261">
        <v>99247</v>
      </c>
      <c r="B1745" s="253" t="s">
        <v>1603</v>
      </c>
      <c r="C1745" s="253" t="s">
        <v>85</v>
      </c>
      <c r="D1745" s="254" t="s">
        <v>14268</v>
      </c>
    </row>
    <row r="1746" spans="1:4" ht="15" x14ac:dyDescent="0.25">
      <c r="A1746" s="261">
        <v>99248</v>
      </c>
      <c r="B1746" s="253" t="s">
        <v>1604</v>
      </c>
      <c r="C1746" s="253" t="s">
        <v>36</v>
      </c>
      <c r="D1746" s="254" t="s">
        <v>14269</v>
      </c>
    </row>
    <row r="1747" spans="1:4" ht="15" x14ac:dyDescent="0.25">
      <c r="A1747" s="261">
        <v>99249</v>
      </c>
      <c r="B1747" s="253" t="s">
        <v>1605</v>
      </c>
      <c r="C1747" s="253" t="s">
        <v>85</v>
      </c>
      <c r="D1747" s="254" t="s">
        <v>14270</v>
      </c>
    </row>
    <row r="1748" spans="1:4" ht="15" x14ac:dyDescent="0.25">
      <c r="A1748" s="261">
        <v>99252</v>
      </c>
      <c r="B1748" s="253" t="s">
        <v>1606</v>
      </c>
      <c r="C1748" s="253" t="s">
        <v>36</v>
      </c>
      <c r="D1748" s="254" t="s">
        <v>14271</v>
      </c>
    </row>
    <row r="1749" spans="1:4" ht="15" x14ac:dyDescent="0.25">
      <c r="A1749" s="261">
        <v>99254</v>
      </c>
      <c r="B1749" s="253" t="s">
        <v>1607</v>
      </c>
      <c r="C1749" s="253" t="s">
        <v>85</v>
      </c>
      <c r="D1749" s="254" t="s">
        <v>14272</v>
      </c>
    </row>
    <row r="1750" spans="1:4" ht="15" x14ac:dyDescent="0.25">
      <c r="A1750" s="261">
        <v>99256</v>
      </c>
      <c r="B1750" s="253" t="s">
        <v>1608</v>
      </c>
      <c r="C1750" s="253" t="s">
        <v>36</v>
      </c>
      <c r="D1750" s="254" t="s">
        <v>14273</v>
      </c>
    </row>
    <row r="1751" spans="1:4" ht="15" x14ac:dyDescent="0.25">
      <c r="A1751" s="261">
        <v>99259</v>
      </c>
      <c r="B1751" s="253" t="s">
        <v>1609</v>
      </c>
      <c r="C1751" s="253" t="s">
        <v>36</v>
      </c>
      <c r="D1751" s="254" t="s">
        <v>14274</v>
      </c>
    </row>
    <row r="1752" spans="1:4" ht="15" x14ac:dyDescent="0.25">
      <c r="A1752" s="261">
        <v>99261</v>
      </c>
      <c r="B1752" s="253" t="s">
        <v>1610</v>
      </c>
      <c r="C1752" s="253" t="s">
        <v>85</v>
      </c>
      <c r="D1752" s="254" t="s">
        <v>14275</v>
      </c>
    </row>
    <row r="1753" spans="1:4" ht="15" x14ac:dyDescent="0.25">
      <c r="A1753" s="261">
        <v>99263</v>
      </c>
      <c r="B1753" s="253" t="s">
        <v>1611</v>
      </c>
      <c r="C1753" s="253" t="s">
        <v>85</v>
      </c>
      <c r="D1753" s="254" t="s">
        <v>14276</v>
      </c>
    </row>
    <row r="1754" spans="1:4" ht="15" x14ac:dyDescent="0.25">
      <c r="A1754" s="261">
        <v>99265</v>
      </c>
      <c r="B1754" s="253" t="s">
        <v>1612</v>
      </c>
      <c r="C1754" s="253" t="s">
        <v>36</v>
      </c>
      <c r="D1754" s="254" t="s">
        <v>14277</v>
      </c>
    </row>
    <row r="1755" spans="1:4" ht="15" x14ac:dyDescent="0.25">
      <c r="A1755" s="261">
        <v>99266</v>
      </c>
      <c r="B1755" s="253" t="s">
        <v>1613</v>
      </c>
      <c r="C1755" s="253" t="s">
        <v>85</v>
      </c>
      <c r="D1755" s="254" t="s">
        <v>14263</v>
      </c>
    </row>
    <row r="1756" spans="1:4" ht="15" x14ac:dyDescent="0.25">
      <c r="A1756" s="261">
        <v>99267</v>
      </c>
      <c r="B1756" s="253" t="s">
        <v>1614</v>
      </c>
      <c r="C1756" s="253" t="s">
        <v>36</v>
      </c>
      <c r="D1756" s="254" t="s">
        <v>14278</v>
      </c>
    </row>
    <row r="1757" spans="1:4" ht="15" x14ac:dyDescent="0.25">
      <c r="A1757" s="261">
        <v>99268</v>
      </c>
      <c r="B1757" s="253" t="s">
        <v>1615</v>
      </c>
      <c r="C1757" s="253" t="s">
        <v>36</v>
      </c>
      <c r="D1757" s="254" t="s">
        <v>14279</v>
      </c>
    </row>
    <row r="1758" spans="1:4" ht="15" x14ac:dyDescent="0.25">
      <c r="A1758" s="261">
        <v>99269</v>
      </c>
      <c r="B1758" s="253" t="s">
        <v>1616</v>
      </c>
      <c r="C1758" s="253" t="s">
        <v>85</v>
      </c>
      <c r="D1758" s="254" t="s">
        <v>14268</v>
      </c>
    </row>
    <row r="1759" spans="1:4" ht="15" x14ac:dyDescent="0.25">
      <c r="A1759" s="261">
        <v>99270</v>
      </c>
      <c r="B1759" s="253" t="s">
        <v>1617</v>
      </c>
      <c r="C1759" s="253" t="s">
        <v>36</v>
      </c>
      <c r="D1759" s="254" t="s">
        <v>14280</v>
      </c>
    </row>
    <row r="1760" spans="1:4" ht="15" x14ac:dyDescent="0.25">
      <c r="A1760" s="261">
        <v>99271</v>
      </c>
      <c r="B1760" s="253" t="s">
        <v>1618</v>
      </c>
      <c r="C1760" s="253" t="s">
        <v>36</v>
      </c>
      <c r="D1760" s="254" t="s">
        <v>14281</v>
      </c>
    </row>
    <row r="1761" spans="1:4" ht="15" x14ac:dyDescent="0.25">
      <c r="A1761" s="261">
        <v>99272</v>
      </c>
      <c r="B1761" s="253" t="s">
        <v>1619</v>
      </c>
      <c r="C1761" s="253" t="s">
        <v>36</v>
      </c>
      <c r="D1761" s="254" t="s">
        <v>14282</v>
      </c>
    </row>
    <row r="1762" spans="1:4" ht="15" x14ac:dyDescent="0.25">
      <c r="A1762" s="261">
        <v>99273</v>
      </c>
      <c r="B1762" s="253" t="s">
        <v>1620</v>
      </c>
      <c r="C1762" s="253" t="s">
        <v>36</v>
      </c>
      <c r="D1762" s="254" t="s">
        <v>14283</v>
      </c>
    </row>
    <row r="1763" spans="1:4" ht="15" x14ac:dyDescent="0.25">
      <c r="A1763" s="261">
        <v>99274</v>
      </c>
      <c r="B1763" s="253" t="s">
        <v>1621</v>
      </c>
      <c r="C1763" s="253" t="s">
        <v>36</v>
      </c>
      <c r="D1763" s="254" t="s">
        <v>14284</v>
      </c>
    </row>
    <row r="1764" spans="1:4" ht="15" x14ac:dyDescent="0.25">
      <c r="A1764" s="261">
        <v>99275</v>
      </c>
      <c r="B1764" s="253" t="s">
        <v>1622</v>
      </c>
      <c r="C1764" s="253" t="s">
        <v>36</v>
      </c>
      <c r="D1764" s="254" t="s">
        <v>14285</v>
      </c>
    </row>
    <row r="1765" spans="1:4" ht="15" x14ac:dyDescent="0.25">
      <c r="A1765" s="261">
        <v>99276</v>
      </c>
      <c r="B1765" s="253" t="s">
        <v>1623</v>
      </c>
      <c r="C1765" s="253" t="s">
        <v>85</v>
      </c>
      <c r="D1765" s="254" t="s">
        <v>14286</v>
      </c>
    </row>
    <row r="1766" spans="1:4" ht="15" x14ac:dyDescent="0.25">
      <c r="A1766" s="261">
        <v>99277</v>
      </c>
      <c r="B1766" s="253" t="s">
        <v>1624</v>
      </c>
      <c r="C1766" s="253" t="s">
        <v>85</v>
      </c>
      <c r="D1766" s="254" t="s">
        <v>14276</v>
      </c>
    </row>
    <row r="1767" spans="1:4" ht="15" x14ac:dyDescent="0.25">
      <c r="A1767" s="261">
        <v>99278</v>
      </c>
      <c r="B1767" s="253" t="s">
        <v>1625</v>
      </c>
      <c r="C1767" s="253" t="s">
        <v>85</v>
      </c>
      <c r="D1767" s="254" t="s">
        <v>14287</v>
      </c>
    </row>
    <row r="1768" spans="1:4" ht="15" x14ac:dyDescent="0.25">
      <c r="A1768" s="261">
        <v>99279</v>
      </c>
      <c r="B1768" s="253" t="s">
        <v>1626</v>
      </c>
      <c r="C1768" s="253" t="s">
        <v>36</v>
      </c>
      <c r="D1768" s="254" t="s">
        <v>14288</v>
      </c>
    </row>
    <row r="1769" spans="1:4" ht="15" x14ac:dyDescent="0.25">
      <c r="A1769" s="261">
        <v>99280</v>
      </c>
      <c r="B1769" s="253" t="s">
        <v>1627</v>
      </c>
      <c r="C1769" s="253" t="s">
        <v>36</v>
      </c>
      <c r="D1769" s="254" t="s">
        <v>14289</v>
      </c>
    </row>
    <row r="1770" spans="1:4" ht="15" x14ac:dyDescent="0.25">
      <c r="A1770" s="261">
        <v>99281</v>
      </c>
      <c r="B1770" s="253" t="s">
        <v>1628</v>
      </c>
      <c r="C1770" s="253" t="s">
        <v>85</v>
      </c>
      <c r="D1770" s="254" t="s">
        <v>14286</v>
      </c>
    </row>
    <row r="1771" spans="1:4" ht="15" x14ac:dyDescent="0.25">
      <c r="A1771" s="261">
        <v>99282</v>
      </c>
      <c r="B1771" s="253" t="s">
        <v>1629</v>
      </c>
      <c r="C1771" s="253" t="s">
        <v>85</v>
      </c>
      <c r="D1771" s="254" t="s">
        <v>14290</v>
      </c>
    </row>
    <row r="1772" spans="1:4" ht="15" x14ac:dyDescent="0.25">
      <c r="A1772" s="261">
        <v>99283</v>
      </c>
      <c r="B1772" s="253" t="s">
        <v>1630</v>
      </c>
      <c r="C1772" s="253" t="s">
        <v>85</v>
      </c>
      <c r="D1772" s="254" t="s">
        <v>14291</v>
      </c>
    </row>
    <row r="1773" spans="1:4" ht="15" x14ac:dyDescent="0.25">
      <c r="A1773" s="261">
        <v>99284</v>
      </c>
      <c r="B1773" s="253" t="s">
        <v>1631</v>
      </c>
      <c r="C1773" s="253" t="s">
        <v>36</v>
      </c>
      <c r="D1773" s="254" t="s">
        <v>14292</v>
      </c>
    </row>
    <row r="1774" spans="1:4" ht="15" x14ac:dyDescent="0.25">
      <c r="A1774" s="261">
        <v>99285</v>
      </c>
      <c r="B1774" s="253" t="s">
        <v>1632</v>
      </c>
      <c r="C1774" s="253" t="s">
        <v>36</v>
      </c>
      <c r="D1774" s="254" t="s">
        <v>14293</v>
      </c>
    </row>
    <row r="1775" spans="1:4" ht="15" x14ac:dyDescent="0.25">
      <c r="A1775" s="261">
        <v>99286</v>
      </c>
      <c r="B1775" s="253" t="s">
        <v>1633</v>
      </c>
      <c r="C1775" s="253" t="s">
        <v>36</v>
      </c>
      <c r="D1775" s="254" t="s">
        <v>14294</v>
      </c>
    </row>
    <row r="1776" spans="1:4" ht="15" x14ac:dyDescent="0.25">
      <c r="A1776" s="261">
        <v>99287</v>
      </c>
      <c r="B1776" s="253" t="s">
        <v>1634</v>
      </c>
      <c r="C1776" s="253" t="s">
        <v>36</v>
      </c>
      <c r="D1776" s="254" t="s">
        <v>14295</v>
      </c>
    </row>
    <row r="1777" spans="1:4" ht="15" x14ac:dyDescent="0.25">
      <c r="A1777" s="261">
        <v>99288</v>
      </c>
      <c r="B1777" s="253" t="s">
        <v>1635</v>
      </c>
      <c r="C1777" s="253" t="s">
        <v>85</v>
      </c>
      <c r="D1777" s="254" t="s">
        <v>14296</v>
      </c>
    </row>
    <row r="1778" spans="1:4" ht="15" x14ac:dyDescent="0.25">
      <c r="A1778" s="261">
        <v>99289</v>
      </c>
      <c r="B1778" s="253" t="s">
        <v>1636</v>
      </c>
      <c r="C1778" s="253" t="s">
        <v>85</v>
      </c>
      <c r="D1778" s="254" t="s">
        <v>14297</v>
      </c>
    </row>
    <row r="1779" spans="1:4" ht="15" x14ac:dyDescent="0.25">
      <c r="A1779" s="261">
        <v>99290</v>
      </c>
      <c r="B1779" s="253" t="s">
        <v>1637</v>
      </c>
      <c r="C1779" s="253" t="s">
        <v>36</v>
      </c>
      <c r="D1779" s="254" t="s">
        <v>14298</v>
      </c>
    </row>
    <row r="1780" spans="1:4" ht="15" x14ac:dyDescent="0.25">
      <c r="A1780" s="261">
        <v>99291</v>
      </c>
      <c r="B1780" s="253" t="s">
        <v>1638</v>
      </c>
      <c r="C1780" s="253" t="s">
        <v>85</v>
      </c>
      <c r="D1780" s="254" t="s">
        <v>14297</v>
      </c>
    </row>
    <row r="1781" spans="1:4" ht="15" x14ac:dyDescent="0.25">
      <c r="A1781" s="261">
        <v>99292</v>
      </c>
      <c r="B1781" s="253" t="s">
        <v>1639</v>
      </c>
      <c r="C1781" s="253" t="s">
        <v>36</v>
      </c>
      <c r="D1781" s="254" t="s">
        <v>14299</v>
      </c>
    </row>
    <row r="1782" spans="1:4" ht="15" x14ac:dyDescent="0.25">
      <c r="A1782" s="261">
        <v>99293</v>
      </c>
      <c r="B1782" s="253" t="s">
        <v>1640</v>
      </c>
      <c r="C1782" s="253" t="s">
        <v>85</v>
      </c>
      <c r="D1782" s="254" t="s">
        <v>14300</v>
      </c>
    </row>
    <row r="1783" spans="1:4" ht="15" x14ac:dyDescent="0.25">
      <c r="A1783" s="261">
        <v>99294</v>
      </c>
      <c r="B1783" s="253" t="s">
        <v>1641</v>
      </c>
      <c r="C1783" s="253" t="s">
        <v>36</v>
      </c>
      <c r="D1783" s="254" t="s">
        <v>14301</v>
      </c>
    </row>
    <row r="1784" spans="1:4" ht="15" x14ac:dyDescent="0.25">
      <c r="A1784" s="261">
        <v>99296</v>
      </c>
      <c r="B1784" s="253" t="s">
        <v>1642</v>
      </c>
      <c r="C1784" s="253" t="s">
        <v>85</v>
      </c>
      <c r="D1784" s="254" t="s">
        <v>14302</v>
      </c>
    </row>
    <row r="1785" spans="1:4" ht="15" x14ac:dyDescent="0.25">
      <c r="A1785" s="261">
        <v>99297</v>
      </c>
      <c r="B1785" s="253" t="s">
        <v>1643</v>
      </c>
      <c r="C1785" s="253" t="s">
        <v>85</v>
      </c>
      <c r="D1785" s="254" t="s">
        <v>14303</v>
      </c>
    </row>
    <row r="1786" spans="1:4" ht="15" x14ac:dyDescent="0.25">
      <c r="A1786" s="261">
        <v>99298</v>
      </c>
      <c r="B1786" s="253" t="s">
        <v>1644</v>
      </c>
      <c r="C1786" s="253" t="s">
        <v>36</v>
      </c>
      <c r="D1786" s="254" t="s">
        <v>14304</v>
      </c>
    </row>
    <row r="1787" spans="1:4" ht="15" x14ac:dyDescent="0.25">
      <c r="A1787" s="261">
        <v>99299</v>
      </c>
      <c r="B1787" s="253" t="s">
        <v>1645</v>
      </c>
      <c r="C1787" s="253" t="s">
        <v>85</v>
      </c>
      <c r="D1787" s="254" t="s">
        <v>14305</v>
      </c>
    </row>
    <row r="1788" spans="1:4" ht="15" x14ac:dyDescent="0.25">
      <c r="A1788" s="261">
        <v>99300</v>
      </c>
      <c r="B1788" s="253" t="s">
        <v>1646</v>
      </c>
      <c r="C1788" s="253" t="s">
        <v>36</v>
      </c>
      <c r="D1788" s="254" t="s">
        <v>14306</v>
      </c>
    </row>
    <row r="1789" spans="1:4" ht="15" x14ac:dyDescent="0.25">
      <c r="A1789" s="261">
        <v>99301</v>
      </c>
      <c r="B1789" s="253" t="s">
        <v>1647</v>
      </c>
      <c r="C1789" s="253" t="s">
        <v>36</v>
      </c>
      <c r="D1789" s="254" t="s">
        <v>14307</v>
      </c>
    </row>
    <row r="1790" spans="1:4" ht="15" x14ac:dyDescent="0.25">
      <c r="A1790" s="261">
        <v>99302</v>
      </c>
      <c r="B1790" s="253" t="s">
        <v>1648</v>
      </c>
      <c r="C1790" s="253" t="s">
        <v>85</v>
      </c>
      <c r="D1790" s="254" t="s">
        <v>14308</v>
      </c>
    </row>
    <row r="1791" spans="1:4" ht="15" x14ac:dyDescent="0.25">
      <c r="A1791" s="261">
        <v>99303</v>
      </c>
      <c r="B1791" s="253" t="s">
        <v>1649</v>
      </c>
      <c r="C1791" s="253" t="s">
        <v>36</v>
      </c>
      <c r="D1791" s="254" t="s">
        <v>14309</v>
      </c>
    </row>
    <row r="1792" spans="1:4" ht="15" x14ac:dyDescent="0.25">
      <c r="A1792" s="261">
        <v>99304</v>
      </c>
      <c r="B1792" s="253" t="s">
        <v>1650</v>
      </c>
      <c r="C1792" s="253" t="s">
        <v>85</v>
      </c>
      <c r="D1792" s="254" t="s">
        <v>14310</v>
      </c>
    </row>
    <row r="1793" spans="1:4" ht="15" x14ac:dyDescent="0.25">
      <c r="A1793" s="261">
        <v>99305</v>
      </c>
      <c r="B1793" s="253" t="s">
        <v>1651</v>
      </c>
      <c r="C1793" s="253" t="s">
        <v>36</v>
      </c>
      <c r="D1793" s="254" t="s">
        <v>14311</v>
      </c>
    </row>
    <row r="1794" spans="1:4" ht="15" x14ac:dyDescent="0.25">
      <c r="A1794" s="261">
        <v>99306</v>
      </c>
      <c r="B1794" s="253" t="s">
        <v>1652</v>
      </c>
      <c r="C1794" s="253" t="s">
        <v>85</v>
      </c>
      <c r="D1794" s="254" t="s">
        <v>14308</v>
      </c>
    </row>
    <row r="1795" spans="1:4" ht="15" x14ac:dyDescent="0.25">
      <c r="A1795" s="261">
        <v>99307</v>
      </c>
      <c r="B1795" s="253" t="s">
        <v>1653</v>
      </c>
      <c r="C1795" s="253" t="s">
        <v>85</v>
      </c>
      <c r="D1795" s="254" t="s">
        <v>14312</v>
      </c>
    </row>
    <row r="1796" spans="1:4" ht="15" x14ac:dyDescent="0.25">
      <c r="A1796" s="261">
        <v>99308</v>
      </c>
      <c r="B1796" s="253" t="s">
        <v>1654</v>
      </c>
      <c r="C1796" s="253" t="s">
        <v>36</v>
      </c>
      <c r="D1796" s="254" t="s">
        <v>14313</v>
      </c>
    </row>
    <row r="1797" spans="1:4" ht="15" x14ac:dyDescent="0.25">
      <c r="A1797" s="261">
        <v>99309</v>
      </c>
      <c r="B1797" s="253" t="s">
        <v>1655</v>
      </c>
      <c r="C1797" s="253" t="s">
        <v>85</v>
      </c>
      <c r="D1797" s="254" t="s">
        <v>14314</v>
      </c>
    </row>
    <row r="1798" spans="1:4" ht="15" x14ac:dyDescent="0.25">
      <c r="A1798" s="261">
        <v>99310</v>
      </c>
      <c r="B1798" s="253" t="s">
        <v>1656</v>
      </c>
      <c r="C1798" s="253" t="s">
        <v>36</v>
      </c>
      <c r="D1798" s="254" t="s">
        <v>14315</v>
      </c>
    </row>
    <row r="1799" spans="1:4" ht="15" x14ac:dyDescent="0.25">
      <c r="A1799" s="261">
        <v>99311</v>
      </c>
      <c r="B1799" s="253" t="s">
        <v>1657</v>
      </c>
      <c r="C1799" s="253" t="s">
        <v>85</v>
      </c>
      <c r="D1799" s="254" t="s">
        <v>14314</v>
      </c>
    </row>
    <row r="1800" spans="1:4" ht="15" x14ac:dyDescent="0.25">
      <c r="A1800" s="261">
        <v>99312</v>
      </c>
      <c r="B1800" s="253" t="s">
        <v>1658</v>
      </c>
      <c r="C1800" s="253" t="s">
        <v>36</v>
      </c>
      <c r="D1800" s="254" t="s">
        <v>14316</v>
      </c>
    </row>
    <row r="1801" spans="1:4" ht="15" x14ac:dyDescent="0.25">
      <c r="A1801" s="261">
        <v>99313</v>
      </c>
      <c r="B1801" s="253" t="s">
        <v>1659</v>
      </c>
      <c r="C1801" s="253" t="s">
        <v>36</v>
      </c>
      <c r="D1801" s="254" t="s">
        <v>14317</v>
      </c>
    </row>
    <row r="1802" spans="1:4" ht="15" x14ac:dyDescent="0.25">
      <c r="A1802" s="261">
        <v>99314</v>
      </c>
      <c r="B1802" s="253" t="s">
        <v>1660</v>
      </c>
      <c r="C1802" s="253" t="s">
        <v>85</v>
      </c>
      <c r="D1802" s="254" t="s">
        <v>14318</v>
      </c>
    </row>
    <row r="1803" spans="1:4" ht="15" x14ac:dyDescent="0.25">
      <c r="A1803" s="261">
        <v>99315</v>
      </c>
      <c r="B1803" s="253" t="s">
        <v>1661</v>
      </c>
      <c r="C1803" s="253" t="s">
        <v>36</v>
      </c>
      <c r="D1803" s="254" t="s">
        <v>14319</v>
      </c>
    </row>
    <row r="1804" spans="1:4" ht="15" x14ac:dyDescent="0.25">
      <c r="A1804" s="261">
        <v>99317</v>
      </c>
      <c r="B1804" s="253" t="s">
        <v>1662</v>
      </c>
      <c r="C1804" s="253" t="s">
        <v>85</v>
      </c>
      <c r="D1804" s="254" t="s">
        <v>14320</v>
      </c>
    </row>
    <row r="1805" spans="1:4" ht="15" x14ac:dyDescent="0.25">
      <c r="A1805" s="261">
        <v>99318</v>
      </c>
      <c r="B1805" s="253" t="s">
        <v>1663</v>
      </c>
      <c r="C1805" s="253" t="s">
        <v>85</v>
      </c>
      <c r="D1805" s="254" t="s">
        <v>13334</v>
      </c>
    </row>
    <row r="1806" spans="1:4" ht="15" x14ac:dyDescent="0.25">
      <c r="A1806" s="261">
        <v>99319</v>
      </c>
      <c r="B1806" s="253" t="s">
        <v>1664</v>
      </c>
      <c r="C1806" s="253" t="s">
        <v>85</v>
      </c>
      <c r="D1806" s="254" t="s">
        <v>14321</v>
      </c>
    </row>
    <row r="1807" spans="1:4" ht="15" x14ac:dyDescent="0.25">
      <c r="A1807" s="261">
        <v>99320</v>
      </c>
      <c r="B1807" s="253" t="s">
        <v>1665</v>
      </c>
      <c r="C1807" s="253" t="s">
        <v>36</v>
      </c>
      <c r="D1807" s="254" t="s">
        <v>14322</v>
      </c>
    </row>
    <row r="1808" spans="1:4" ht="15" x14ac:dyDescent="0.25">
      <c r="A1808" s="261">
        <v>99321</v>
      </c>
      <c r="B1808" s="253" t="s">
        <v>1666</v>
      </c>
      <c r="C1808" s="253" t="s">
        <v>85</v>
      </c>
      <c r="D1808" s="254" t="s">
        <v>14323</v>
      </c>
    </row>
    <row r="1809" spans="1:4" ht="15" x14ac:dyDescent="0.25">
      <c r="A1809" s="261">
        <v>99322</v>
      </c>
      <c r="B1809" s="253" t="s">
        <v>1667</v>
      </c>
      <c r="C1809" s="253" t="s">
        <v>36</v>
      </c>
      <c r="D1809" s="254" t="s">
        <v>14324</v>
      </c>
    </row>
    <row r="1810" spans="1:4" ht="15" x14ac:dyDescent="0.25">
      <c r="A1810" s="261">
        <v>99323</v>
      </c>
      <c r="B1810" s="253" t="s">
        <v>1668</v>
      </c>
      <c r="C1810" s="253" t="s">
        <v>85</v>
      </c>
      <c r="D1810" s="254" t="s">
        <v>14303</v>
      </c>
    </row>
    <row r="1811" spans="1:4" ht="15" x14ac:dyDescent="0.25">
      <c r="A1811" s="261">
        <v>99324</v>
      </c>
      <c r="B1811" s="253" t="s">
        <v>1669</v>
      </c>
      <c r="C1811" s="253" t="s">
        <v>36</v>
      </c>
      <c r="D1811" s="254" t="s">
        <v>14325</v>
      </c>
    </row>
    <row r="1812" spans="1:4" ht="15" x14ac:dyDescent="0.25">
      <c r="A1812" s="261">
        <v>99325</v>
      </c>
      <c r="B1812" s="253" t="s">
        <v>1670</v>
      </c>
      <c r="C1812" s="253" t="s">
        <v>85</v>
      </c>
      <c r="D1812" s="254" t="s">
        <v>14305</v>
      </c>
    </row>
    <row r="1813" spans="1:4" ht="15" x14ac:dyDescent="0.25">
      <c r="A1813" s="261">
        <v>99326</v>
      </c>
      <c r="B1813" s="253" t="s">
        <v>1671</v>
      </c>
      <c r="C1813" s="253" t="s">
        <v>36</v>
      </c>
      <c r="D1813" s="254" t="s">
        <v>14326</v>
      </c>
    </row>
    <row r="1814" spans="1:4" ht="15" x14ac:dyDescent="0.25">
      <c r="A1814" s="261">
        <v>99327</v>
      </c>
      <c r="B1814" s="253" t="s">
        <v>1672</v>
      </c>
      <c r="C1814" s="253" t="s">
        <v>85</v>
      </c>
      <c r="D1814" s="254" t="s">
        <v>14327</v>
      </c>
    </row>
    <row r="1815" spans="1:4" ht="15" x14ac:dyDescent="0.25">
      <c r="A1815" s="261">
        <v>101800</v>
      </c>
      <c r="B1815" s="253" t="s">
        <v>1673</v>
      </c>
      <c r="C1815" s="253" t="s">
        <v>36</v>
      </c>
      <c r="D1815" s="254" t="s">
        <v>14328</v>
      </c>
    </row>
    <row r="1816" spans="1:4" ht="15" x14ac:dyDescent="0.25">
      <c r="A1816" s="261">
        <v>101801</v>
      </c>
      <c r="B1816" s="253" t="s">
        <v>1674</v>
      </c>
      <c r="C1816" s="253" t="s">
        <v>36</v>
      </c>
      <c r="D1816" s="254" t="s">
        <v>14329</v>
      </c>
    </row>
    <row r="1817" spans="1:4" ht="15" x14ac:dyDescent="0.25">
      <c r="A1817" s="261">
        <v>101806</v>
      </c>
      <c r="B1817" s="253" t="s">
        <v>1675</v>
      </c>
      <c r="C1817" s="253" t="s">
        <v>36</v>
      </c>
      <c r="D1817" s="254" t="s">
        <v>14330</v>
      </c>
    </row>
    <row r="1818" spans="1:4" ht="15" x14ac:dyDescent="0.25">
      <c r="A1818" s="261">
        <v>101807</v>
      </c>
      <c r="B1818" s="253" t="s">
        <v>1676</v>
      </c>
      <c r="C1818" s="253" t="s">
        <v>36</v>
      </c>
      <c r="D1818" s="254" t="s">
        <v>14331</v>
      </c>
    </row>
    <row r="1819" spans="1:4" ht="15" x14ac:dyDescent="0.25">
      <c r="A1819" s="261">
        <v>101808</v>
      </c>
      <c r="B1819" s="253" t="s">
        <v>1677</v>
      </c>
      <c r="C1819" s="253" t="s">
        <v>36</v>
      </c>
      <c r="D1819" s="254" t="s">
        <v>14332</v>
      </c>
    </row>
    <row r="1820" spans="1:4" ht="15" x14ac:dyDescent="0.25">
      <c r="A1820" s="261">
        <v>101809</v>
      </c>
      <c r="B1820" s="253" t="s">
        <v>1678</v>
      </c>
      <c r="C1820" s="253" t="s">
        <v>36</v>
      </c>
      <c r="D1820" s="254" t="s">
        <v>14333</v>
      </c>
    </row>
    <row r="1821" spans="1:4" ht="15" x14ac:dyDescent="0.25">
      <c r="A1821" s="261">
        <v>102139</v>
      </c>
      <c r="B1821" s="253" t="s">
        <v>1679</v>
      </c>
      <c r="C1821" s="253" t="s">
        <v>36</v>
      </c>
      <c r="D1821" s="254" t="s">
        <v>14334</v>
      </c>
    </row>
    <row r="1822" spans="1:4" ht="15" x14ac:dyDescent="0.25">
      <c r="A1822" s="261">
        <v>102141</v>
      </c>
      <c r="B1822" s="253" t="s">
        <v>1680</v>
      </c>
      <c r="C1822" s="253" t="s">
        <v>36</v>
      </c>
      <c r="D1822" s="254" t="s">
        <v>14335</v>
      </c>
    </row>
    <row r="1823" spans="1:4" ht="15" x14ac:dyDescent="0.25">
      <c r="A1823" s="261">
        <v>102142</v>
      </c>
      <c r="B1823" s="253" t="s">
        <v>1681</v>
      </c>
      <c r="C1823" s="253" t="s">
        <v>36</v>
      </c>
      <c r="D1823" s="254" t="s">
        <v>14336</v>
      </c>
    </row>
    <row r="1824" spans="1:4" ht="15" x14ac:dyDescent="0.25">
      <c r="A1824" s="261">
        <v>102457</v>
      </c>
      <c r="B1824" s="253" t="s">
        <v>1682</v>
      </c>
      <c r="C1824" s="253" t="s">
        <v>36</v>
      </c>
      <c r="D1824" s="254" t="s">
        <v>14337</v>
      </c>
    </row>
    <row r="1825" spans="1:4" ht="15" x14ac:dyDescent="0.25">
      <c r="A1825" s="261">
        <v>94263</v>
      </c>
      <c r="B1825" s="253" t="s">
        <v>1683</v>
      </c>
      <c r="C1825" s="253" t="s">
        <v>85</v>
      </c>
      <c r="D1825" s="254" t="s">
        <v>14338</v>
      </c>
    </row>
    <row r="1826" spans="1:4" ht="15" x14ac:dyDescent="0.25">
      <c r="A1826" s="261">
        <v>94264</v>
      </c>
      <c r="B1826" s="253" t="s">
        <v>1684</v>
      </c>
      <c r="C1826" s="253" t="s">
        <v>85</v>
      </c>
      <c r="D1826" s="254" t="s">
        <v>14339</v>
      </c>
    </row>
    <row r="1827" spans="1:4" ht="15" x14ac:dyDescent="0.25">
      <c r="A1827" s="261">
        <v>94265</v>
      </c>
      <c r="B1827" s="253" t="s">
        <v>1685</v>
      </c>
      <c r="C1827" s="253" t="s">
        <v>85</v>
      </c>
      <c r="D1827" s="254" t="s">
        <v>14340</v>
      </c>
    </row>
    <row r="1828" spans="1:4" ht="15" x14ac:dyDescent="0.25">
      <c r="A1828" s="261">
        <v>94266</v>
      </c>
      <c r="B1828" s="253" t="s">
        <v>1686</v>
      </c>
      <c r="C1828" s="253" t="s">
        <v>85</v>
      </c>
      <c r="D1828" s="254" t="s">
        <v>14341</v>
      </c>
    </row>
    <row r="1829" spans="1:4" ht="15" x14ac:dyDescent="0.25">
      <c r="A1829" s="261">
        <v>94267</v>
      </c>
      <c r="B1829" s="253" t="s">
        <v>1687</v>
      </c>
      <c r="C1829" s="253" t="s">
        <v>85</v>
      </c>
      <c r="D1829" s="254" t="s">
        <v>14342</v>
      </c>
    </row>
    <row r="1830" spans="1:4" ht="15" x14ac:dyDescent="0.25">
      <c r="A1830" s="261">
        <v>94268</v>
      </c>
      <c r="B1830" s="253" t="s">
        <v>1688</v>
      </c>
      <c r="C1830" s="253" t="s">
        <v>85</v>
      </c>
      <c r="D1830" s="254" t="s">
        <v>14343</v>
      </c>
    </row>
    <row r="1831" spans="1:4" ht="15" x14ac:dyDescent="0.25">
      <c r="A1831" s="261">
        <v>94269</v>
      </c>
      <c r="B1831" s="253" t="s">
        <v>1689</v>
      </c>
      <c r="C1831" s="253" t="s">
        <v>85</v>
      </c>
      <c r="D1831" s="254" t="s">
        <v>14344</v>
      </c>
    </row>
    <row r="1832" spans="1:4" ht="15" x14ac:dyDescent="0.25">
      <c r="A1832" s="261">
        <v>94270</v>
      </c>
      <c r="B1832" s="253" t="s">
        <v>1690</v>
      </c>
      <c r="C1832" s="253" t="s">
        <v>85</v>
      </c>
      <c r="D1832" s="254" t="s">
        <v>14345</v>
      </c>
    </row>
    <row r="1833" spans="1:4" ht="15" x14ac:dyDescent="0.25">
      <c r="A1833" s="261">
        <v>94271</v>
      </c>
      <c r="B1833" s="253" t="s">
        <v>1691</v>
      </c>
      <c r="C1833" s="253" t="s">
        <v>85</v>
      </c>
      <c r="D1833" s="254" t="s">
        <v>14346</v>
      </c>
    </row>
    <row r="1834" spans="1:4" ht="15" x14ac:dyDescent="0.25">
      <c r="A1834" s="261">
        <v>94272</v>
      </c>
      <c r="B1834" s="253" t="s">
        <v>1692</v>
      </c>
      <c r="C1834" s="253" t="s">
        <v>85</v>
      </c>
      <c r="D1834" s="254" t="s">
        <v>14347</v>
      </c>
    </row>
    <row r="1835" spans="1:4" ht="15" x14ac:dyDescent="0.25">
      <c r="A1835" s="261">
        <v>94273</v>
      </c>
      <c r="B1835" s="253" t="s">
        <v>1693</v>
      </c>
      <c r="C1835" s="253" t="s">
        <v>85</v>
      </c>
      <c r="D1835" s="254" t="s">
        <v>14348</v>
      </c>
    </row>
    <row r="1836" spans="1:4" ht="15" x14ac:dyDescent="0.25">
      <c r="A1836" s="261">
        <v>94274</v>
      </c>
      <c r="B1836" s="253" t="s">
        <v>1694</v>
      </c>
      <c r="C1836" s="253" t="s">
        <v>85</v>
      </c>
      <c r="D1836" s="254" t="s">
        <v>14349</v>
      </c>
    </row>
    <row r="1837" spans="1:4" ht="15" x14ac:dyDescent="0.25">
      <c r="A1837" s="261">
        <v>94275</v>
      </c>
      <c r="B1837" s="253" t="s">
        <v>1695</v>
      </c>
      <c r="C1837" s="253" t="s">
        <v>85</v>
      </c>
      <c r="D1837" s="254" t="s">
        <v>14350</v>
      </c>
    </row>
    <row r="1838" spans="1:4" ht="15" x14ac:dyDescent="0.25">
      <c r="A1838" s="261">
        <v>94276</v>
      </c>
      <c r="B1838" s="253" t="s">
        <v>1696</v>
      </c>
      <c r="C1838" s="253" t="s">
        <v>85</v>
      </c>
      <c r="D1838" s="254" t="s">
        <v>13485</v>
      </c>
    </row>
    <row r="1839" spans="1:4" ht="15" x14ac:dyDescent="0.25">
      <c r="A1839" s="261">
        <v>94277</v>
      </c>
      <c r="B1839" s="253" t="s">
        <v>1697</v>
      </c>
      <c r="C1839" s="253" t="s">
        <v>85</v>
      </c>
      <c r="D1839" s="254" t="s">
        <v>13960</v>
      </c>
    </row>
    <row r="1840" spans="1:4" ht="15" x14ac:dyDescent="0.25">
      <c r="A1840" s="261">
        <v>94278</v>
      </c>
      <c r="B1840" s="253" t="s">
        <v>1698</v>
      </c>
      <c r="C1840" s="253" t="s">
        <v>85</v>
      </c>
      <c r="D1840" s="254" t="s">
        <v>14351</v>
      </c>
    </row>
    <row r="1841" spans="1:4" ht="15" x14ac:dyDescent="0.25">
      <c r="A1841" s="261">
        <v>94279</v>
      </c>
      <c r="B1841" s="253" t="s">
        <v>1699</v>
      </c>
      <c r="C1841" s="253" t="s">
        <v>85</v>
      </c>
      <c r="D1841" s="254" t="s">
        <v>14352</v>
      </c>
    </row>
    <row r="1842" spans="1:4" ht="15" x14ac:dyDescent="0.25">
      <c r="A1842" s="261">
        <v>94280</v>
      </c>
      <c r="B1842" s="253" t="s">
        <v>1700</v>
      </c>
      <c r="C1842" s="253" t="s">
        <v>85</v>
      </c>
      <c r="D1842" s="254" t="s">
        <v>14353</v>
      </c>
    </row>
    <row r="1843" spans="1:4" ht="15" x14ac:dyDescent="0.25">
      <c r="A1843" s="261">
        <v>94281</v>
      </c>
      <c r="B1843" s="253" t="s">
        <v>1701</v>
      </c>
      <c r="C1843" s="253" t="s">
        <v>85</v>
      </c>
      <c r="D1843" s="254" t="s">
        <v>14354</v>
      </c>
    </row>
    <row r="1844" spans="1:4" ht="15" x14ac:dyDescent="0.25">
      <c r="A1844" s="261">
        <v>94282</v>
      </c>
      <c r="B1844" s="253" t="s">
        <v>1702</v>
      </c>
      <c r="C1844" s="253" t="s">
        <v>85</v>
      </c>
      <c r="D1844" s="254" t="s">
        <v>14355</v>
      </c>
    </row>
    <row r="1845" spans="1:4" ht="15" x14ac:dyDescent="0.25">
      <c r="A1845" s="261">
        <v>94283</v>
      </c>
      <c r="B1845" s="253" t="s">
        <v>1703</v>
      </c>
      <c r="C1845" s="253" t="s">
        <v>85</v>
      </c>
      <c r="D1845" s="254" t="s">
        <v>14356</v>
      </c>
    </row>
    <row r="1846" spans="1:4" ht="15" x14ac:dyDescent="0.25">
      <c r="A1846" s="261">
        <v>94284</v>
      </c>
      <c r="B1846" s="253" t="s">
        <v>1704</v>
      </c>
      <c r="C1846" s="253" t="s">
        <v>85</v>
      </c>
      <c r="D1846" s="254" t="s">
        <v>14357</v>
      </c>
    </row>
    <row r="1847" spans="1:4" ht="15" x14ac:dyDescent="0.25">
      <c r="A1847" s="261">
        <v>94285</v>
      </c>
      <c r="B1847" s="253" t="s">
        <v>1705</v>
      </c>
      <c r="C1847" s="253" t="s">
        <v>85</v>
      </c>
      <c r="D1847" s="254" t="s">
        <v>14358</v>
      </c>
    </row>
    <row r="1848" spans="1:4" ht="15" x14ac:dyDescent="0.25">
      <c r="A1848" s="261">
        <v>94286</v>
      </c>
      <c r="B1848" s="253" t="s">
        <v>1706</v>
      </c>
      <c r="C1848" s="253" t="s">
        <v>85</v>
      </c>
      <c r="D1848" s="254" t="s">
        <v>14359</v>
      </c>
    </row>
    <row r="1849" spans="1:4" ht="15" x14ac:dyDescent="0.25">
      <c r="A1849" s="261">
        <v>94287</v>
      </c>
      <c r="B1849" s="253" t="s">
        <v>1707</v>
      </c>
      <c r="C1849" s="253" t="s">
        <v>85</v>
      </c>
      <c r="D1849" s="254" t="s">
        <v>14360</v>
      </c>
    </row>
    <row r="1850" spans="1:4" ht="15" x14ac:dyDescent="0.25">
      <c r="A1850" s="261">
        <v>94288</v>
      </c>
      <c r="B1850" s="253" t="s">
        <v>1708</v>
      </c>
      <c r="C1850" s="253" t="s">
        <v>85</v>
      </c>
      <c r="D1850" s="254" t="s">
        <v>14361</v>
      </c>
    </row>
    <row r="1851" spans="1:4" ht="15" x14ac:dyDescent="0.25">
      <c r="A1851" s="261">
        <v>94289</v>
      </c>
      <c r="B1851" s="253" t="s">
        <v>1709</v>
      </c>
      <c r="C1851" s="253" t="s">
        <v>85</v>
      </c>
      <c r="D1851" s="254" t="s">
        <v>14362</v>
      </c>
    </row>
    <row r="1852" spans="1:4" ht="15" x14ac:dyDescent="0.25">
      <c r="A1852" s="261">
        <v>94290</v>
      </c>
      <c r="B1852" s="253" t="s">
        <v>1710</v>
      </c>
      <c r="C1852" s="253" t="s">
        <v>85</v>
      </c>
      <c r="D1852" s="254" t="s">
        <v>14363</v>
      </c>
    </row>
    <row r="1853" spans="1:4" ht="15" x14ac:dyDescent="0.25">
      <c r="A1853" s="261">
        <v>94291</v>
      </c>
      <c r="B1853" s="253" t="s">
        <v>1711</v>
      </c>
      <c r="C1853" s="253" t="s">
        <v>85</v>
      </c>
      <c r="D1853" s="254" t="s">
        <v>14364</v>
      </c>
    </row>
    <row r="1854" spans="1:4" ht="15" x14ac:dyDescent="0.25">
      <c r="A1854" s="261">
        <v>94292</v>
      </c>
      <c r="B1854" s="253" t="s">
        <v>1712</v>
      </c>
      <c r="C1854" s="253" t="s">
        <v>85</v>
      </c>
      <c r="D1854" s="254" t="s">
        <v>14365</v>
      </c>
    </row>
    <row r="1855" spans="1:4" ht="15" x14ac:dyDescent="0.25">
      <c r="A1855" s="261">
        <v>94293</v>
      </c>
      <c r="B1855" s="253" t="s">
        <v>1713</v>
      </c>
      <c r="C1855" s="253" t="s">
        <v>85</v>
      </c>
      <c r="D1855" s="254" t="s">
        <v>14366</v>
      </c>
    </row>
    <row r="1856" spans="1:4" ht="15" x14ac:dyDescent="0.25">
      <c r="A1856" s="261">
        <v>94294</v>
      </c>
      <c r="B1856" s="253" t="s">
        <v>1714</v>
      </c>
      <c r="C1856" s="253" t="s">
        <v>85</v>
      </c>
      <c r="D1856" s="254" t="s">
        <v>14367</v>
      </c>
    </row>
    <row r="1857" spans="1:4" ht="15" x14ac:dyDescent="0.25">
      <c r="A1857" s="261">
        <v>104491</v>
      </c>
      <c r="B1857" s="253" t="s">
        <v>1715</v>
      </c>
      <c r="C1857" s="253" t="s">
        <v>85</v>
      </c>
      <c r="D1857" s="254" t="s">
        <v>14368</v>
      </c>
    </row>
    <row r="1858" spans="1:4" ht="15" x14ac:dyDescent="0.25">
      <c r="A1858" s="261">
        <v>104492</v>
      </c>
      <c r="B1858" s="253" t="s">
        <v>1716</v>
      </c>
      <c r="C1858" s="253" t="s">
        <v>85</v>
      </c>
      <c r="D1858" s="254" t="s">
        <v>14369</v>
      </c>
    </row>
    <row r="1859" spans="1:4" ht="15" x14ac:dyDescent="0.25">
      <c r="A1859" s="261">
        <v>104494</v>
      </c>
      <c r="B1859" s="253" t="s">
        <v>1717</v>
      </c>
      <c r="C1859" s="253" t="s">
        <v>85</v>
      </c>
      <c r="D1859" s="254" t="s">
        <v>14370</v>
      </c>
    </row>
    <row r="1860" spans="1:4" ht="15" x14ac:dyDescent="0.25">
      <c r="A1860" s="261">
        <v>104497</v>
      </c>
      <c r="B1860" s="253" t="s">
        <v>1718</v>
      </c>
      <c r="C1860" s="253" t="s">
        <v>85</v>
      </c>
      <c r="D1860" s="254" t="s">
        <v>14371</v>
      </c>
    </row>
    <row r="1861" spans="1:4" ht="15" x14ac:dyDescent="0.25">
      <c r="A1861" s="261">
        <v>104515</v>
      </c>
      <c r="B1861" s="253" t="s">
        <v>1719</v>
      </c>
      <c r="C1861" s="253" t="s">
        <v>414</v>
      </c>
      <c r="D1861" s="254" t="s">
        <v>13543</v>
      </c>
    </row>
    <row r="1862" spans="1:4" ht="15" x14ac:dyDescent="0.25">
      <c r="A1862" s="261">
        <v>102727</v>
      </c>
      <c r="B1862" s="253" t="s">
        <v>1720</v>
      </c>
      <c r="C1862" s="253" t="s">
        <v>414</v>
      </c>
      <c r="D1862" s="254" t="s">
        <v>14372</v>
      </c>
    </row>
    <row r="1863" spans="1:4" ht="15" x14ac:dyDescent="0.25">
      <c r="A1863" s="261">
        <v>102728</v>
      </c>
      <c r="B1863" s="253" t="s">
        <v>1721</v>
      </c>
      <c r="C1863" s="253" t="s">
        <v>1320</v>
      </c>
      <c r="D1863" s="254" t="s">
        <v>14373</v>
      </c>
    </row>
    <row r="1864" spans="1:4" ht="15" x14ac:dyDescent="0.25">
      <c r="A1864" s="261">
        <v>102729</v>
      </c>
      <c r="B1864" s="253" t="s">
        <v>1722</v>
      </c>
      <c r="C1864" s="253" t="s">
        <v>1320</v>
      </c>
      <c r="D1864" s="254" t="s">
        <v>14374</v>
      </c>
    </row>
    <row r="1865" spans="1:4" ht="15" x14ac:dyDescent="0.25">
      <c r="A1865" s="261">
        <v>102730</v>
      </c>
      <c r="B1865" s="253" t="s">
        <v>1723</v>
      </c>
      <c r="C1865" s="253" t="s">
        <v>1320</v>
      </c>
      <c r="D1865" s="254" t="s">
        <v>14375</v>
      </c>
    </row>
    <row r="1866" spans="1:4" ht="15" x14ac:dyDescent="0.25">
      <c r="A1866" s="261">
        <v>102731</v>
      </c>
      <c r="B1866" s="253" t="s">
        <v>1724</v>
      </c>
      <c r="C1866" s="253" t="s">
        <v>1320</v>
      </c>
      <c r="D1866" s="254" t="s">
        <v>14376</v>
      </c>
    </row>
    <row r="1867" spans="1:4" ht="15" x14ac:dyDescent="0.25">
      <c r="A1867" s="261">
        <v>102732</v>
      </c>
      <c r="B1867" s="253" t="s">
        <v>1725</v>
      </c>
      <c r="C1867" s="253" t="s">
        <v>1320</v>
      </c>
      <c r="D1867" s="254" t="s">
        <v>14377</v>
      </c>
    </row>
    <row r="1868" spans="1:4" ht="15" x14ac:dyDescent="0.25">
      <c r="A1868" s="261">
        <v>102733</v>
      </c>
      <c r="B1868" s="253" t="s">
        <v>1726</v>
      </c>
      <c r="C1868" s="253" t="s">
        <v>1320</v>
      </c>
      <c r="D1868" s="254" t="s">
        <v>14378</v>
      </c>
    </row>
    <row r="1869" spans="1:4" ht="15" x14ac:dyDescent="0.25">
      <c r="A1869" s="261">
        <v>102734</v>
      </c>
      <c r="B1869" s="253" t="s">
        <v>1727</v>
      </c>
      <c r="C1869" s="253" t="s">
        <v>1320</v>
      </c>
      <c r="D1869" s="254" t="s">
        <v>14379</v>
      </c>
    </row>
    <row r="1870" spans="1:4" ht="15" x14ac:dyDescent="0.25">
      <c r="A1870" s="261">
        <v>102735</v>
      </c>
      <c r="B1870" s="253" t="s">
        <v>1728</v>
      </c>
      <c r="C1870" s="253" t="s">
        <v>1320</v>
      </c>
      <c r="D1870" s="254" t="s">
        <v>12839</v>
      </c>
    </row>
    <row r="1871" spans="1:4" ht="15" x14ac:dyDescent="0.25">
      <c r="A1871" s="261">
        <v>102736</v>
      </c>
      <c r="B1871" s="253" t="s">
        <v>1729</v>
      </c>
      <c r="C1871" s="253" t="s">
        <v>1363</v>
      </c>
      <c r="D1871" s="254" t="s">
        <v>14380</v>
      </c>
    </row>
    <row r="1872" spans="1:4" ht="15" x14ac:dyDescent="0.25">
      <c r="A1872" s="261">
        <v>102737</v>
      </c>
      <c r="B1872" s="253" t="s">
        <v>1730</v>
      </c>
      <c r="C1872" s="253" t="s">
        <v>36</v>
      </c>
      <c r="D1872" s="254" t="s">
        <v>14381</v>
      </c>
    </row>
    <row r="1873" spans="1:4" ht="15" x14ac:dyDescent="0.25">
      <c r="A1873" s="261">
        <v>102738</v>
      </c>
      <c r="B1873" s="253" t="s">
        <v>1731</v>
      </c>
      <c r="C1873" s="253" t="s">
        <v>36</v>
      </c>
      <c r="D1873" s="254" t="s">
        <v>14382</v>
      </c>
    </row>
    <row r="1874" spans="1:4" ht="15" x14ac:dyDescent="0.25">
      <c r="A1874" s="261">
        <v>102739</v>
      </c>
      <c r="B1874" s="253" t="s">
        <v>1732</v>
      </c>
      <c r="C1874" s="253" t="s">
        <v>36</v>
      </c>
      <c r="D1874" s="254" t="s">
        <v>14383</v>
      </c>
    </row>
    <row r="1875" spans="1:4" ht="15" x14ac:dyDescent="0.25">
      <c r="A1875" s="261">
        <v>102740</v>
      </c>
      <c r="B1875" s="253" t="s">
        <v>1733</v>
      </c>
      <c r="C1875" s="253" t="s">
        <v>36</v>
      </c>
      <c r="D1875" s="254" t="s">
        <v>14384</v>
      </c>
    </row>
    <row r="1876" spans="1:4" ht="15" x14ac:dyDescent="0.25">
      <c r="A1876" s="261">
        <v>102741</v>
      </c>
      <c r="B1876" s="253" t="s">
        <v>1734</v>
      </c>
      <c r="C1876" s="253" t="s">
        <v>36</v>
      </c>
      <c r="D1876" s="254" t="s">
        <v>14385</v>
      </c>
    </row>
    <row r="1877" spans="1:4" ht="15" x14ac:dyDescent="0.25">
      <c r="A1877" s="261">
        <v>102742</v>
      </c>
      <c r="B1877" s="253" t="s">
        <v>1735</v>
      </c>
      <c r="C1877" s="253" t="s">
        <v>36</v>
      </c>
      <c r="D1877" s="254" t="s">
        <v>14386</v>
      </c>
    </row>
    <row r="1878" spans="1:4" ht="15" x14ac:dyDescent="0.25">
      <c r="A1878" s="261">
        <v>102743</v>
      </c>
      <c r="B1878" s="253" t="s">
        <v>1736</v>
      </c>
      <c r="C1878" s="253" t="s">
        <v>36</v>
      </c>
      <c r="D1878" s="254" t="s">
        <v>14387</v>
      </c>
    </row>
    <row r="1879" spans="1:4" ht="15" x14ac:dyDescent="0.25">
      <c r="A1879" s="261">
        <v>102744</v>
      </c>
      <c r="B1879" s="253" t="s">
        <v>1737</v>
      </c>
      <c r="C1879" s="253" t="s">
        <v>36</v>
      </c>
      <c r="D1879" s="254" t="s">
        <v>14388</v>
      </c>
    </row>
    <row r="1880" spans="1:4" ht="15" x14ac:dyDescent="0.25">
      <c r="A1880" s="261">
        <v>102745</v>
      </c>
      <c r="B1880" s="253" t="s">
        <v>1738</v>
      </c>
      <c r="C1880" s="253" t="s">
        <v>36</v>
      </c>
      <c r="D1880" s="254" t="s">
        <v>14389</v>
      </c>
    </row>
    <row r="1881" spans="1:4" ht="15" x14ac:dyDescent="0.25">
      <c r="A1881" s="261">
        <v>102746</v>
      </c>
      <c r="B1881" s="253" t="s">
        <v>1739</v>
      </c>
      <c r="C1881" s="253" t="s">
        <v>36</v>
      </c>
      <c r="D1881" s="254" t="s">
        <v>14390</v>
      </c>
    </row>
    <row r="1882" spans="1:4" ht="15" x14ac:dyDescent="0.25">
      <c r="A1882" s="261">
        <v>102747</v>
      </c>
      <c r="B1882" s="253" t="s">
        <v>1740</v>
      </c>
      <c r="C1882" s="253" t="s">
        <v>36</v>
      </c>
      <c r="D1882" s="254" t="s">
        <v>14391</v>
      </c>
    </row>
    <row r="1883" spans="1:4" ht="15" x14ac:dyDescent="0.25">
      <c r="A1883" s="261">
        <v>102748</v>
      </c>
      <c r="B1883" s="253" t="s">
        <v>1741</v>
      </c>
      <c r="C1883" s="253" t="s">
        <v>36</v>
      </c>
      <c r="D1883" s="254" t="s">
        <v>14392</v>
      </c>
    </row>
    <row r="1884" spans="1:4" ht="15" x14ac:dyDescent="0.25">
      <c r="A1884" s="261">
        <v>102749</v>
      </c>
      <c r="B1884" s="253" t="s">
        <v>1742</v>
      </c>
      <c r="C1884" s="253" t="s">
        <v>36</v>
      </c>
      <c r="D1884" s="254" t="s">
        <v>14393</v>
      </c>
    </row>
    <row r="1885" spans="1:4" ht="15" x14ac:dyDescent="0.25">
      <c r="A1885" s="261">
        <v>102750</v>
      </c>
      <c r="B1885" s="253" t="s">
        <v>1743</v>
      </c>
      <c r="C1885" s="253" t="s">
        <v>36</v>
      </c>
      <c r="D1885" s="254" t="s">
        <v>14394</v>
      </c>
    </row>
    <row r="1886" spans="1:4" ht="15" x14ac:dyDescent="0.25">
      <c r="A1886" s="261">
        <v>102751</v>
      </c>
      <c r="B1886" s="253" t="s">
        <v>1744</v>
      </c>
      <c r="C1886" s="253" t="s">
        <v>36</v>
      </c>
      <c r="D1886" s="254" t="s">
        <v>14395</v>
      </c>
    </row>
    <row r="1887" spans="1:4" ht="15" x14ac:dyDescent="0.25">
      <c r="A1887" s="261">
        <v>102752</v>
      </c>
      <c r="B1887" s="253" t="s">
        <v>1745</v>
      </c>
      <c r="C1887" s="253" t="s">
        <v>36</v>
      </c>
      <c r="D1887" s="254" t="s">
        <v>14396</v>
      </c>
    </row>
    <row r="1888" spans="1:4" ht="15" x14ac:dyDescent="0.25">
      <c r="A1888" s="261">
        <v>102753</v>
      </c>
      <c r="B1888" s="253" t="s">
        <v>1746</v>
      </c>
      <c r="C1888" s="253" t="s">
        <v>36</v>
      </c>
      <c r="D1888" s="254" t="s">
        <v>14397</v>
      </c>
    </row>
    <row r="1889" spans="1:4" ht="15" x14ac:dyDescent="0.25">
      <c r="A1889" s="261">
        <v>102754</v>
      </c>
      <c r="B1889" s="253" t="s">
        <v>1747</v>
      </c>
      <c r="C1889" s="253" t="s">
        <v>36</v>
      </c>
      <c r="D1889" s="254" t="s">
        <v>14398</v>
      </c>
    </row>
    <row r="1890" spans="1:4" ht="15" x14ac:dyDescent="0.25">
      <c r="A1890" s="261">
        <v>102755</v>
      </c>
      <c r="B1890" s="253" t="s">
        <v>1748</v>
      </c>
      <c r="C1890" s="253" t="s">
        <v>36</v>
      </c>
      <c r="D1890" s="254" t="s">
        <v>14399</v>
      </c>
    </row>
    <row r="1891" spans="1:4" ht="15" x14ac:dyDescent="0.25">
      <c r="A1891" s="261">
        <v>102756</v>
      </c>
      <c r="B1891" s="253" t="s">
        <v>1749</v>
      </c>
      <c r="C1891" s="253" t="s">
        <v>36</v>
      </c>
      <c r="D1891" s="254" t="s">
        <v>14400</v>
      </c>
    </row>
    <row r="1892" spans="1:4" ht="15" x14ac:dyDescent="0.25">
      <c r="A1892" s="261">
        <v>102757</v>
      </c>
      <c r="B1892" s="253" t="s">
        <v>1750</v>
      </c>
      <c r="C1892" s="253" t="s">
        <v>36</v>
      </c>
      <c r="D1892" s="254" t="s">
        <v>14401</v>
      </c>
    </row>
    <row r="1893" spans="1:4" ht="15" x14ac:dyDescent="0.25">
      <c r="A1893" s="261">
        <v>102758</v>
      </c>
      <c r="B1893" s="253" t="s">
        <v>1751</v>
      </c>
      <c r="C1893" s="253" t="s">
        <v>36</v>
      </c>
      <c r="D1893" s="254" t="s">
        <v>14402</v>
      </c>
    </row>
    <row r="1894" spans="1:4" ht="15" x14ac:dyDescent="0.25">
      <c r="A1894" s="261">
        <v>102759</v>
      </c>
      <c r="B1894" s="253" t="s">
        <v>1752</v>
      </c>
      <c r="C1894" s="253" t="s">
        <v>36</v>
      </c>
      <c r="D1894" s="254" t="s">
        <v>14403</v>
      </c>
    </row>
    <row r="1895" spans="1:4" ht="15" x14ac:dyDescent="0.25">
      <c r="A1895" s="261">
        <v>102760</v>
      </c>
      <c r="B1895" s="253" t="s">
        <v>1753</v>
      </c>
      <c r="C1895" s="253" t="s">
        <v>36</v>
      </c>
      <c r="D1895" s="254" t="s">
        <v>14404</v>
      </c>
    </row>
    <row r="1896" spans="1:4" ht="15" x14ac:dyDescent="0.25">
      <c r="A1896" s="261">
        <v>102761</v>
      </c>
      <c r="B1896" s="253" t="s">
        <v>1754</v>
      </c>
      <c r="C1896" s="253" t="s">
        <v>36</v>
      </c>
      <c r="D1896" s="254" t="s">
        <v>14405</v>
      </c>
    </row>
    <row r="1897" spans="1:4" ht="15" x14ac:dyDescent="0.25">
      <c r="A1897" s="261">
        <v>102762</v>
      </c>
      <c r="B1897" s="253" t="s">
        <v>1755</v>
      </c>
      <c r="C1897" s="253" t="s">
        <v>36</v>
      </c>
      <c r="D1897" s="254" t="s">
        <v>14406</v>
      </c>
    </row>
    <row r="1898" spans="1:4" ht="15" x14ac:dyDescent="0.25">
      <c r="A1898" s="261">
        <v>102763</v>
      </c>
      <c r="B1898" s="253" t="s">
        <v>1756</v>
      </c>
      <c r="C1898" s="253" t="s">
        <v>36</v>
      </c>
      <c r="D1898" s="254" t="s">
        <v>14407</v>
      </c>
    </row>
    <row r="1899" spans="1:4" ht="15" x14ac:dyDescent="0.25">
      <c r="A1899" s="261">
        <v>102764</v>
      </c>
      <c r="B1899" s="253" t="s">
        <v>1757</v>
      </c>
      <c r="C1899" s="253" t="s">
        <v>36</v>
      </c>
      <c r="D1899" s="254" t="s">
        <v>14408</v>
      </c>
    </row>
    <row r="1900" spans="1:4" ht="15" x14ac:dyDescent="0.25">
      <c r="A1900" s="261">
        <v>102765</v>
      </c>
      <c r="B1900" s="253" t="s">
        <v>1758</v>
      </c>
      <c r="C1900" s="253" t="s">
        <v>36</v>
      </c>
      <c r="D1900" s="254" t="s">
        <v>14409</v>
      </c>
    </row>
    <row r="1901" spans="1:4" ht="15" x14ac:dyDescent="0.25">
      <c r="A1901" s="261">
        <v>102766</v>
      </c>
      <c r="B1901" s="253" t="s">
        <v>1759</v>
      </c>
      <c r="C1901" s="253" t="s">
        <v>36</v>
      </c>
      <c r="D1901" s="254" t="s">
        <v>14410</v>
      </c>
    </row>
    <row r="1902" spans="1:4" ht="15" x14ac:dyDescent="0.25">
      <c r="A1902" s="261">
        <v>102767</v>
      </c>
      <c r="B1902" s="253" t="s">
        <v>1760</v>
      </c>
      <c r="C1902" s="253" t="s">
        <v>36</v>
      </c>
      <c r="D1902" s="254" t="s">
        <v>14411</v>
      </c>
    </row>
    <row r="1903" spans="1:4" ht="15" x14ac:dyDescent="0.25">
      <c r="A1903" s="261">
        <v>102768</v>
      </c>
      <c r="B1903" s="253" t="s">
        <v>1761</v>
      </c>
      <c r="C1903" s="253" t="s">
        <v>36</v>
      </c>
      <c r="D1903" s="254" t="s">
        <v>14412</v>
      </c>
    </row>
    <row r="1904" spans="1:4" ht="15" x14ac:dyDescent="0.25">
      <c r="A1904" s="261">
        <v>102769</v>
      </c>
      <c r="B1904" s="253" t="s">
        <v>1762</v>
      </c>
      <c r="C1904" s="253" t="s">
        <v>36</v>
      </c>
      <c r="D1904" s="254" t="s">
        <v>14413</v>
      </c>
    </row>
    <row r="1905" spans="1:4" ht="15" x14ac:dyDescent="0.25">
      <c r="A1905" s="261">
        <v>102770</v>
      </c>
      <c r="B1905" s="253" t="s">
        <v>1763</v>
      </c>
      <c r="C1905" s="253" t="s">
        <v>36</v>
      </c>
      <c r="D1905" s="254" t="s">
        <v>14414</v>
      </c>
    </row>
    <row r="1906" spans="1:4" ht="15" x14ac:dyDescent="0.25">
      <c r="A1906" s="261">
        <v>102771</v>
      </c>
      <c r="B1906" s="253" t="s">
        <v>1764</v>
      </c>
      <c r="C1906" s="253" t="s">
        <v>36</v>
      </c>
      <c r="D1906" s="254" t="s">
        <v>14415</v>
      </c>
    </row>
    <row r="1907" spans="1:4" ht="15" x14ac:dyDescent="0.25">
      <c r="A1907" s="261">
        <v>102772</v>
      </c>
      <c r="B1907" s="253" t="s">
        <v>1765</v>
      </c>
      <c r="C1907" s="253" t="s">
        <v>36</v>
      </c>
      <c r="D1907" s="254" t="s">
        <v>14416</v>
      </c>
    </row>
    <row r="1908" spans="1:4" ht="15" x14ac:dyDescent="0.25">
      <c r="A1908" s="261">
        <v>102773</v>
      </c>
      <c r="B1908" s="253" t="s">
        <v>1766</v>
      </c>
      <c r="C1908" s="253" t="s">
        <v>36</v>
      </c>
      <c r="D1908" s="254" t="s">
        <v>14417</v>
      </c>
    </row>
    <row r="1909" spans="1:4" ht="15" x14ac:dyDescent="0.25">
      <c r="A1909" s="261">
        <v>102774</v>
      </c>
      <c r="B1909" s="253" t="s">
        <v>1767</v>
      </c>
      <c r="C1909" s="253" t="s">
        <v>36</v>
      </c>
      <c r="D1909" s="254" t="s">
        <v>14417</v>
      </c>
    </row>
    <row r="1910" spans="1:4" ht="15" x14ac:dyDescent="0.25">
      <c r="A1910" s="261">
        <v>102775</v>
      </c>
      <c r="B1910" s="253" t="s">
        <v>1768</v>
      </c>
      <c r="C1910" s="253" t="s">
        <v>36</v>
      </c>
      <c r="D1910" s="254" t="s">
        <v>14418</v>
      </c>
    </row>
    <row r="1911" spans="1:4" ht="15" x14ac:dyDescent="0.25">
      <c r="A1911" s="261">
        <v>102776</v>
      </c>
      <c r="B1911" s="253" t="s">
        <v>1769</v>
      </c>
      <c r="C1911" s="253" t="s">
        <v>36</v>
      </c>
      <c r="D1911" s="254" t="s">
        <v>14418</v>
      </c>
    </row>
    <row r="1912" spans="1:4" ht="15" x14ac:dyDescent="0.25">
      <c r="A1912" s="261">
        <v>102777</v>
      </c>
      <c r="B1912" s="253" t="s">
        <v>1770</v>
      </c>
      <c r="C1912" s="253" t="s">
        <v>36</v>
      </c>
      <c r="D1912" s="254" t="s">
        <v>14419</v>
      </c>
    </row>
    <row r="1913" spans="1:4" ht="15" x14ac:dyDescent="0.25">
      <c r="A1913" s="261">
        <v>102778</v>
      </c>
      <c r="B1913" s="253" t="s">
        <v>1771</v>
      </c>
      <c r="C1913" s="253" t="s">
        <v>36</v>
      </c>
      <c r="D1913" s="254" t="s">
        <v>14420</v>
      </c>
    </row>
    <row r="1914" spans="1:4" ht="15" x14ac:dyDescent="0.25">
      <c r="A1914" s="261">
        <v>102779</v>
      </c>
      <c r="B1914" s="253" t="s">
        <v>1772</v>
      </c>
      <c r="C1914" s="253" t="s">
        <v>36</v>
      </c>
      <c r="D1914" s="254" t="s">
        <v>14417</v>
      </c>
    </row>
    <row r="1915" spans="1:4" ht="15" x14ac:dyDescent="0.25">
      <c r="A1915" s="261">
        <v>102780</v>
      </c>
      <c r="B1915" s="253" t="s">
        <v>1773</v>
      </c>
      <c r="C1915" s="253" t="s">
        <v>36</v>
      </c>
      <c r="D1915" s="254" t="s">
        <v>14421</v>
      </c>
    </row>
    <row r="1916" spans="1:4" ht="15" x14ac:dyDescent="0.25">
      <c r="A1916" s="261">
        <v>102781</v>
      </c>
      <c r="B1916" s="253" t="s">
        <v>1774</v>
      </c>
      <c r="C1916" s="253" t="s">
        <v>36</v>
      </c>
      <c r="D1916" s="254" t="s">
        <v>14422</v>
      </c>
    </row>
    <row r="1917" spans="1:4" ht="15" x14ac:dyDescent="0.25">
      <c r="A1917" s="261">
        <v>102782</v>
      </c>
      <c r="B1917" s="253" t="s">
        <v>1775</v>
      </c>
      <c r="C1917" s="253" t="s">
        <v>36</v>
      </c>
      <c r="D1917" s="254" t="s">
        <v>14423</v>
      </c>
    </row>
    <row r="1918" spans="1:4" ht="15" x14ac:dyDescent="0.25">
      <c r="A1918" s="261">
        <v>102783</v>
      </c>
      <c r="B1918" s="253" t="s">
        <v>1776</v>
      </c>
      <c r="C1918" s="253" t="s">
        <v>36</v>
      </c>
      <c r="D1918" s="254" t="s">
        <v>14424</v>
      </c>
    </row>
    <row r="1919" spans="1:4" ht="15" x14ac:dyDescent="0.25">
      <c r="A1919" s="261">
        <v>102784</v>
      </c>
      <c r="B1919" s="253" t="s">
        <v>1777</v>
      </c>
      <c r="C1919" s="253" t="s">
        <v>36</v>
      </c>
      <c r="D1919" s="254" t="s">
        <v>14425</v>
      </c>
    </row>
    <row r="1920" spans="1:4" ht="15" x14ac:dyDescent="0.25">
      <c r="A1920" s="261">
        <v>102785</v>
      </c>
      <c r="B1920" s="253" t="s">
        <v>1778</v>
      </c>
      <c r="C1920" s="253" t="s">
        <v>36</v>
      </c>
      <c r="D1920" s="254" t="s">
        <v>14421</v>
      </c>
    </row>
    <row r="1921" spans="1:4" ht="15" x14ac:dyDescent="0.25">
      <c r="A1921" s="261">
        <v>102786</v>
      </c>
      <c r="B1921" s="253" t="s">
        <v>1779</v>
      </c>
      <c r="C1921" s="253" t="s">
        <v>36</v>
      </c>
      <c r="D1921" s="254" t="s">
        <v>14426</v>
      </c>
    </row>
    <row r="1922" spans="1:4" ht="15" x14ac:dyDescent="0.25">
      <c r="A1922" s="261">
        <v>102787</v>
      </c>
      <c r="B1922" s="253" t="s">
        <v>1780</v>
      </c>
      <c r="C1922" s="253" t="s">
        <v>36</v>
      </c>
      <c r="D1922" s="254" t="s">
        <v>14423</v>
      </c>
    </row>
    <row r="1923" spans="1:4" ht="15" x14ac:dyDescent="0.25">
      <c r="A1923" s="261">
        <v>102788</v>
      </c>
      <c r="B1923" s="253" t="s">
        <v>1781</v>
      </c>
      <c r="C1923" s="253" t="s">
        <v>36</v>
      </c>
      <c r="D1923" s="254" t="s">
        <v>14427</v>
      </c>
    </row>
    <row r="1924" spans="1:4" ht="15" x14ac:dyDescent="0.25">
      <c r="A1924" s="261">
        <v>102789</v>
      </c>
      <c r="B1924" s="253" t="s">
        <v>1782</v>
      </c>
      <c r="C1924" s="253" t="s">
        <v>36</v>
      </c>
      <c r="D1924" s="254" t="s">
        <v>14428</v>
      </c>
    </row>
    <row r="1925" spans="1:4" ht="15" x14ac:dyDescent="0.25">
      <c r="A1925" s="261">
        <v>102790</v>
      </c>
      <c r="B1925" s="253" t="s">
        <v>1783</v>
      </c>
      <c r="C1925" s="253" t="s">
        <v>36</v>
      </c>
      <c r="D1925" s="254" t="s">
        <v>14429</v>
      </c>
    </row>
    <row r="1926" spans="1:4" ht="15" x14ac:dyDescent="0.25">
      <c r="A1926" s="261">
        <v>102791</v>
      </c>
      <c r="B1926" s="253" t="s">
        <v>1784</v>
      </c>
      <c r="C1926" s="253" t="s">
        <v>36</v>
      </c>
      <c r="D1926" s="254" t="s">
        <v>14430</v>
      </c>
    </row>
    <row r="1927" spans="1:4" ht="15" x14ac:dyDescent="0.25">
      <c r="A1927" s="261">
        <v>102792</v>
      </c>
      <c r="B1927" s="253" t="s">
        <v>1785</v>
      </c>
      <c r="C1927" s="253" t="s">
        <v>36</v>
      </c>
      <c r="D1927" s="254" t="s">
        <v>14431</v>
      </c>
    </row>
    <row r="1928" spans="1:4" ht="15" x14ac:dyDescent="0.25">
      <c r="A1928" s="261">
        <v>102793</v>
      </c>
      <c r="B1928" s="253" t="s">
        <v>1786</v>
      </c>
      <c r="C1928" s="253" t="s">
        <v>36</v>
      </c>
      <c r="D1928" s="254" t="s">
        <v>14432</v>
      </c>
    </row>
    <row r="1929" spans="1:4" ht="15" x14ac:dyDescent="0.25">
      <c r="A1929" s="261">
        <v>102794</v>
      </c>
      <c r="B1929" s="253" t="s">
        <v>1787</v>
      </c>
      <c r="C1929" s="253" t="s">
        <v>36</v>
      </c>
      <c r="D1929" s="254" t="s">
        <v>14433</v>
      </c>
    </row>
    <row r="1930" spans="1:4" ht="15" x14ac:dyDescent="0.25">
      <c r="A1930" s="261">
        <v>102795</v>
      </c>
      <c r="B1930" s="253" t="s">
        <v>1788</v>
      </c>
      <c r="C1930" s="253" t="s">
        <v>36</v>
      </c>
      <c r="D1930" s="254" t="s">
        <v>14434</v>
      </c>
    </row>
    <row r="1931" spans="1:4" ht="15" x14ac:dyDescent="0.25">
      <c r="A1931" s="261">
        <v>102796</v>
      </c>
      <c r="B1931" s="253" t="s">
        <v>1789</v>
      </c>
      <c r="C1931" s="253" t="s">
        <v>36</v>
      </c>
      <c r="D1931" s="254" t="s">
        <v>14435</v>
      </c>
    </row>
    <row r="1932" spans="1:4" ht="15" x14ac:dyDescent="0.25">
      <c r="A1932" s="261">
        <v>102797</v>
      </c>
      <c r="B1932" s="253" t="s">
        <v>1790</v>
      </c>
      <c r="C1932" s="253" t="s">
        <v>36</v>
      </c>
      <c r="D1932" s="254" t="s">
        <v>14436</v>
      </c>
    </row>
    <row r="1933" spans="1:4" ht="15" x14ac:dyDescent="0.25">
      <c r="A1933" s="261">
        <v>102798</v>
      </c>
      <c r="B1933" s="253" t="s">
        <v>1791</v>
      </c>
      <c r="C1933" s="253" t="s">
        <v>36</v>
      </c>
      <c r="D1933" s="254" t="s">
        <v>14437</v>
      </c>
    </row>
    <row r="1934" spans="1:4" ht="15" x14ac:dyDescent="0.25">
      <c r="A1934" s="261">
        <v>102799</v>
      </c>
      <c r="B1934" s="253" t="s">
        <v>1792</v>
      </c>
      <c r="C1934" s="253" t="s">
        <v>36</v>
      </c>
      <c r="D1934" s="254" t="s">
        <v>14438</v>
      </c>
    </row>
    <row r="1935" spans="1:4" ht="15" x14ac:dyDescent="0.25">
      <c r="A1935" s="261">
        <v>102800</v>
      </c>
      <c r="B1935" s="253" t="s">
        <v>1793</v>
      </c>
      <c r="C1935" s="253" t="s">
        <v>36</v>
      </c>
      <c r="D1935" s="254" t="s">
        <v>14439</v>
      </c>
    </row>
    <row r="1936" spans="1:4" ht="15" x14ac:dyDescent="0.25">
      <c r="A1936" s="261">
        <v>102801</v>
      </c>
      <c r="B1936" s="253" t="s">
        <v>1794</v>
      </c>
      <c r="C1936" s="253" t="s">
        <v>36</v>
      </c>
      <c r="D1936" s="254" t="s">
        <v>14440</v>
      </c>
    </row>
    <row r="1937" spans="1:4" ht="15" x14ac:dyDescent="0.25">
      <c r="A1937" s="261">
        <v>102802</v>
      </c>
      <c r="B1937" s="253" t="s">
        <v>1795</v>
      </c>
      <c r="C1937" s="253" t="s">
        <v>36</v>
      </c>
      <c r="D1937" s="254" t="s">
        <v>14441</v>
      </c>
    </row>
    <row r="1938" spans="1:4" ht="15" x14ac:dyDescent="0.25">
      <c r="A1938" s="261">
        <v>101570</v>
      </c>
      <c r="B1938" s="253" t="s">
        <v>1796</v>
      </c>
      <c r="C1938" s="253" t="s">
        <v>414</v>
      </c>
      <c r="D1938" s="254" t="s">
        <v>14442</v>
      </c>
    </row>
    <row r="1939" spans="1:4" ht="15" x14ac:dyDescent="0.25">
      <c r="A1939" s="261">
        <v>101571</v>
      </c>
      <c r="B1939" s="253" t="s">
        <v>1797</v>
      </c>
      <c r="C1939" s="253" t="s">
        <v>414</v>
      </c>
      <c r="D1939" s="254" t="s">
        <v>14443</v>
      </c>
    </row>
    <row r="1940" spans="1:4" ht="15" x14ac:dyDescent="0.25">
      <c r="A1940" s="261">
        <v>101572</v>
      </c>
      <c r="B1940" s="253" t="s">
        <v>1798</v>
      </c>
      <c r="C1940" s="253" t="s">
        <v>414</v>
      </c>
      <c r="D1940" s="254" t="s">
        <v>13860</v>
      </c>
    </row>
    <row r="1941" spans="1:4" ht="15" x14ac:dyDescent="0.25">
      <c r="A1941" s="261">
        <v>101573</v>
      </c>
      <c r="B1941" s="253" t="s">
        <v>1799</v>
      </c>
      <c r="C1941" s="253" t="s">
        <v>414</v>
      </c>
      <c r="D1941" s="254" t="s">
        <v>14444</v>
      </c>
    </row>
    <row r="1942" spans="1:4" ht="15" x14ac:dyDescent="0.25">
      <c r="A1942" s="261">
        <v>101574</v>
      </c>
      <c r="B1942" s="253" t="s">
        <v>1800</v>
      </c>
      <c r="C1942" s="253" t="s">
        <v>414</v>
      </c>
      <c r="D1942" s="254" t="s">
        <v>14445</v>
      </c>
    </row>
    <row r="1943" spans="1:4" ht="15" x14ac:dyDescent="0.25">
      <c r="A1943" s="261">
        <v>101575</v>
      </c>
      <c r="B1943" s="253" t="s">
        <v>1801</v>
      </c>
      <c r="C1943" s="253" t="s">
        <v>414</v>
      </c>
      <c r="D1943" s="254" t="s">
        <v>14446</v>
      </c>
    </row>
    <row r="1944" spans="1:4" ht="15" x14ac:dyDescent="0.25">
      <c r="A1944" s="261">
        <v>101576</v>
      </c>
      <c r="B1944" s="253" t="s">
        <v>1802</v>
      </c>
      <c r="C1944" s="253" t="s">
        <v>414</v>
      </c>
      <c r="D1944" s="254" t="s">
        <v>14447</v>
      </c>
    </row>
    <row r="1945" spans="1:4" ht="15" x14ac:dyDescent="0.25">
      <c r="A1945" s="261">
        <v>101577</v>
      </c>
      <c r="B1945" s="253" t="s">
        <v>1803</v>
      </c>
      <c r="C1945" s="253" t="s">
        <v>414</v>
      </c>
      <c r="D1945" s="254" t="s">
        <v>14448</v>
      </c>
    </row>
    <row r="1946" spans="1:4" ht="15" x14ac:dyDescent="0.25">
      <c r="A1946" s="261">
        <v>101578</v>
      </c>
      <c r="B1946" s="253" t="s">
        <v>1804</v>
      </c>
      <c r="C1946" s="253" t="s">
        <v>414</v>
      </c>
      <c r="D1946" s="254" t="s">
        <v>14449</v>
      </c>
    </row>
    <row r="1947" spans="1:4" ht="15" x14ac:dyDescent="0.25">
      <c r="A1947" s="261">
        <v>101579</v>
      </c>
      <c r="B1947" s="253" t="s">
        <v>1805</v>
      </c>
      <c r="C1947" s="253" t="s">
        <v>414</v>
      </c>
      <c r="D1947" s="254" t="s">
        <v>14450</v>
      </c>
    </row>
    <row r="1948" spans="1:4" ht="15" x14ac:dyDescent="0.25">
      <c r="A1948" s="261">
        <v>101580</v>
      </c>
      <c r="B1948" s="253" t="s">
        <v>1806</v>
      </c>
      <c r="C1948" s="253" t="s">
        <v>414</v>
      </c>
      <c r="D1948" s="254" t="s">
        <v>14451</v>
      </c>
    </row>
    <row r="1949" spans="1:4" ht="15" x14ac:dyDescent="0.25">
      <c r="A1949" s="261">
        <v>101581</v>
      </c>
      <c r="B1949" s="253" t="s">
        <v>1807</v>
      </c>
      <c r="C1949" s="253" t="s">
        <v>414</v>
      </c>
      <c r="D1949" s="254" t="s">
        <v>14452</v>
      </c>
    </row>
    <row r="1950" spans="1:4" ht="15" x14ac:dyDescent="0.25">
      <c r="A1950" s="261">
        <v>101582</v>
      </c>
      <c r="B1950" s="253" t="s">
        <v>1808</v>
      </c>
      <c r="C1950" s="253" t="s">
        <v>414</v>
      </c>
      <c r="D1950" s="254" t="s">
        <v>14453</v>
      </c>
    </row>
    <row r="1951" spans="1:4" ht="15" x14ac:dyDescent="0.25">
      <c r="A1951" s="261">
        <v>101583</v>
      </c>
      <c r="B1951" s="253" t="s">
        <v>1809</v>
      </c>
      <c r="C1951" s="253" t="s">
        <v>414</v>
      </c>
      <c r="D1951" s="254" t="s">
        <v>14454</v>
      </c>
    </row>
    <row r="1952" spans="1:4" ht="15" x14ac:dyDescent="0.25">
      <c r="A1952" s="261">
        <v>101584</v>
      </c>
      <c r="B1952" s="253" t="s">
        <v>1810</v>
      </c>
      <c r="C1952" s="253" t="s">
        <v>414</v>
      </c>
      <c r="D1952" s="254" t="s">
        <v>14455</v>
      </c>
    </row>
    <row r="1953" spans="1:4" ht="15" x14ac:dyDescent="0.25">
      <c r="A1953" s="261">
        <v>101585</v>
      </c>
      <c r="B1953" s="253" t="s">
        <v>1811</v>
      </c>
      <c r="C1953" s="253" t="s">
        <v>414</v>
      </c>
      <c r="D1953" s="254" t="s">
        <v>14456</v>
      </c>
    </row>
    <row r="1954" spans="1:4" ht="15" x14ac:dyDescent="0.25">
      <c r="A1954" s="261">
        <v>101586</v>
      </c>
      <c r="B1954" s="253" t="s">
        <v>1812</v>
      </c>
      <c r="C1954" s="253" t="s">
        <v>414</v>
      </c>
      <c r="D1954" s="254" t="s">
        <v>14457</v>
      </c>
    </row>
    <row r="1955" spans="1:4" ht="15" x14ac:dyDescent="0.25">
      <c r="A1955" s="261">
        <v>101587</v>
      </c>
      <c r="B1955" s="253" t="s">
        <v>1813</v>
      </c>
      <c r="C1955" s="253" t="s">
        <v>414</v>
      </c>
      <c r="D1955" s="254" t="s">
        <v>14458</v>
      </c>
    </row>
    <row r="1956" spans="1:4" ht="15" x14ac:dyDescent="0.25">
      <c r="A1956" s="261">
        <v>101588</v>
      </c>
      <c r="B1956" s="253" t="s">
        <v>1814</v>
      </c>
      <c r="C1956" s="253" t="s">
        <v>414</v>
      </c>
      <c r="D1956" s="254" t="s">
        <v>14459</v>
      </c>
    </row>
    <row r="1957" spans="1:4" ht="15" x14ac:dyDescent="0.25">
      <c r="A1957" s="261">
        <v>101589</v>
      </c>
      <c r="B1957" s="253" t="s">
        <v>1815</v>
      </c>
      <c r="C1957" s="253" t="s">
        <v>414</v>
      </c>
      <c r="D1957" s="254" t="s">
        <v>14460</v>
      </c>
    </row>
    <row r="1958" spans="1:4" ht="15" x14ac:dyDescent="0.25">
      <c r="A1958" s="261">
        <v>101590</v>
      </c>
      <c r="B1958" s="253" t="s">
        <v>1816</v>
      </c>
      <c r="C1958" s="253" t="s">
        <v>414</v>
      </c>
      <c r="D1958" s="254" t="s">
        <v>14461</v>
      </c>
    </row>
    <row r="1959" spans="1:4" ht="15" x14ac:dyDescent="0.25">
      <c r="A1959" s="261">
        <v>101591</v>
      </c>
      <c r="B1959" s="253" t="s">
        <v>1817</v>
      </c>
      <c r="C1959" s="253" t="s">
        <v>414</v>
      </c>
      <c r="D1959" s="254" t="s">
        <v>14462</v>
      </c>
    </row>
    <row r="1960" spans="1:4" ht="15" x14ac:dyDescent="0.25">
      <c r="A1960" s="261">
        <v>101592</v>
      </c>
      <c r="B1960" s="253" t="s">
        <v>1818</v>
      </c>
      <c r="C1960" s="253" t="s">
        <v>414</v>
      </c>
      <c r="D1960" s="254" t="s">
        <v>14463</v>
      </c>
    </row>
    <row r="1961" spans="1:4" ht="15" x14ac:dyDescent="0.25">
      <c r="A1961" s="261">
        <v>101593</v>
      </c>
      <c r="B1961" s="253" t="s">
        <v>1819</v>
      </c>
      <c r="C1961" s="253" t="s">
        <v>414</v>
      </c>
      <c r="D1961" s="254" t="s">
        <v>14464</v>
      </c>
    </row>
    <row r="1962" spans="1:4" ht="15" x14ac:dyDescent="0.25">
      <c r="A1962" s="261">
        <v>101600</v>
      </c>
      <c r="B1962" s="253" t="s">
        <v>1820</v>
      </c>
      <c r="C1962" s="253" t="s">
        <v>414</v>
      </c>
      <c r="D1962" s="254" t="s">
        <v>13377</v>
      </c>
    </row>
    <row r="1963" spans="1:4" ht="15" x14ac:dyDescent="0.25">
      <c r="A1963" s="261">
        <v>101601</v>
      </c>
      <c r="B1963" s="253" t="s">
        <v>1821</v>
      </c>
      <c r="C1963" s="253" t="s">
        <v>414</v>
      </c>
      <c r="D1963" s="254" t="s">
        <v>14465</v>
      </c>
    </row>
    <row r="1964" spans="1:4" ht="15" x14ac:dyDescent="0.25">
      <c r="A1964" s="261">
        <v>101602</v>
      </c>
      <c r="B1964" s="253" t="s">
        <v>1822</v>
      </c>
      <c r="C1964" s="253" t="s">
        <v>414</v>
      </c>
      <c r="D1964" s="254" t="s">
        <v>14466</v>
      </c>
    </row>
    <row r="1965" spans="1:4" ht="15" x14ac:dyDescent="0.25">
      <c r="A1965" s="261">
        <v>101603</v>
      </c>
      <c r="B1965" s="253" t="s">
        <v>1823</v>
      </c>
      <c r="C1965" s="253" t="s">
        <v>414</v>
      </c>
      <c r="D1965" s="254" t="s">
        <v>14467</v>
      </c>
    </row>
    <row r="1966" spans="1:4" ht="15" x14ac:dyDescent="0.25">
      <c r="A1966" s="261">
        <v>101604</v>
      </c>
      <c r="B1966" s="253" t="s">
        <v>1824</v>
      </c>
      <c r="C1966" s="253" t="s">
        <v>414</v>
      </c>
      <c r="D1966" s="254" t="s">
        <v>14468</v>
      </c>
    </row>
    <row r="1967" spans="1:4" ht="15" x14ac:dyDescent="0.25">
      <c r="A1967" s="261">
        <v>101605</v>
      </c>
      <c r="B1967" s="253" t="s">
        <v>1825</v>
      </c>
      <c r="C1967" s="253" t="s">
        <v>414</v>
      </c>
      <c r="D1967" s="254" t="s">
        <v>14469</v>
      </c>
    </row>
    <row r="1968" spans="1:4" ht="15" x14ac:dyDescent="0.25">
      <c r="A1968" s="261">
        <v>90788</v>
      </c>
      <c r="B1968" s="253" t="s">
        <v>1826</v>
      </c>
      <c r="C1968" s="253" t="s">
        <v>36</v>
      </c>
      <c r="D1968" s="254" t="s">
        <v>14470</v>
      </c>
    </row>
    <row r="1969" spans="1:4" ht="15" x14ac:dyDescent="0.25">
      <c r="A1969" s="261">
        <v>90789</v>
      </c>
      <c r="B1969" s="253" t="s">
        <v>1827</v>
      </c>
      <c r="C1969" s="253" t="s">
        <v>36</v>
      </c>
      <c r="D1969" s="254" t="s">
        <v>14471</v>
      </c>
    </row>
    <row r="1970" spans="1:4" ht="15" x14ac:dyDescent="0.25">
      <c r="A1970" s="261">
        <v>90790</v>
      </c>
      <c r="B1970" s="253" t="s">
        <v>1828</v>
      </c>
      <c r="C1970" s="253" t="s">
        <v>36</v>
      </c>
      <c r="D1970" s="254" t="s">
        <v>14472</v>
      </c>
    </row>
    <row r="1971" spans="1:4" ht="15" x14ac:dyDescent="0.25">
      <c r="A1971" s="261">
        <v>90791</v>
      </c>
      <c r="B1971" s="253" t="s">
        <v>1829</v>
      </c>
      <c r="C1971" s="253" t="s">
        <v>36</v>
      </c>
      <c r="D1971" s="254" t="s">
        <v>14473</v>
      </c>
    </row>
    <row r="1972" spans="1:4" ht="15" x14ac:dyDescent="0.25">
      <c r="A1972" s="261">
        <v>90793</v>
      </c>
      <c r="B1972" s="253" t="s">
        <v>1830</v>
      </c>
      <c r="C1972" s="253" t="s">
        <v>36</v>
      </c>
      <c r="D1972" s="254" t="s">
        <v>14474</v>
      </c>
    </row>
    <row r="1973" spans="1:4" ht="15" x14ac:dyDescent="0.25">
      <c r="A1973" s="261">
        <v>90794</v>
      </c>
      <c r="B1973" s="253" t="s">
        <v>1831</v>
      </c>
      <c r="C1973" s="253" t="s">
        <v>36</v>
      </c>
      <c r="D1973" s="254" t="s">
        <v>14475</v>
      </c>
    </row>
    <row r="1974" spans="1:4" ht="15" x14ac:dyDescent="0.25">
      <c r="A1974" s="261">
        <v>90795</v>
      </c>
      <c r="B1974" s="253" t="s">
        <v>1832</v>
      </c>
      <c r="C1974" s="253" t="s">
        <v>36</v>
      </c>
      <c r="D1974" s="254" t="s">
        <v>14476</v>
      </c>
    </row>
    <row r="1975" spans="1:4" ht="15" x14ac:dyDescent="0.25">
      <c r="A1975" s="261">
        <v>90796</v>
      </c>
      <c r="B1975" s="253" t="s">
        <v>1833</v>
      </c>
      <c r="C1975" s="253" t="s">
        <v>36</v>
      </c>
      <c r="D1975" s="254" t="s">
        <v>14477</v>
      </c>
    </row>
    <row r="1976" spans="1:4" ht="15" x14ac:dyDescent="0.25">
      <c r="A1976" s="261">
        <v>90797</v>
      </c>
      <c r="B1976" s="253" t="s">
        <v>1834</v>
      </c>
      <c r="C1976" s="253" t="s">
        <v>36</v>
      </c>
      <c r="D1976" s="254" t="s">
        <v>14478</v>
      </c>
    </row>
    <row r="1977" spans="1:4" ht="15" x14ac:dyDescent="0.25">
      <c r="A1977" s="261">
        <v>90798</v>
      </c>
      <c r="B1977" s="253" t="s">
        <v>12306</v>
      </c>
      <c r="C1977" s="253" t="s">
        <v>36</v>
      </c>
      <c r="D1977" s="254" t="s">
        <v>14479</v>
      </c>
    </row>
    <row r="1978" spans="1:4" ht="15" x14ac:dyDescent="0.25">
      <c r="A1978" s="261">
        <v>90799</v>
      </c>
      <c r="B1978" s="253" t="s">
        <v>12307</v>
      </c>
      <c r="C1978" s="253" t="s">
        <v>36</v>
      </c>
      <c r="D1978" s="254" t="s">
        <v>14480</v>
      </c>
    </row>
    <row r="1979" spans="1:4" ht="15" x14ac:dyDescent="0.25">
      <c r="A1979" s="261">
        <v>90801</v>
      </c>
      <c r="B1979" s="253" t="s">
        <v>1835</v>
      </c>
      <c r="C1979" s="253" t="s">
        <v>36</v>
      </c>
      <c r="D1979" s="254" t="s">
        <v>14481</v>
      </c>
    </row>
    <row r="1980" spans="1:4" ht="15" x14ac:dyDescent="0.25">
      <c r="A1980" s="261">
        <v>90806</v>
      </c>
      <c r="B1980" s="253" t="s">
        <v>1836</v>
      </c>
      <c r="C1980" s="253" t="s">
        <v>36</v>
      </c>
      <c r="D1980" s="254" t="s">
        <v>14482</v>
      </c>
    </row>
    <row r="1981" spans="1:4" ht="15" x14ac:dyDescent="0.25">
      <c r="A1981" s="261">
        <v>90820</v>
      </c>
      <c r="B1981" s="253" t="s">
        <v>1837</v>
      </c>
      <c r="C1981" s="253" t="s">
        <v>36</v>
      </c>
      <c r="D1981" s="254" t="s">
        <v>14483</v>
      </c>
    </row>
    <row r="1982" spans="1:4" ht="15" x14ac:dyDescent="0.25">
      <c r="A1982" s="261">
        <v>90821</v>
      </c>
      <c r="B1982" s="253" t="s">
        <v>1838</v>
      </c>
      <c r="C1982" s="253" t="s">
        <v>36</v>
      </c>
      <c r="D1982" s="254" t="s">
        <v>14484</v>
      </c>
    </row>
    <row r="1983" spans="1:4" ht="15" x14ac:dyDescent="0.25">
      <c r="A1983" s="261">
        <v>90822</v>
      </c>
      <c r="B1983" s="253" t="s">
        <v>1839</v>
      </c>
      <c r="C1983" s="253" t="s">
        <v>36</v>
      </c>
      <c r="D1983" s="254" t="s">
        <v>14485</v>
      </c>
    </row>
    <row r="1984" spans="1:4" ht="15" x14ac:dyDescent="0.25">
      <c r="A1984" s="261">
        <v>90823</v>
      </c>
      <c r="B1984" s="253" t="s">
        <v>1840</v>
      </c>
      <c r="C1984" s="253" t="s">
        <v>36</v>
      </c>
      <c r="D1984" s="254" t="s">
        <v>14486</v>
      </c>
    </row>
    <row r="1985" spans="1:4" ht="15" x14ac:dyDescent="0.25">
      <c r="A1985" s="261">
        <v>90824</v>
      </c>
      <c r="B1985" s="253" t="s">
        <v>1841</v>
      </c>
      <c r="C1985" s="253" t="s">
        <v>36</v>
      </c>
      <c r="D1985" s="254" t="s">
        <v>14487</v>
      </c>
    </row>
    <row r="1986" spans="1:4" ht="15" x14ac:dyDescent="0.25">
      <c r="A1986" s="261">
        <v>90825</v>
      </c>
      <c r="B1986" s="253" t="s">
        <v>1842</v>
      </c>
      <c r="C1986" s="253" t="s">
        <v>36</v>
      </c>
      <c r="D1986" s="254" t="s">
        <v>14488</v>
      </c>
    </row>
    <row r="1987" spans="1:4" ht="15" x14ac:dyDescent="0.25">
      <c r="A1987" s="261">
        <v>90830</v>
      </c>
      <c r="B1987" s="253" t="s">
        <v>1843</v>
      </c>
      <c r="C1987" s="253" t="s">
        <v>36</v>
      </c>
      <c r="D1987" s="254" t="s">
        <v>14489</v>
      </c>
    </row>
    <row r="1988" spans="1:4" ht="15" x14ac:dyDescent="0.25">
      <c r="A1988" s="261">
        <v>90831</v>
      </c>
      <c r="B1988" s="253" t="s">
        <v>1844</v>
      </c>
      <c r="C1988" s="253" t="s">
        <v>36</v>
      </c>
      <c r="D1988" s="254" t="s">
        <v>14490</v>
      </c>
    </row>
    <row r="1989" spans="1:4" ht="15" x14ac:dyDescent="0.25">
      <c r="A1989" s="261">
        <v>90841</v>
      </c>
      <c r="B1989" s="253" t="s">
        <v>1845</v>
      </c>
      <c r="C1989" s="253" t="s">
        <v>36</v>
      </c>
      <c r="D1989" s="254" t="s">
        <v>14491</v>
      </c>
    </row>
    <row r="1990" spans="1:4" ht="15" x14ac:dyDescent="0.25">
      <c r="A1990" s="261">
        <v>90842</v>
      </c>
      <c r="B1990" s="253" t="s">
        <v>1846</v>
      </c>
      <c r="C1990" s="253" t="s">
        <v>36</v>
      </c>
      <c r="D1990" s="254" t="s">
        <v>14492</v>
      </c>
    </row>
    <row r="1991" spans="1:4" ht="15" x14ac:dyDescent="0.25">
      <c r="A1991" s="261">
        <v>90843</v>
      </c>
      <c r="B1991" s="253" t="s">
        <v>1847</v>
      </c>
      <c r="C1991" s="253" t="s">
        <v>36</v>
      </c>
      <c r="D1991" s="254" t="s">
        <v>14493</v>
      </c>
    </row>
    <row r="1992" spans="1:4" ht="15" x14ac:dyDescent="0.25">
      <c r="A1992" s="261">
        <v>90844</v>
      </c>
      <c r="B1992" s="253" t="s">
        <v>1848</v>
      </c>
      <c r="C1992" s="253" t="s">
        <v>36</v>
      </c>
      <c r="D1992" s="254" t="s">
        <v>14494</v>
      </c>
    </row>
    <row r="1993" spans="1:4" ht="15" x14ac:dyDescent="0.25">
      <c r="A1993" s="261">
        <v>90845</v>
      </c>
      <c r="B1993" s="253" t="s">
        <v>1849</v>
      </c>
      <c r="C1993" s="253" t="s">
        <v>36</v>
      </c>
      <c r="D1993" s="254" t="s">
        <v>14495</v>
      </c>
    </row>
    <row r="1994" spans="1:4" ht="15" x14ac:dyDescent="0.25">
      <c r="A1994" s="261">
        <v>90846</v>
      </c>
      <c r="B1994" s="253" t="s">
        <v>1850</v>
      </c>
      <c r="C1994" s="253" t="s">
        <v>36</v>
      </c>
      <c r="D1994" s="254" t="s">
        <v>14496</v>
      </c>
    </row>
    <row r="1995" spans="1:4" ht="15" x14ac:dyDescent="0.25">
      <c r="A1995" s="261">
        <v>90847</v>
      </c>
      <c r="B1995" s="253" t="s">
        <v>1851</v>
      </c>
      <c r="C1995" s="253" t="s">
        <v>36</v>
      </c>
      <c r="D1995" s="254" t="s">
        <v>14497</v>
      </c>
    </row>
    <row r="1996" spans="1:4" ht="15" x14ac:dyDescent="0.25">
      <c r="A1996" s="261">
        <v>90848</v>
      </c>
      <c r="B1996" s="253" t="s">
        <v>1852</v>
      </c>
      <c r="C1996" s="253" t="s">
        <v>36</v>
      </c>
      <c r="D1996" s="254" t="s">
        <v>14498</v>
      </c>
    </row>
    <row r="1997" spans="1:4" ht="15" x14ac:dyDescent="0.25">
      <c r="A1997" s="261">
        <v>90849</v>
      </c>
      <c r="B1997" s="253" t="s">
        <v>1853</v>
      </c>
      <c r="C1997" s="253" t="s">
        <v>36</v>
      </c>
      <c r="D1997" s="254" t="s">
        <v>14499</v>
      </c>
    </row>
    <row r="1998" spans="1:4" ht="15" x14ac:dyDescent="0.25">
      <c r="A1998" s="261">
        <v>90850</v>
      </c>
      <c r="B1998" s="253" t="s">
        <v>1854</v>
      </c>
      <c r="C1998" s="253" t="s">
        <v>36</v>
      </c>
      <c r="D1998" s="254" t="s">
        <v>14500</v>
      </c>
    </row>
    <row r="1999" spans="1:4" ht="15" x14ac:dyDescent="0.25">
      <c r="A1999" s="261">
        <v>90851</v>
      </c>
      <c r="B1999" s="253" t="s">
        <v>1855</v>
      </c>
      <c r="C1999" s="253" t="s">
        <v>36</v>
      </c>
      <c r="D1999" s="254" t="s">
        <v>14501</v>
      </c>
    </row>
    <row r="2000" spans="1:4" ht="15" x14ac:dyDescent="0.25">
      <c r="A2000" s="261">
        <v>90852</v>
      </c>
      <c r="B2000" s="253" t="s">
        <v>1856</v>
      </c>
      <c r="C2000" s="253" t="s">
        <v>36</v>
      </c>
      <c r="D2000" s="254" t="s">
        <v>14502</v>
      </c>
    </row>
    <row r="2001" spans="1:4" ht="15" x14ac:dyDescent="0.25">
      <c r="A2001" s="261">
        <v>91009</v>
      </c>
      <c r="B2001" s="253" t="s">
        <v>1857</v>
      </c>
      <c r="C2001" s="253" t="s">
        <v>36</v>
      </c>
      <c r="D2001" s="254" t="s">
        <v>14503</v>
      </c>
    </row>
    <row r="2002" spans="1:4" ht="15" x14ac:dyDescent="0.25">
      <c r="A2002" s="261">
        <v>91010</v>
      </c>
      <c r="B2002" s="253" t="s">
        <v>1858</v>
      </c>
      <c r="C2002" s="253" t="s">
        <v>36</v>
      </c>
      <c r="D2002" s="254" t="s">
        <v>14504</v>
      </c>
    </row>
    <row r="2003" spans="1:4" ht="15" x14ac:dyDescent="0.25">
      <c r="A2003" s="261">
        <v>91011</v>
      </c>
      <c r="B2003" s="253" t="s">
        <v>1859</v>
      </c>
      <c r="C2003" s="253" t="s">
        <v>36</v>
      </c>
      <c r="D2003" s="254" t="s">
        <v>14505</v>
      </c>
    </row>
    <row r="2004" spans="1:4" ht="15" x14ac:dyDescent="0.25">
      <c r="A2004" s="261">
        <v>91012</v>
      </c>
      <c r="B2004" s="253" t="s">
        <v>1860</v>
      </c>
      <c r="C2004" s="253" t="s">
        <v>36</v>
      </c>
      <c r="D2004" s="254" t="s">
        <v>14506</v>
      </c>
    </row>
    <row r="2005" spans="1:4" ht="15" x14ac:dyDescent="0.25">
      <c r="A2005" s="261">
        <v>91013</v>
      </c>
      <c r="B2005" s="253" t="s">
        <v>1861</v>
      </c>
      <c r="C2005" s="253" t="s">
        <v>36</v>
      </c>
      <c r="D2005" s="254" t="s">
        <v>14507</v>
      </c>
    </row>
    <row r="2006" spans="1:4" ht="15" x14ac:dyDescent="0.25">
      <c r="A2006" s="261">
        <v>91014</v>
      </c>
      <c r="B2006" s="253" t="s">
        <v>1862</v>
      </c>
      <c r="C2006" s="253" t="s">
        <v>36</v>
      </c>
      <c r="D2006" s="254" t="s">
        <v>14508</v>
      </c>
    </row>
    <row r="2007" spans="1:4" ht="15" x14ac:dyDescent="0.25">
      <c r="A2007" s="261">
        <v>91015</v>
      </c>
      <c r="B2007" s="253" t="s">
        <v>1863</v>
      </c>
      <c r="C2007" s="253" t="s">
        <v>36</v>
      </c>
      <c r="D2007" s="254" t="s">
        <v>14509</v>
      </c>
    </row>
    <row r="2008" spans="1:4" ht="15" x14ac:dyDescent="0.25">
      <c r="A2008" s="261">
        <v>91016</v>
      </c>
      <c r="B2008" s="253" t="s">
        <v>1864</v>
      </c>
      <c r="C2008" s="253" t="s">
        <v>36</v>
      </c>
      <c r="D2008" s="254" t="s">
        <v>14510</v>
      </c>
    </row>
    <row r="2009" spans="1:4" ht="15" x14ac:dyDescent="0.25">
      <c r="A2009" s="261">
        <v>91287</v>
      </c>
      <c r="B2009" s="253" t="s">
        <v>1865</v>
      </c>
      <c r="C2009" s="253" t="s">
        <v>36</v>
      </c>
      <c r="D2009" s="254" t="s">
        <v>14511</v>
      </c>
    </row>
    <row r="2010" spans="1:4" ht="15" x14ac:dyDescent="0.25">
      <c r="A2010" s="261">
        <v>91292</v>
      </c>
      <c r="B2010" s="253" t="s">
        <v>1866</v>
      </c>
      <c r="C2010" s="253" t="s">
        <v>36</v>
      </c>
      <c r="D2010" s="254" t="s">
        <v>14512</v>
      </c>
    </row>
    <row r="2011" spans="1:4" ht="15" x14ac:dyDescent="0.25">
      <c r="A2011" s="261">
        <v>91295</v>
      </c>
      <c r="B2011" s="253" t="s">
        <v>1867</v>
      </c>
      <c r="C2011" s="253" t="s">
        <v>36</v>
      </c>
      <c r="D2011" s="254" t="s">
        <v>14513</v>
      </c>
    </row>
    <row r="2012" spans="1:4" ht="15" x14ac:dyDescent="0.25">
      <c r="A2012" s="261">
        <v>91296</v>
      </c>
      <c r="B2012" s="253" t="s">
        <v>1868</v>
      </c>
      <c r="C2012" s="253" t="s">
        <v>36</v>
      </c>
      <c r="D2012" s="254" t="s">
        <v>14514</v>
      </c>
    </row>
    <row r="2013" spans="1:4" ht="15" x14ac:dyDescent="0.25">
      <c r="A2013" s="261">
        <v>91297</v>
      </c>
      <c r="B2013" s="253" t="s">
        <v>1869</v>
      </c>
      <c r="C2013" s="253" t="s">
        <v>36</v>
      </c>
      <c r="D2013" s="254" t="s">
        <v>14515</v>
      </c>
    </row>
    <row r="2014" spans="1:4" ht="15" x14ac:dyDescent="0.25">
      <c r="A2014" s="261">
        <v>91298</v>
      </c>
      <c r="B2014" s="253" t="s">
        <v>1870</v>
      </c>
      <c r="C2014" s="253" t="s">
        <v>36</v>
      </c>
      <c r="D2014" s="254" t="s">
        <v>14516</v>
      </c>
    </row>
    <row r="2015" spans="1:4" ht="15" x14ac:dyDescent="0.25">
      <c r="A2015" s="261">
        <v>91299</v>
      </c>
      <c r="B2015" s="253" t="s">
        <v>1871</v>
      </c>
      <c r="C2015" s="253" t="s">
        <v>36</v>
      </c>
      <c r="D2015" s="254" t="s">
        <v>14517</v>
      </c>
    </row>
    <row r="2016" spans="1:4" ht="15" x14ac:dyDescent="0.25">
      <c r="A2016" s="261">
        <v>91304</v>
      </c>
      <c r="B2016" s="253" t="s">
        <v>1872</v>
      </c>
      <c r="C2016" s="253" t="s">
        <v>36</v>
      </c>
      <c r="D2016" s="254" t="s">
        <v>14518</v>
      </c>
    </row>
    <row r="2017" spans="1:4" ht="15" x14ac:dyDescent="0.25">
      <c r="A2017" s="261">
        <v>91305</v>
      </c>
      <c r="B2017" s="253" t="s">
        <v>1873</v>
      </c>
      <c r="C2017" s="253" t="s">
        <v>36</v>
      </c>
      <c r="D2017" s="254" t="s">
        <v>12947</v>
      </c>
    </row>
    <row r="2018" spans="1:4" ht="15" x14ac:dyDescent="0.25">
      <c r="A2018" s="261">
        <v>91306</v>
      </c>
      <c r="B2018" s="253" t="s">
        <v>1874</v>
      </c>
      <c r="C2018" s="253" t="s">
        <v>36</v>
      </c>
      <c r="D2018" s="254" t="s">
        <v>14490</v>
      </c>
    </row>
    <row r="2019" spans="1:4" ht="15" x14ac:dyDescent="0.25">
      <c r="A2019" s="261">
        <v>91307</v>
      </c>
      <c r="B2019" s="253" t="s">
        <v>1875</v>
      </c>
      <c r="C2019" s="253" t="s">
        <v>36</v>
      </c>
      <c r="D2019" s="254" t="s">
        <v>14519</v>
      </c>
    </row>
    <row r="2020" spans="1:4" ht="15" x14ac:dyDescent="0.25">
      <c r="A2020" s="261">
        <v>91312</v>
      </c>
      <c r="B2020" s="253" t="s">
        <v>1876</v>
      </c>
      <c r="C2020" s="253" t="s">
        <v>36</v>
      </c>
      <c r="D2020" s="254" t="s">
        <v>14520</v>
      </c>
    </row>
    <row r="2021" spans="1:4" ht="15" x14ac:dyDescent="0.25">
      <c r="A2021" s="261">
        <v>91313</v>
      </c>
      <c r="B2021" s="253" t="s">
        <v>1877</v>
      </c>
      <c r="C2021" s="253" t="s">
        <v>36</v>
      </c>
      <c r="D2021" s="254" t="s">
        <v>14521</v>
      </c>
    </row>
    <row r="2022" spans="1:4" ht="15" x14ac:dyDescent="0.25">
      <c r="A2022" s="261">
        <v>91314</v>
      </c>
      <c r="B2022" s="253" t="s">
        <v>1878</v>
      </c>
      <c r="C2022" s="253" t="s">
        <v>36</v>
      </c>
      <c r="D2022" s="254" t="s">
        <v>14522</v>
      </c>
    </row>
    <row r="2023" spans="1:4" ht="15" x14ac:dyDescent="0.25">
      <c r="A2023" s="261">
        <v>91315</v>
      </c>
      <c r="B2023" s="253" t="s">
        <v>1879</v>
      </c>
      <c r="C2023" s="253" t="s">
        <v>36</v>
      </c>
      <c r="D2023" s="254" t="s">
        <v>14523</v>
      </c>
    </row>
    <row r="2024" spans="1:4" ht="15" x14ac:dyDescent="0.25">
      <c r="A2024" s="261">
        <v>91316</v>
      </c>
      <c r="B2024" s="253" t="s">
        <v>1880</v>
      </c>
      <c r="C2024" s="253" t="s">
        <v>36</v>
      </c>
      <c r="D2024" s="254" t="s">
        <v>14524</v>
      </c>
    </row>
    <row r="2025" spans="1:4" ht="15" x14ac:dyDescent="0.25">
      <c r="A2025" s="261">
        <v>91317</v>
      </c>
      <c r="B2025" s="253" t="s">
        <v>1881</v>
      </c>
      <c r="C2025" s="253" t="s">
        <v>36</v>
      </c>
      <c r="D2025" s="254" t="s">
        <v>14525</v>
      </c>
    </row>
    <row r="2026" spans="1:4" ht="15" x14ac:dyDescent="0.25">
      <c r="A2026" s="261">
        <v>91318</v>
      </c>
      <c r="B2026" s="253" t="s">
        <v>1882</v>
      </c>
      <c r="C2026" s="253" t="s">
        <v>36</v>
      </c>
      <c r="D2026" s="254" t="s">
        <v>14526</v>
      </c>
    </row>
    <row r="2027" spans="1:4" ht="15" x14ac:dyDescent="0.25">
      <c r="A2027" s="261">
        <v>91319</v>
      </c>
      <c r="B2027" s="253" t="s">
        <v>1883</v>
      </c>
      <c r="C2027" s="253" t="s">
        <v>36</v>
      </c>
      <c r="D2027" s="254" t="s">
        <v>14527</v>
      </c>
    </row>
    <row r="2028" spans="1:4" ht="15" x14ac:dyDescent="0.25">
      <c r="A2028" s="261">
        <v>91320</v>
      </c>
      <c r="B2028" s="253" t="s">
        <v>1884</v>
      </c>
      <c r="C2028" s="253" t="s">
        <v>36</v>
      </c>
      <c r="D2028" s="254" t="s">
        <v>14528</v>
      </c>
    </row>
    <row r="2029" spans="1:4" ht="15" x14ac:dyDescent="0.25">
      <c r="A2029" s="261">
        <v>91321</v>
      </c>
      <c r="B2029" s="253" t="s">
        <v>1885</v>
      </c>
      <c r="C2029" s="253" t="s">
        <v>36</v>
      </c>
      <c r="D2029" s="254" t="s">
        <v>14529</v>
      </c>
    </row>
    <row r="2030" spans="1:4" ht="15" x14ac:dyDescent="0.25">
      <c r="A2030" s="261">
        <v>91322</v>
      </c>
      <c r="B2030" s="253" t="s">
        <v>1886</v>
      </c>
      <c r="C2030" s="253" t="s">
        <v>36</v>
      </c>
      <c r="D2030" s="254" t="s">
        <v>14530</v>
      </c>
    </row>
    <row r="2031" spans="1:4" ht="15" x14ac:dyDescent="0.25">
      <c r="A2031" s="261">
        <v>91323</v>
      </c>
      <c r="B2031" s="253" t="s">
        <v>1887</v>
      </c>
      <c r="C2031" s="253" t="s">
        <v>36</v>
      </c>
      <c r="D2031" s="254" t="s">
        <v>14531</v>
      </c>
    </row>
    <row r="2032" spans="1:4" ht="15" x14ac:dyDescent="0.25">
      <c r="A2032" s="261">
        <v>91324</v>
      </c>
      <c r="B2032" s="253" t="s">
        <v>1888</v>
      </c>
      <c r="C2032" s="253" t="s">
        <v>36</v>
      </c>
      <c r="D2032" s="254" t="s">
        <v>14532</v>
      </c>
    </row>
    <row r="2033" spans="1:4" ht="15" x14ac:dyDescent="0.25">
      <c r="A2033" s="261">
        <v>91325</v>
      </c>
      <c r="B2033" s="253" t="s">
        <v>1889</v>
      </c>
      <c r="C2033" s="253" t="s">
        <v>36</v>
      </c>
      <c r="D2033" s="254" t="s">
        <v>14533</v>
      </c>
    </row>
    <row r="2034" spans="1:4" ht="15" x14ac:dyDescent="0.25">
      <c r="A2034" s="261">
        <v>91326</v>
      </c>
      <c r="B2034" s="253" t="s">
        <v>1890</v>
      </c>
      <c r="C2034" s="253" t="s">
        <v>36</v>
      </c>
      <c r="D2034" s="254" t="s">
        <v>14534</v>
      </c>
    </row>
    <row r="2035" spans="1:4" ht="15" x14ac:dyDescent="0.25">
      <c r="A2035" s="261">
        <v>91327</v>
      </c>
      <c r="B2035" s="253" t="s">
        <v>1891</v>
      </c>
      <c r="C2035" s="253" t="s">
        <v>36</v>
      </c>
      <c r="D2035" s="254" t="s">
        <v>14535</v>
      </c>
    </row>
    <row r="2036" spans="1:4" ht="15" x14ac:dyDescent="0.25">
      <c r="A2036" s="261">
        <v>91328</v>
      </c>
      <c r="B2036" s="253" t="s">
        <v>1892</v>
      </c>
      <c r="C2036" s="253" t="s">
        <v>36</v>
      </c>
      <c r="D2036" s="254" t="s">
        <v>14536</v>
      </c>
    </row>
    <row r="2037" spans="1:4" ht="15" x14ac:dyDescent="0.25">
      <c r="A2037" s="261">
        <v>91329</v>
      </c>
      <c r="B2037" s="253" t="s">
        <v>1893</v>
      </c>
      <c r="C2037" s="253" t="s">
        <v>36</v>
      </c>
      <c r="D2037" s="254" t="s">
        <v>14537</v>
      </c>
    </row>
    <row r="2038" spans="1:4" ht="15" x14ac:dyDescent="0.25">
      <c r="A2038" s="261">
        <v>91330</v>
      </c>
      <c r="B2038" s="253" t="s">
        <v>1894</v>
      </c>
      <c r="C2038" s="253" t="s">
        <v>36</v>
      </c>
      <c r="D2038" s="254" t="s">
        <v>14538</v>
      </c>
    </row>
    <row r="2039" spans="1:4" ht="15" x14ac:dyDescent="0.25">
      <c r="A2039" s="261">
        <v>91331</v>
      </c>
      <c r="B2039" s="253" t="s">
        <v>1895</v>
      </c>
      <c r="C2039" s="253" t="s">
        <v>36</v>
      </c>
      <c r="D2039" s="254" t="s">
        <v>14539</v>
      </c>
    </row>
    <row r="2040" spans="1:4" ht="15" x14ac:dyDescent="0.25">
      <c r="A2040" s="261">
        <v>91332</v>
      </c>
      <c r="B2040" s="253" t="s">
        <v>1896</v>
      </c>
      <c r="C2040" s="253" t="s">
        <v>36</v>
      </c>
      <c r="D2040" s="254" t="s">
        <v>14540</v>
      </c>
    </row>
    <row r="2041" spans="1:4" ht="15" x14ac:dyDescent="0.25">
      <c r="A2041" s="261">
        <v>91333</v>
      </c>
      <c r="B2041" s="253" t="s">
        <v>1897</v>
      </c>
      <c r="C2041" s="253" t="s">
        <v>36</v>
      </c>
      <c r="D2041" s="254" t="s">
        <v>14541</v>
      </c>
    </row>
    <row r="2042" spans="1:4" ht="15" x14ac:dyDescent="0.25">
      <c r="A2042" s="261">
        <v>91334</v>
      </c>
      <c r="B2042" s="253" t="s">
        <v>1898</v>
      </c>
      <c r="C2042" s="253" t="s">
        <v>36</v>
      </c>
      <c r="D2042" s="254" t="s">
        <v>14542</v>
      </c>
    </row>
    <row r="2043" spans="1:4" ht="15" x14ac:dyDescent="0.25">
      <c r="A2043" s="261">
        <v>91335</v>
      </c>
      <c r="B2043" s="253" t="s">
        <v>1899</v>
      </c>
      <c r="C2043" s="253" t="s">
        <v>36</v>
      </c>
      <c r="D2043" s="254" t="s">
        <v>14543</v>
      </c>
    </row>
    <row r="2044" spans="1:4" ht="15" x14ac:dyDescent="0.25">
      <c r="A2044" s="261">
        <v>91336</v>
      </c>
      <c r="B2044" s="253" t="s">
        <v>1900</v>
      </c>
      <c r="C2044" s="253" t="s">
        <v>36</v>
      </c>
      <c r="D2044" s="254" t="s">
        <v>14544</v>
      </c>
    </row>
    <row r="2045" spans="1:4" ht="15" x14ac:dyDescent="0.25">
      <c r="A2045" s="261">
        <v>91337</v>
      </c>
      <c r="B2045" s="253" t="s">
        <v>1901</v>
      </c>
      <c r="C2045" s="253" t="s">
        <v>36</v>
      </c>
      <c r="D2045" s="254" t="s">
        <v>14545</v>
      </c>
    </row>
    <row r="2046" spans="1:4" ht="15" x14ac:dyDescent="0.25">
      <c r="A2046" s="261">
        <v>100659</v>
      </c>
      <c r="B2046" s="253" t="s">
        <v>1902</v>
      </c>
      <c r="C2046" s="253" t="s">
        <v>85</v>
      </c>
      <c r="D2046" s="254" t="s">
        <v>13784</v>
      </c>
    </row>
    <row r="2047" spans="1:4" ht="15" x14ac:dyDescent="0.25">
      <c r="A2047" s="261">
        <v>100660</v>
      </c>
      <c r="B2047" s="253" t="s">
        <v>1903</v>
      </c>
      <c r="C2047" s="253" t="s">
        <v>85</v>
      </c>
      <c r="D2047" s="254" t="s">
        <v>14546</v>
      </c>
    </row>
    <row r="2048" spans="1:4" ht="15" x14ac:dyDescent="0.25">
      <c r="A2048" s="261">
        <v>100675</v>
      </c>
      <c r="B2048" s="253" t="s">
        <v>1904</v>
      </c>
      <c r="C2048" s="253" t="s">
        <v>36</v>
      </c>
      <c r="D2048" s="254" t="s">
        <v>14547</v>
      </c>
    </row>
    <row r="2049" spans="1:4" ht="15" x14ac:dyDescent="0.25">
      <c r="A2049" s="261">
        <v>100676</v>
      </c>
      <c r="B2049" s="253" t="s">
        <v>1905</v>
      </c>
      <c r="C2049" s="253" t="s">
        <v>36</v>
      </c>
      <c r="D2049" s="254" t="s">
        <v>14548</v>
      </c>
    </row>
    <row r="2050" spans="1:4" ht="15" x14ac:dyDescent="0.25">
      <c r="A2050" s="261">
        <v>100678</v>
      </c>
      <c r="B2050" s="253" t="s">
        <v>1906</v>
      </c>
      <c r="C2050" s="253" t="s">
        <v>36</v>
      </c>
      <c r="D2050" s="254" t="s">
        <v>14549</v>
      </c>
    </row>
    <row r="2051" spans="1:4" ht="15" x14ac:dyDescent="0.25">
      <c r="A2051" s="261">
        <v>100679</v>
      </c>
      <c r="B2051" s="253" t="s">
        <v>1907</v>
      </c>
      <c r="C2051" s="253" t="s">
        <v>36</v>
      </c>
      <c r="D2051" s="254" t="s">
        <v>14550</v>
      </c>
    </row>
    <row r="2052" spans="1:4" ht="15" x14ac:dyDescent="0.25">
      <c r="A2052" s="261">
        <v>100680</v>
      </c>
      <c r="B2052" s="253" t="s">
        <v>1908</v>
      </c>
      <c r="C2052" s="253" t="s">
        <v>36</v>
      </c>
      <c r="D2052" s="254" t="s">
        <v>14551</v>
      </c>
    </row>
    <row r="2053" spans="1:4" ht="15" x14ac:dyDescent="0.25">
      <c r="A2053" s="261">
        <v>100681</v>
      </c>
      <c r="B2053" s="253" t="s">
        <v>1909</v>
      </c>
      <c r="C2053" s="253" t="s">
        <v>36</v>
      </c>
      <c r="D2053" s="254" t="s">
        <v>14552</v>
      </c>
    </row>
    <row r="2054" spans="1:4" ht="15" x14ac:dyDescent="0.25">
      <c r="A2054" s="261">
        <v>100682</v>
      </c>
      <c r="B2054" s="253" t="s">
        <v>1910</v>
      </c>
      <c r="C2054" s="253" t="s">
        <v>36</v>
      </c>
      <c r="D2054" s="254" t="s">
        <v>14553</v>
      </c>
    </row>
    <row r="2055" spans="1:4" ht="15" x14ac:dyDescent="0.25">
      <c r="A2055" s="261">
        <v>100683</v>
      </c>
      <c r="B2055" s="253" t="s">
        <v>1911</v>
      </c>
      <c r="C2055" s="253" t="s">
        <v>36</v>
      </c>
      <c r="D2055" s="254" t="s">
        <v>14554</v>
      </c>
    </row>
    <row r="2056" spans="1:4" ht="15" x14ac:dyDescent="0.25">
      <c r="A2056" s="261">
        <v>100684</v>
      </c>
      <c r="B2056" s="253" t="s">
        <v>1912</v>
      </c>
      <c r="C2056" s="253" t="s">
        <v>36</v>
      </c>
      <c r="D2056" s="254" t="s">
        <v>14555</v>
      </c>
    </row>
    <row r="2057" spans="1:4" ht="15" x14ac:dyDescent="0.25">
      <c r="A2057" s="261">
        <v>100685</v>
      </c>
      <c r="B2057" s="253" t="s">
        <v>1913</v>
      </c>
      <c r="C2057" s="253" t="s">
        <v>36</v>
      </c>
      <c r="D2057" s="254" t="s">
        <v>14556</v>
      </c>
    </row>
    <row r="2058" spans="1:4" ht="15" x14ac:dyDescent="0.25">
      <c r="A2058" s="261">
        <v>100686</v>
      </c>
      <c r="B2058" s="253" t="s">
        <v>1914</v>
      </c>
      <c r="C2058" s="253" t="s">
        <v>36</v>
      </c>
      <c r="D2058" s="254" t="s">
        <v>14557</v>
      </c>
    </row>
    <row r="2059" spans="1:4" ht="15" x14ac:dyDescent="0.25">
      <c r="A2059" s="261">
        <v>100687</v>
      </c>
      <c r="B2059" s="253" t="s">
        <v>1915</v>
      </c>
      <c r="C2059" s="253" t="s">
        <v>36</v>
      </c>
      <c r="D2059" s="254" t="s">
        <v>14558</v>
      </c>
    </row>
    <row r="2060" spans="1:4" ht="15" x14ac:dyDescent="0.25">
      <c r="A2060" s="261">
        <v>100688</v>
      </c>
      <c r="B2060" s="253" t="s">
        <v>1916</v>
      </c>
      <c r="C2060" s="253" t="s">
        <v>36</v>
      </c>
      <c r="D2060" s="254" t="s">
        <v>14559</v>
      </c>
    </row>
    <row r="2061" spans="1:4" ht="15" x14ac:dyDescent="0.25">
      <c r="A2061" s="261">
        <v>100689</v>
      </c>
      <c r="B2061" s="253" t="s">
        <v>1917</v>
      </c>
      <c r="C2061" s="253" t="s">
        <v>36</v>
      </c>
      <c r="D2061" s="254" t="s">
        <v>14560</v>
      </c>
    </row>
    <row r="2062" spans="1:4" ht="15" x14ac:dyDescent="0.25">
      <c r="A2062" s="261">
        <v>100690</v>
      </c>
      <c r="B2062" s="253" t="s">
        <v>1918</v>
      </c>
      <c r="C2062" s="253" t="s">
        <v>36</v>
      </c>
      <c r="D2062" s="254" t="s">
        <v>14561</v>
      </c>
    </row>
    <row r="2063" spans="1:4" ht="15" x14ac:dyDescent="0.25">
      <c r="A2063" s="261">
        <v>100691</v>
      </c>
      <c r="B2063" s="253" t="s">
        <v>1919</v>
      </c>
      <c r="C2063" s="253" t="s">
        <v>36</v>
      </c>
      <c r="D2063" s="254" t="s">
        <v>14562</v>
      </c>
    </row>
    <row r="2064" spans="1:4" ht="15" x14ac:dyDescent="0.25">
      <c r="A2064" s="261">
        <v>100692</v>
      </c>
      <c r="B2064" s="253" t="s">
        <v>1920</v>
      </c>
      <c r="C2064" s="253" t="s">
        <v>36</v>
      </c>
      <c r="D2064" s="254" t="s">
        <v>14563</v>
      </c>
    </row>
    <row r="2065" spans="1:4" ht="15" x14ac:dyDescent="0.25">
      <c r="A2065" s="261">
        <v>100693</v>
      </c>
      <c r="B2065" s="253" t="s">
        <v>1921</v>
      </c>
      <c r="C2065" s="253" t="s">
        <v>36</v>
      </c>
      <c r="D2065" s="254" t="s">
        <v>14564</v>
      </c>
    </row>
    <row r="2066" spans="1:4" ht="15" x14ac:dyDescent="0.25">
      <c r="A2066" s="261">
        <v>100694</v>
      </c>
      <c r="B2066" s="253" t="s">
        <v>1922</v>
      </c>
      <c r="C2066" s="253" t="s">
        <v>36</v>
      </c>
      <c r="D2066" s="254" t="s">
        <v>14565</v>
      </c>
    </row>
    <row r="2067" spans="1:4" ht="15" x14ac:dyDescent="0.25">
      <c r="A2067" s="261">
        <v>100695</v>
      </c>
      <c r="B2067" s="253" t="s">
        <v>1923</v>
      </c>
      <c r="C2067" s="253" t="s">
        <v>36</v>
      </c>
      <c r="D2067" s="254" t="s">
        <v>14566</v>
      </c>
    </row>
    <row r="2068" spans="1:4" ht="15" x14ac:dyDescent="0.25">
      <c r="A2068" s="261">
        <v>100696</v>
      </c>
      <c r="B2068" s="253" t="s">
        <v>1924</v>
      </c>
      <c r="C2068" s="253" t="s">
        <v>36</v>
      </c>
      <c r="D2068" s="254" t="s">
        <v>14567</v>
      </c>
    </row>
    <row r="2069" spans="1:4" ht="15" x14ac:dyDescent="0.25">
      <c r="A2069" s="261">
        <v>100697</v>
      </c>
      <c r="B2069" s="253" t="s">
        <v>1925</v>
      </c>
      <c r="C2069" s="253" t="s">
        <v>36</v>
      </c>
      <c r="D2069" s="254" t="s">
        <v>14568</v>
      </c>
    </row>
    <row r="2070" spans="1:4" ht="15" x14ac:dyDescent="0.25">
      <c r="A2070" s="261">
        <v>100698</v>
      </c>
      <c r="B2070" s="253" t="s">
        <v>1926</v>
      </c>
      <c r="C2070" s="253" t="s">
        <v>36</v>
      </c>
      <c r="D2070" s="254" t="s">
        <v>14569</v>
      </c>
    </row>
    <row r="2071" spans="1:4" ht="15" x14ac:dyDescent="0.25">
      <c r="A2071" s="261">
        <v>100699</v>
      </c>
      <c r="B2071" s="253" t="s">
        <v>1927</v>
      </c>
      <c r="C2071" s="253" t="s">
        <v>36</v>
      </c>
      <c r="D2071" s="254" t="s">
        <v>14570</v>
      </c>
    </row>
    <row r="2072" spans="1:4" ht="15" x14ac:dyDescent="0.25">
      <c r="A2072" s="261">
        <v>100700</v>
      </c>
      <c r="B2072" s="253" t="s">
        <v>1928</v>
      </c>
      <c r="C2072" s="253" t="s">
        <v>36</v>
      </c>
      <c r="D2072" s="254" t="s">
        <v>14571</v>
      </c>
    </row>
    <row r="2073" spans="1:4" ht="15" x14ac:dyDescent="0.25">
      <c r="A2073" s="261">
        <v>100712</v>
      </c>
      <c r="B2073" s="253" t="s">
        <v>1929</v>
      </c>
      <c r="C2073" s="253" t="s">
        <v>36</v>
      </c>
      <c r="D2073" s="254" t="s">
        <v>14572</v>
      </c>
    </row>
    <row r="2074" spans="1:4" ht="15" x14ac:dyDescent="0.25">
      <c r="A2074" s="261">
        <v>100665</v>
      </c>
      <c r="B2074" s="253" t="s">
        <v>1930</v>
      </c>
      <c r="C2074" s="253" t="s">
        <v>414</v>
      </c>
      <c r="D2074" s="254" t="s">
        <v>14573</v>
      </c>
    </row>
    <row r="2075" spans="1:4" ht="15" x14ac:dyDescent="0.25">
      <c r="A2075" s="261">
        <v>100666</v>
      </c>
      <c r="B2075" s="253" t="s">
        <v>1931</v>
      </c>
      <c r="C2075" s="253" t="s">
        <v>414</v>
      </c>
      <c r="D2075" s="254" t="s">
        <v>14574</v>
      </c>
    </row>
    <row r="2076" spans="1:4" ht="15" x14ac:dyDescent="0.25">
      <c r="A2076" s="261">
        <v>100667</v>
      </c>
      <c r="B2076" s="253" t="s">
        <v>1932</v>
      </c>
      <c r="C2076" s="253" t="s">
        <v>414</v>
      </c>
      <c r="D2076" s="254" t="s">
        <v>14575</v>
      </c>
    </row>
    <row r="2077" spans="1:4" ht="15" x14ac:dyDescent="0.25">
      <c r="A2077" s="261">
        <v>100668</v>
      </c>
      <c r="B2077" s="253" t="s">
        <v>1933</v>
      </c>
      <c r="C2077" s="253" t="s">
        <v>414</v>
      </c>
      <c r="D2077" s="254" t="s">
        <v>14576</v>
      </c>
    </row>
    <row r="2078" spans="1:4" ht="15" x14ac:dyDescent="0.25">
      <c r="A2078" s="261">
        <v>100669</v>
      </c>
      <c r="B2078" s="253" t="s">
        <v>1934</v>
      </c>
      <c r="C2078" s="253" t="s">
        <v>414</v>
      </c>
      <c r="D2078" s="254" t="s">
        <v>14577</v>
      </c>
    </row>
    <row r="2079" spans="1:4" ht="15" x14ac:dyDescent="0.25">
      <c r="A2079" s="261">
        <v>100670</v>
      </c>
      <c r="B2079" s="253" t="s">
        <v>1935</v>
      </c>
      <c r="C2079" s="253" t="s">
        <v>414</v>
      </c>
      <c r="D2079" s="254" t="s">
        <v>14578</v>
      </c>
    </row>
    <row r="2080" spans="1:4" ht="15" x14ac:dyDescent="0.25">
      <c r="A2080" s="261">
        <v>100671</v>
      </c>
      <c r="B2080" s="253" t="s">
        <v>1936</v>
      </c>
      <c r="C2080" s="253" t="s">
        <v>414</v>
      </c>
      <c r="D2080" s="254" t="s">
        <v>14579</v>
      </c>
    </row>
    <row r="2081" spans="1:4" ht="15" x14ac:dyDescent="0.25">
      <c r="A2081" s="261">
        <v>100672</v>
      </c>
      <c r="B2081" s="253" t="s">
        <v>1937</v>
      </c>
      <c r="C2081" s="253" t="s">
        <v>414</v>
      </c>
      <c r="D2081" s="254" t="s">
        <v>14580</v>
      </c>
    </row>
    <row r="2082" spans="1:4" ht="15" x14ac:dyDescent="0.25">
      <c r="A2082" s="261">
        <v>100701</v>
      </c>
      <c r="B2082" s="253" t="s">
        <v>1938</v>
      </c>
      <c r="C2082" s="253" t="s">
        <v>414</v>
      </c>
      <c r="D2082" s="254" t="s">
        <v>14581</v>
      </c>
    </row>
    <row r="2083" spans="1:4" ht="15" x14ac:dyDescent="0.25">
      <c r="A2083" s="261">
        <v>94559</v>
      </c>
      <c r="B2083" s="253" t="s">
        <v>1939</v>
      </c>
      <c r="C2083" s="253" t="s">
        <v>414</v>
      </c>
      <c r="D2083" s="254" t="s">
        <v>14582</v>
      </c>
    </row>
    <row r="2084" spans="1:4" ht="15" x14ac:dyDescent="0.25">
      <c r="A2084" s="261">
        <v>94562</v>
      </c>
      <c r="B2084" s="253" t="s">
        <v>1940</v>
      </c>
      <c r="C2084" s="253" t="s">
        <v>414</v>
      </c>
      <c r="D2084" s="254" t="s">
        <v>14583</v>
      </c>
    </row>
    <row r="2085" spans="1:4" ht="15" x14ac:dyDescent="0.25">
      <c r="A2085" s="261">
        <v>94587</v>
      </c>
      <c r="B2085" s="253" t="s">
        <v>1941</v>
      </c>
      <c r="C2085" s="253" t="s">
        <v>85</v>
      </c>
      <c r="D2085" s="254" t="s">
        <v>14584</v>
      </c>
    </row>
    <row r="2086" spans="1:4" ht="15" x14ac:dyDescent="0.25">
      <c r="A2086" s="261">
        <v>94588</v>
      </c>
      <c r="B2086" s="253" t="s">
        <v>1942</v>
      </c>
      <c r="C2086" s="253" t="s">
        <v>85</v>
      </c>
      <c r="D2086" s="254" t="s">
        <v>14585</v>
      </c>
    </row>
    <row r="2087" spans="1:4" ht="15" x14ac:dyDescent="0.25">
      <c r="A2087" s="261">
        <v>99837</v>
      </c>
      <c r="B2087" s="253" t="s">
        <v>1943</v>
      </c>
      <c r="C2087" s="253" t="s">
        <v>85</v>
      </c>
      <c r="D2087" s="254" t="s">
        <v>14586</v>
      </c>
    </row>
    <row r="2088" spans="1:4" ht="15" x14ac:dyDescent="0.25">
      <c r="A2088" s="261">
        <v>99839</v>
      </c>
      <c r="B2088" s="253" t="s">
        <v>1944</v>
      </c>
      <c r="C2088" s="253" t="s">
        <v>85</v>
      </c>
      <c r="D2088" s="254" t="s">
        <v>14587</v>
      </c>
    </row>
    <row r="2089" spans="1:4" ht="15" x14ac:dyDescent="0.25">
      <c r="A2089" s="261">
        <v>99841</v>
      </c>
      <c r="B2089" s="253" t="s">
        <v>1945</v>
      </c>
      <c r="C2089" s="253" t="s">
        <v>85</v>
      </c>
      <c r="D2089" s="254" t="s">
        <v>14588</v>
      </c>
    </row>
    <row r="2090" spans="1:4" ht="15" x14ac:dyDescent="0.25">
      <c r="A2090" s="261">
        <v>99855</v>
      </c>
      <c r="B2090" s="253" t="s">
        <v>1946</v>
      </c>
      <c r="C2090" s="253" t="s">
        <v>85</v>
      </c>
      <c r="D2090" s="254" t="s">
        <v>14589</v>
      </c>
    </row>
    <row r="2091" spans="1:4" ht="15" x14ac:dyDescent="0.25">
      <c r="A2091" s="261">
        <v>99857</v>
      </c>
      <c r="B2091" s="253" t="s">
        <v>1947</v>
      </c>
      <c r="C2091" s="253" t="s">
        <v>85</v>
      </c>
      <c r="D2091" s="254" t="s">
        <v>14590</v>
      </c>
    </row>
    <row r="2092" spans="1:4" ht="15" x14ac:dyDescent="0.25">
      <c r="A2092" s="261">
        <v>99861</v>
      </c>
      <c r="B2092" s="253" t="s">
        <v>1948</v>
      </c>
      <c r="C2092" s="253" t="s">
        <v>414</v>
      </c>
      <c r="D2092" s="254" t="s">
        <v>14591</v>
      </c>
    </row>
    <row r="2093" spans="1:4" ht="15" x14ac:dyDescent="0.25">
      <c r="A2093" s="261">
        <v>99862</v>
      </c>
      <c r="B2093" s="253" t="s">
        <v>1949</v>
      </c>
      <c r="C2093" s="253" t="s">
        <v>414</v>
      </c>
      <c r="D2093" s="254" t="s">
        <v>14592</v>
      </c>
    </row>
    <row r="2094" spans="1:4" ht="15" x14ac:dyDescent="0.25">
      <c r="A2094" s="261">
        <v>90838</v>
      </c>
      <c r="B2094" s="253" t="s">
        <v>1950</v>
      </c>
      <c r="C2094" s="253" t="s">
        <v>36</v>
      </c>
      <c r="D2094" s="254" t="s">
        <v>14593</v>
      </c>
    </row>
    <row r="2095" spans="1:4" ht="15" x14ac:dyDescent="0.25">
      <c r="A2095" s="261">
        <v>91338</v>
      </c>
      <c r="B2095" s="253" t="s">
        <v>1951</v>
      </c>
      <c r="C2095" s="253" t="s">
        <v>414</v>
      </c>
      <c r="D2095" s="254" t="s">
        <v>14594</v>
      </c>
    </row>
    <row r="2096" spans="1:4" ht="15" x14ac:dyDescent="0.25">
      <c r="A2096" s="261">
        <v>91341</v>
      </c>
      <c r="B2096" s="253" t="s">
        <v>1952</v>
      </c>
      <c r="C2096" s="253" t="s">
        <v>414</v>
      </c>
      <c r="D2096" s="254" t="s">
        <v>14595</v>
      </c>
    </row>
    <row r="2097" spans="1:4" ht="15" x14ac:dyDescent="0.25">
      <c r="A2097" s="261">
        <v>94805</v>
      </c>
      <c r="B2097" s="253" t="s">
        <v>1953</v>
      </c>
      <c r="C2097" s="253" t="s">
        <v>36</v>
      </c>
      <c r="D2097" s="254" t="s">
        <v>14596</v>
      </c>
    </row>
    <row r="2098" spans="1:4" ht="15" x14ac:dyDescent="0.25">
      <c r="A2098" s="261">
        <v>94806</v>
      </c>
      <c r="B2098" s="253" t="s">
        <v>1954</v>
      </c>
      <c r="C2098" s="253" t="s">
        <v>36</v>
      </c>
      <c r="D2098" s="254" t="s">
        <v>14597</v>
      </c>
    </row>
    <row r="2099" spans="1:4" ht="15" x14ac:dyDescent="0.25">
      <c r="A2099" s="261">
        <v>94807</v>
      </c>
      <c r="B2099" s="253" t="s">
        <v>1955</v>
      </c>
      <c r="C2099" s="253" t="s">
        <v>36</v>
      </c>
      <c r="D2099" s="254" t="s">
        <v>14598</v>
      </c>
    </row>
    <row r="2100" spans="1:4" ht="15" x14ac:dyDescent="0.25">
      <c r="A2100" s="261">
        <v>100702</v>
      </c>
      <c r="B2100" s="253" t="s">
        <v>1956</v>
      </c>
      <c r="C2100" s="253" t="s">
        <v>414</v>
      </c>
      <c r="D2100" s="254" t="s">
        <v>14599</v>
      </c>
    </row>
    <row r="2101" spans="1:4" ht="15" x14ac:dyDescent="0.25">
      <c r="A2101" s="261">
        <v>102188</v>
      </c>
      <c r="B2101" s="253" t="s">
        <v>1957</v>
      </c>
      <c r="C2101" s="253" t="s">
        <v>36</v>
      </c>
      <c r="D2101" s="254" t="s">
        <v>14600</v>
      </c>
    </row>
    <row r="2102" spans="1:4" ht="15" x14ac:dyDescent="0.25">
      <c r="A2102" s="261">
        <v>102189</v>
      </c>
      <c r="B2102" s="253" t="s">
        <v>1958</v>
      </c>
      <c r="C2102" s="253" t="s">
        <v>36</v>
      </c>
      <c r="D2102" s="254" t="s">
        <v>14601</v>
      </c>
    </row>
    <row r="2103" spans="1:4" ht="15" x14ac:dyDescent="0.25">
      <c r="A2103" s="261">
        <v>100703</v>
      </c>
      <c r="B2103" s="253" t="s">
        <v>1959</v>
      </c>
      <c r="C2103" s="253" t="s">
        <v>36</v>
      </c>
      <c r="D2103" s="254" t="s">
        <v>14602</v>
      </c>
    </row>
    <row r="2104" spans="1:4" ht="15" x14ac:dyDescent="0.25">
      <c r="A2104" s="261">
        <v>100704</v>
      </c>
      <c r="B2104" s="253" t="s">
        <v>1960</v>
      </c>
      <c r="C2104" s="253" t="s">
        <v>36</v>
      </c>
      <c r="D2104" s="254" t="s">
        <v>14603</v>
      </c>
    </row>
    <row r="2105" spans="1:4" ht="15" x14ac:dyDescent="0.25">
      <c r="A2105" s="261">
        <v>100705</v>
      </c>
      <c r="B2105" s="253" t="s">
        <v>1961</v>
      </c>
      <c r="C2105" s="253" t="s">
        <v>36</v>
      </c>
      <c r="D2105" s="254" t="s">
        <v>14604</v>
      </c>
    </row>
    <row r="2106" spans="1:4" ht="15" x14ac:dyDescent="0.25">
      <c r="A2106" s="261">
        <v>100706</v>
      </c>
      <c r="B2106" s="253" t="s">
        <v>1962</v>
      </c>
      <c r="C2106" s="253" t="s">
        <v>36</v>
      </c>
      <c r="D2106" s="254" t="s">
        <v>14605</v>
      </c>
    </row>
    <row r="2107" spans="1:4" ht="15" x14ac:dyDescent="0.25">
      <c r="A2107" s="261">
        <v>100707</v>
      </c>
      <c r="B2107" s="253" t="s">
        <v>1963</v>
      </c>
      <c r="C2107" s="253" t="s">
        <v>36</v>
      </c>
      <c r="D2107" s="254" t="s">
        <v>14606</v>
      </c>
    </row>
    <row r="2108" spans="1:4" ht="15" x14ac:dyDescent="0.25">
      <c r="A2108" s="261">
        <v>100708</v>
      </c>
      <c r="B2108" s="253" t="s">
        <v>1964</v>
      </c>
      <c r="C2108" s="253" t="s">
        <v>36</v>
      </c>
      <c r="D2108" s="254" t="s">
        <v>14607</v>
      </c>
    </row>
    <row r="2109" spans="1:4" ht="15" x14ac:dyDescent="0.25">
      <c r="A2109" s="261">
        <v>100709</v>
      </c>
      <c r="B2109" s="253" t="s">
        <v>1965</v>
      </c>
      <c r="C2109" s="253" t="s">
        <v>36</v>
      </c>
      <c r="D2109" s="254" t="s">
        <v>14608</v>
      </c>
    </row>
    <row r="2110" spans="1:4" ht="15" x14ac:dyDescent="0.25">
      <c r="A2110" s="261">
        <v>100710</v>
      </c>
      <c r="B2110" s="253" t="s">
        <v>1966</v>
      </c>
      <c r="C2110" s="253" t="s">
        <v>36</v>
      </c>
      <c r="D2110" s="254" t="s">
        <v>14609</v>
      </c>
    </row>
    <row r="2111" spans="1:4" ht="15" x14ac:dyDescent="0.25">
      <c r="A2111" s="261">
        <v>102151</v>
      </c>
      <c r="B2111" s="253" t="s">
        <v>1967</v>
      </c>
      <c r="C2111" s="253" t="s">
        <v>414</v>
      </c>
      <c r="D2111" s="254" t="s">
        <v>14610</v>
      </c>
    </row>
    <row r="2112" spans="1:4" ht="15" x14ac:dyDescent="0.25">
      <c r="A2112" s="261">
        <v>102152</v>
      </c>
      <c r="B2112" s="253" t="s">
        <v>1968</v>
      </c>
      <c r="C2112" s="253" t="s">
        <v>414</v>
      </c>
      <c r="D2112" s="254" t="s">
        <v>14611</v>
      </c>
    </row>
    <row r="2113" spans="1:4" ht="15" x14ac:dyDescent="0.25">
      <c r="A2113" s="261">
        <v>102153</v>
      </c>
      <c r="B2113" s="253" t="s">
        <v>1969</v>
      </c>
      <c r="C2113" s="253" t="s">
        <v>414</v>
      </c>
      <c r="D2113" s="254" t="s">
        <v>14612</v>
      </c>
    </row>
    <row r="2114" spans="1:4" ht="15" x14ac:dyDescent="0.25">
      <c r="A2114" s="261">
        <v>102154</v>
      </c>
      <c r="B2114" s="253" t="s">
        <v>1970</v>
      </c>
      <c r="C2114" s="253" t="s">
        <v>414</v>
      </c>
      <c r="D2114" s="254" t="s">
        <v>14613</v>
      </c>
    </row>
    <row r="2115" spans="1:4" ht="15" x14ac:dyDescent="0.25">
      <c r="A2115" s="261">
        <v>102155</v>
      </c>
      <c r="B2115" s="253" t="s">
        <v>1971</v>
      </c>
      <c r="C2115" s="253" t="s">
        <v>414</v>
      </c>
      <c r="D2115" s="254" t="s">
        <v>14614</v>
      </c>
    </row>
    <row r="2116" spans="1:4" ht="15" x14ac:dyDescent="0.25">
      <c r="A2116" s="261">
        <v>102156</v>
      </c>
      <c r="B2116" s="253" t="s">
        <v>1972</v>
      </c>
      <c r="C2116" s="253" t="s">
        <v>414</v>
      </c>
      <c r="D2116" s="254" t="s">
        <v>14615</v>
      </c>
    </row>
    <row r="2117" spans="1:4" ht="15" x14ac:dyDescent="0.25">
      <c r="A2117" s="261">
        <v>102157</v>
      </c>
      <c r="B2117" s="253" t="s">
        <v>1973</v>
      </c>
      <c r="C2117" s="253" t="s">
        <v>414</v>
      </c>
      <c r="D2117" s="254" t="s">
        <v>14616</v>
      </c>
    </row>
    <row r="2118" spans="1:4" ht="15" x14ac:dyDescent="0.25">
      <c r="A2118" s="261">
        <v>102158</v>
      </c>
      <c r="B2118" s="253" t="s">
        <v>1974</v>
      </c>
      <c r="C2118" s="253" t="s">
        <v>414</v>
      </c>
      <c r="D2118" s="254" t="s">
        <v>14617</v>
      </c>
    </row>
    <row r="2119" spans="1:4" ht="15" x14ac:dyDescent="0.25">
      <c r="A2119" s="261">
        <v>102159</v>
      </c>
      <c r="B2119" s="253" t="s">
        <v>1975</v>
      </c>
      <c r="C2119" s="253" t="s">
        <v>414</v>
      </c>
      <c r="D2119" s="254" t="s">
        <v>14618</v>
      </c>
    </row>
    <row r="2120" spans="1:4" ht="15" x14ac:dyDescent="0.25">
      <c r="A2120" s="261">
        <v>102160</v>
      </c>
      <c r="B2120" s="253" t="s">
        <v>1976</v>
      </c>
      <c r="C2120" s="253" t="s">
        <v>414</v>
      </c>
      <c r="D2120" s="254" t="s">
        <v>14619</v>
      </c>
    </row>
    <row r="2121" spans="1:4" ht="15" x14ac:dyDescent="0.25">
      <c r="A2121" s="261">
        <v>102161</v>
      </c>
      <c r="B2121" s="253" t="s">
        <v>1977</v>
      </c>
      <c r="C2121" s="253" t="s">
        <v>414</v>
      </c>
      <c r="D2121" s="254" t="s">
        <v>14620</v>
      </c>
    </row>
    <row r="2122" spans="1:4" ht="15" x14ac:dyDescent="0.25">
      <c r="A2122" s="261">
        <v>102162</v>
      </c>
      <c r="B2122" s="253" t="s">
        <v>1978</v>
      </c>
      <c r="C2122" s="253" t="s">
        <v>414</v>
      </c>
      <c r="D2122" s="254" t="s">
        <v>14621</v>
      </c>
    </row>
    <row r="2123" spans="1:4" ht="15" x14ac:dyDescent="0.25">
      <c r="A2123" s="261">
        <v>102163</v>
      </c>
      <c r="B2123" s="253" t="s">
        <v>1979</v>
      </c>
      <c r="C2123" s="253" t="s">
        <v>414</v>
      </c>
      <c r="D2123" s="254" t="s">
        <v>14622</v>
      </c>
    </row>
    <row r="2124" spans="1:4" ht="15" x14ac:dyDescent="0.25">
      <c r="A2124" s="261">
        <v>102164</v>
      </c>
      <c r="B2124" s="253" t="s">
        <v>1980</v>
      </c>
      <c r="C2124" s="253" t="s">
        <v>414</v>
      </c>
      <c r="D2124" s="254" t="s">
        <v>14623</v>
      </c>
    </row>
    <row r="2125" spans="1:4" ht="15" x14ac:dyDescent="0.25">
      <c r="A2125" s="261">
        <v>102165</v>
      </c>
      <c r="B2125" s="253" t="s">
        <v>1981</v>
      </c>
      <c r="C2125" s="253" t="s">
        <v>414</v>
      </c>
      <c r="D2125" s="254" t="s">
        <v>14624</v>
      </c>
    </row>
    <row r="2126" spans="1:4" ht="15" x14ac:dyDescent="0.25">
      <c r="A2126" s="261">
        <v>102166</v>
      </c>
      <c r="B2126" s="253" t="s">
        <v>1982</v>
      </c>
      <c r="C2126" s="253" t="s">
        <v>414</v>
      </c>
      <c r="D2126" s="254" t="s">
        <v>14625</v>
      </c>
    </row>
    <row r="2127" spans="1:4" ht="15" x14ac:dyDescent="0.25">
      <c r="A2127" s="261">
        <v>102167</v>
      </c>
      <c r="B2127" s="253" t="s">
        <v>1983</v>
      </c>
      <c r="C2127" s="253" t="s">
        <v>414</v>
      </c>
      <c r="D2127" s="254" t="s">
        <v>14626</v>
      </c>
    </row>
    <row r="2128" spans="1:4" ht="15" x14ac:dyDescent="0.25">
      <c r="A2128" s="261">
        <v>102168</v>
      </c>
      <c r="B2128" s="253" t="s">
        <v>1984</v>
      </c>
      <c r="C2128" s="253" t="s">
        <v>414</v>
      </c>
      <c r="D2128" s="254" t="s">
        <v>14627</v>
      </c>
    </row>
    <row r="2129" spans="1:4" ht="15" x14ac:dyDescent="0.25">
      <c r="A2129" s="261">
        <v>102169</v>
      </c>
      <c r="B2129" s="253" t="s">
        <v>1985</v>
      </c>
      <c r="C2129" s="253" t="s">
        <v>414</v>
      </c>
      <c r="D2129" s="254" t="s">
        <v>14628</v>
      </c>
    </row>
    <row r="2130" spans="1:4" ht="15" x14ac:dyDescent="0.25">
      <c r="A2130" s="261">
        <v>102170</v>
      </c>
      <c r="B2130" s="253" t="s">
        <v>1986</v>
      </c>
      <c r="C2130" s="253" t="s">
        <v>414</v>
      </c>
      <c r="D2130" s="254" t="s">
        <v>14629</v>
      </c>
    </row>
    <row r="2131" spans="1:4" ht="15" x14ac:dyDescent="0.25">
      <c r="A2131" s="261">
        <v>102171</v>
      </c>
      <c r="B2131" s="253" t="s">
        <v>1987</v>
      </c>
      <c r="C2131" s="253" t="s">
        <v>414</v>
      </c>
      <c r="D2131" s="254" t="s">
        <v>14630</v>
      </c>
    </row>
    <row r="2132" spans="1:4" ht="15" x14ac:dyDescent="0.25">
      <c r="A2132" s="261">
        <v>102172</v>
      </c>
      <c r="B2132" s="253" t="s">
        <v>1988</v>
      </c>
      <c r="C2132" s="253" t="s">
        <v>414</v>
      </c>
      <c r="D2132" s="254" t="s">
        <v>14631</v>
      </c>
    </row>
    <row r="2133" spans="1:4" ht="15" x14ac:dyDescent="0.25">
      <c r="A2133" s="261">
        <v>102176</v>
      </c>
      <c r="B2133" s="253" t="s">
        <v>1989</v>
      </c>
      <c r="C2133" s="253" t="s">
        <v>414</v>
      </c>
      <c r="D2133" s="254" t="s">
        <v>14632</v>
      </c>
    </row>
    <row r="2134" spans="1:4" ht="15" x14ac:dyDescent="0.25">
      <c r="A2134" s="261">
        <v>102177</v>
      </c>
      <c r="B2134" s="253" t="s">
        <v>1990</v>
      </c>
      <c r="C2134" s="253" t="s">
        <v>414</v>
      </c>
      <c r="D2134" s="254" t="s">
        <v>14633</v>
      </c>
    </row>
    <row r="2135" spans="1:4" ht="15" x14ac:dyDescent="0.25">
      <c r="A2135" s="261">
        <v>102178</v>
      </c>
      <c r="B2135" s="253" t="s">
        <v>1991</v>
      </c>
      <c r="C2135" s="253" t="s">
        <v>414</v>
      </c>
      <c r="D2135" s="254" t="s">
        <v>14634</v>
      </c>
    </row>
    <row r="2136" spans="1:4" ht="15" x14ac:dyDescent="0.25">
      <c r="A2136" s="261">
        <v>102179</v>
      </c>
      <c r="B2136" s="253" t="s">
        <v>1992</v>
      </c>
      <c r="C2136" s="253" t="s">
        <v>414</v>
      </c>
      <c r="D2136" s="254" t="s">
        <v>14635</v>
      </c>
    </row>
    <row r="2137" spans="1:4" ht="15" x14ac:dyDescent="0.25">
      <c r="A2137" s="261">
        <v>102180</v>
      </c>
      <c r="B2137" s="253" t="s">
        <v>1993</v>
      </c>
      <c r="C2137" s="253" t="s">
        <v>414</v>
      </c>
      <c r="D2137" s="254" t="s">
        <v>14636</v>
      </c>
    </row>
    <row r="2138" spans="1:4" ht="15" x14ac:dyDescent="0.25">
      <c r="A2138" s="261">
        <v>102181</v>
      </c>
      <c r="B2138" s="253" t="s">
        <v>1994</v>
      </c>
      <c r="C2138" s="253" t="s">
        <v>414</v>
      </c>
      <c r="D2138" s="254" t="s">
        <v>14637</v>
      </c>
    </row>
    <row r="2139" spans="1:4" ht="15" x14ac:dyDescent="0.25">
      <c r="A2139" s="261">
        <v>102182</v>
      </c>
      <c r="B2139" s="253" t="s">
        <v>1995</v>
      </c>
      <c r="C2139" s="253" t="s">
        <v>36</v>
      </c>
      <c r="D2139" s="254" t="s">
        <v>14638</v>
      </c>
    </row>
    <row r="2140" spans="1:4" ht="15" x14ac:dyDescent="0.25">
      <c r="A2140" s="261">
        <v>102183</v>
      </c>
      <c r="B2140" s="253" t="s">
        <v>1996</v>
      </c>
      <c r="C2140" s="253" t="s">
        <v>36</v>
      </c>
      <c r="D2140" s="254" t="s">
        <v>14639</v>
      </c>
    </row>
    <row r="2141" spans="1:4" ht="15" x14ac:dyDescent="0.25">
      <c r="A2141" s="261">
        <v>102184</v>
      </c>
      <c r="B2141" s="253" t="s">
        <v>1997</v>
      </c>
      <c r="C2141" s="253" t="s">
        <v>36</v>
      </c>
      <c r="D2141" s="254" t="s">
        <v>14640</v>
      </c>
    </row>
    <row r="2142" spans="1:4" ht="15" x14ac:dyDescent="0.25">
      <c r="A2142" s="261">
        <v>102185</v>
      </c>
      <c r="B2142" s="253" t="s">
        <v>1998</v>
      </c>
      <c r="C2142" s="253" t="s">
        <v>36</v>
      </c>
      <c r="D2142" s="254" t="s">
        <v>14641</v>
      </c>
    </row>
    <row r="2143" spans="1:4" ht="15" x14ac:dyDescent="0.25">
      <c r="A2143" s="261">
        <v>102190</v>
      </c>
      <c r="B2143" s="253" t="s">
        <v>1999</v>
      </c>
      <c r="C2143" s="253" t="s">
        <v>414</v>
      </c>
      <c r="D2143" s="254" t="s">
        <v>14642</v>
      </c>
    </row>
    <row r="2144" spans="1:4" ht="15" x14ac:dyDescent="0.25">
      <c r="A2144" s="261">
        <v>102191</v>
      </c>
      <c r="B2144" s="253" t="s">
        <v>2000</v>
      </c>
      <c r="C2144" s="253" t="s">
        <v>414</v>
      </c>
      <c r="D2144" s="254" t="s">
        <v>14643</v>
      </c>
    </row>
    <row r="2145" spans="1:4" ht="15" x14ac:dyDescent="0.25">
      <c r="A2145" s="261">
        <v>102192</v>
      </c>
      <c r="B2145" s="253" t="s">
        <v>2001</v>
      </c>
      <c r="C2145" s="253" t="s">
        <v>414</v>
      </c>
      <c r="D2145" s="254" t="s">
        <v>14644</v>
      </c>
    </row>
    <row r="2146" spans="1:4" ht="15" x14ac:dyDescent="0.25">
      <c r="A2146" s="261">
        <v>94569</v>
      </c>
      <c r="B2146" s="253" t="s">
        <v>2002</v>
      </c>
      <c r="C2146" s="253" t="s">
        <v>414</v>
      </c>
      <c r="D2146" s="254" t="s">
        <v>14645</v>
      </c>
    </row>
    <row r="2147" spans="1:4" ht="15" x14ac:dyDescent="0.25">
      <c r="A2147" s="261">
        <v>94570</v>
      </c>
      <c r="B2147" s="253" t="s">
        <v>2003</v>
      </c>
      <c r="C2147" s="253" t="s">
        <v>414</v>
      </c>
      <c r="D2147" s="254" t="s">
        <v>14646</v>
      </c>
    </row>
    <row r="2148" spans="1:4" ht="15" x14ac:dyDescent="0.25">
      <c r="A2148" s="261">
        <v>94572</v>
      </c>
      <c r="B2148" s="253" t="s">
        <v>2004</v>
      </c>
      <c r="C2148" s="253" t="s">
        <v>414</v>
      </c>
      <c r="D2148" s="254" t="s">
        <v>14647</v>
      </c>
    </row>
    <row r="2149" spans="1:4" ht="15" x14ac:dyDescent="0.25">
      <c r="A2149" s="261">
        <v>94573</v>
      </c>
      <c r="B2149" s="253" t="s">
        <v>2005</v>
      </c>
      <c r="C2149" s="253" t="s">
        <v>414</v>
      </c>
      <c r="D2149" s="254" t="s">
        <v>14648</v>
      </c>
    </row>
    <row r="2150" spans="1:4" ht="15" x14ac:dyDescent="0.25">
      <c r="A2150" s="261">
        <v>94580</v>
      </c>
      <c r="B2150" s="253" t="s">
        <v>2006</v>
      </c>
      <c r="C2150" s="253" t="s">
        <v>414</v>
      </c>
      <c r="D2150" s="254" t="s">
        <v>14649</v>
      </c>
    </row>
    <row r="2151" spans="1:4" ht="15" x14ac:dyDescent="0.25">
      <c r="A2151" s="261">
        <v>94589</v>
      </c>
      <c r="B2151" s="253" t="s">
        <v>2007</v>
      </c>
      <c r="C2151" s="253" t="s">
        <v>85</v>
      </c>
      <c r="D2151" s="254" t="s">
        <v>14650</v>
      </c>
    </row>
    <row r="2152" spans="1:4" ht="15" x14ac:dyDescent="0.25">
      <c r="A2152" s="261">
        <v>94590</v>
      </c>
      <c r="B2152" s="253" t="s">
        <v>2008</v>
      </c>
      <c r="C2152" s="253" t="s">
        <v>85</v>
      </c>
      <c r="D2152" s="254" t="s">
        <v>14651</v>
      </c>
    </row>
    <row r="2153" spans="1:4" ht="15" x14ac:dyDescent="0.25">
      <c r="A2153" s="261">
        <v>100674</v>
      </c>
      <c r="B2153" s="253" t="s">
        <v>2009</v>
      </c>
      <c r="C2153" s="253" t="s">
        <v>414</v>
      </c>
      <c r="D2153" s="254" t="s">
        <v>14652</v>
      </c>
    </row>
    <row r="2154" spans="1:4" ht="15" x14ac:dyDescent="0.25">
      <c r="A2154" s="261">
        <v>101096</v>
      </c>
      <c r="B2154" s="253" t="s">
        <v>11723</v>
      </c>
      <c r="C2154" s="253" t="s">
        <v>1363</v>
      </c>
      <c r="D2154" s="254" t="s">
        <v>14653</v>
      </c>
    </row>
    <row r="2155" spans="1:4" ht="15" x14ac:dyDescent="0.25">
      <c r="A2155" s="261">
        <v>101097</v>
      </c>
      <c r="B2155" s="253" t="s">
        <v>11724</v>
      </c>
      <c r="C2155" s="253" t="s">
        <v>1363</v>
      </c>
      <c r="D2155" s="254" t="s">
        <v>14654</v>
      </c>
    </row>
    <row r="2156" spans="1:4" ht="15" x14ac:dyDescent="0.25">
      <c r="A2156" s="261">
        <v>101098</v>
      </c>
      <c r="B2156" s="253" t="s">
        <v>11725</v>
      </c>
      <c r="C2156" s="253" t="s">
        <v>1363</v>
      </c>
      <c r="D2156" s="254" t="s">
        <v>14655</v>
      </c>
    </row>
    <row r="2157" spans="1:4" ht="15" x14ac:dyDescent="0.25">
      <c r="A2157" s="261">
        <v>101099</v>
      </c>
      <c r="B2157" s="253" t="s">
        <v>11726</v>
      </c>
      <c r="C2157" s="253" t="s">
        <v>1363</v>
      </c>
      <c r="D2157" s="254" t="s">
        <v>14656</v>
      </c>
    </row>
    <row r="2158" spans="1:4" ht="15" x14ac:dyDescent="0.25">
      <c r="A2158" s="261">
        <v>101100</v>
      </c>
      <c r="B2158" s="253" t="s">
        <v>11727</v>
      </c>
      <c r="C2158" s="253" t="s">
        <v>1363</v>
      </c>
      <c r="D2158" s="254" t="s">
        <v>14657</v>
      </c>
    </row>
    <row r="2159" spans="1:4" ht="15" x14ac:dyDescent="0.25">
      <c r="A2159" s="261">
        <v>101101</v>
      </c>
      <c r="B2159" s="253" t="s">
        <v>11728</v>
      </c>
      <c r="C2159" s="253" t="s">
        <v>1363</v>
      </c>
      <c r="D2159" s="254" t="s">
        <v>14658</v>
      </c>
    </row>
    <row r="2160" spans="1:4" ht="15" x14ac:dyDescent="0.25">
      <c r="A2160" s="261">
        <v>101102</v>
      </c>
      <c r="B2160" s="253" t="s">
        <v>11729</v>
      </c>
      <c r="C2160" s="253" t="s">
        <v>1363</v>
      </c>
      <c r="D2160" s="254" t="s">
        <v>14659</v>
      </c>
    </row>
    <row r="2161" spans="1:4" ht="15" x14ac:dyDescent="0.25">
      <c r="A2161" s="261">
        <v>101103</v>
      </c>
      <c r="B2161" s="253" t="s">
        <v>11730</v>
      </c>
      <c r="C2161" s="253" t="s">
        <v>1363</v>
      </c>
      <c r="D2161" s="254" t="s">
        <v>14660</v>
      </c>
    </row>
    <row r="2162" spans="1:4" ht="15" x14ac:dyDescent="0.25">
      <c r="A2162" s="261">
        <v>101104</v>
      </c>
      <c r="B2162" s="253" t="s">
        <v>11731</v>
      </c>
      <c r="C2162" s="253" t="s">
        <v>1363</v>
      </c>
      <c r="D2162" s="254" t="s">
        <v>14661</v>
      </c>
    </row>
    <row r="2163" spans="1:4" ht="15" x14ac:dyDescent="0.25">
      <c r="A2163" s="261">
        <v>101105</v>
      </c>
      <c r="B2163" s="253" t="s">
        <v>11732</v>
      </c>
      <c r="C2163" s="253" t="s">
        <v>1363</v>
      </c>
      <c r="D2163" s="254" t="s">
        <v>14662</v>
      </c>
    </row>
    <row r="2164" spans="1:4" ht="15" x14ac:dyDescent="0.25">
      <c r="A2164" s="261">
        <v>101106</v>
      </c>
      <c r="B2164" s="253" t="s">
        <v>11733</v>
      </c>
      <c r="C2164" s="253" t="s">
        <v>1363</v>
      </c>
      <c r="D2164" s="254" t="s">
        <v>14663</v>
      </c>
    </row>
    <row r="2165" spans="1:4" ht="15" x14ac:dyDescent="0.25">
      <c r="A2165" s="261">
        <v>101107</v>
      </c>
      <c r="B2165" s="253" t="s">
        <v>11734</v>
      </c>
      <c r="C2165" s="253" t="s">
        <v>1363</v>
      </c>
      <c r="D2165" s="254" t="s">
        <v>14664</v>
      </c>
    </row>
    <row r="2166" spans="1:4" ht="15" x14ac:dyDescent="0.25">
      <c r="A2166" s="261">
        <v>101108</v>
      </c>
      <c r="B2166" s="253" t="s">
        <v>11735</v>
      </c>
      <c r="C2166" s="253" t="s">
        <v>1363</v>
      </c>
      <c r="D2166" s="254" t="s">
        <v>14665</v>
      </c>
    </row>
    <row r="2167" spans="1:4" ht="15" x14ac:dyDescent="0.25">
      <c r="A2167" s="261">
        <v>101109</v>
      </c>
      <c r="B2167" s="253" t="s">
        <v>11736</v>
      </c>
      <c r="C2167" s="253" t="s">
        <v>1363</v>
      </c>
      <c r="D2167" s="254" t="s">
        <v>14666</v>
      </c>
    </row>
    <row r="2168" spans="1:4" ht="15" x14ac:dyDescent="0.25">
      <c r="A2168" s="261">
        <v>101110</v>
      </c>
      <c r="B2168" s="253" t="s">
        <v>11737</v>
      </c>
      <c r="C2168" s="253" t="s">
        <v>1363</v>
      </c>
      <c r="D2168" s="254" t="s">
        <v>14667</v>
      </c>
    </row>
    <row r="2169" spans="1:4" ht="15" x14ac:dyDescent="0.25">
      <c r="A2169" s="261">
        <v>101111</v>
      </c>
      <c r="B2169" s="253" t="s">
        <v>11738</v>
      </c>
      <c r="C2169" s="253" t="s">
        <v>1363</v>
      </c>
      <c r="D2169" s="254" t="s">
        <v>14668</v>
      </c>
    </row>
    <row r="2170" spans="1:4" ht="15" x14ac:dyDescent="0.25">
      <c r="A2170" s="261">
        <v>101112</v>
      </c>
      <c r="B2170" s="253" t="s">
        <v>2010</v>
      </c>
      <c r="C2170" s="253" t="s">
        <v>1363</v>
      </c>
      <c r="D2170" s="254" t="s">
        <v>14669</v>
      </c>
    </row>
    <row r="2171" spans="1:4" ht="15" x14ac:dyDescent="0.25">
      <c r="A2171" s="261">
        <v>101113</v>
      </c>
      <c r="B2171" s="253" t="s">
        <v>11739</v>
      </c>
      <c r="C2171" s="253" t="s">
        <v>1363</v>
      </c>
      <c r="D2171" s="254" t="s">
        <v>14670</v>
      </c>
    </row>
    <row r="2172" spans="1:4" ht="15" x14ac:dyDescent="0.25">
      <c r="A2172" s="261">
        <v>95601</v>
      </c>
      <c r="B2172" s="253" t="s">
        <v>2011</v>
      </c>
      <c r="C2172" s="253" t="s">
        <v>36</v>
      </c>
      <c r="D2172" s="254" t="s">
        <v>14671</v>
      </c>
    </row>
    <row r="2173" spans="1:4" ht="15" x14ac:dyDescent="0.25">
      <c r="A2173" s="261">
        <v>95602</v>
      </c>
      <c r="B2173" s="253" t="s">
        <v>2012</v>
      </c>
      <c r="C2173" s="253" t="s">
        <v>36</v>
      </c>
      <c r="D2173" s="254" t="s">
        <v>14672</v>
      </c>
    </row>
    <row r="2174" spans="1:4" ht="15" x14ac:dyDescent="0.25">
      <c r="A2174" s="261">
        <v>95603</v>
      </c>
      <c r="B2174" s="253" t="s">
        <v>2013</v>
      </c>
      <c r="C2174" s="253" t="s">
        <v>36</v>
      </c>
      <c r="D2174" s="254" t="s">
        <v>14673</v>
      </c>
    </row>
    <row r="2175" spans="1:4" ht="15" x14ac:dyDescent="0.25">
      <c r="A2175" s="261">
        <v>95604</v>
      </c>
      <c r="B2175" s="253" t="s">
        <v>2014</v>
      </c>
      <c r="C2175" s="253" t="s">
        <v>36</v>
      </c>
      <c r="D2175" s="254" t="s">
        <v>14674</v>
      </c>
    </row>
    <row r="2176" spans="1:4" ht="15" x14ac:dyDescent="0.25">
      <c r="A2176" s="261">
        <v>95605</v>
      </c>
      <c r="B2176" s="253" t="s">
        <v>2015</v>
      </c>
      <c r="C2176" s="253" t="s">
        <v>36</v>
      </c>
      <c r="D2176" s="254" t="s">
        <v>14675</v>
      </c>
    </row>
    <row r="2177" spans="1:4" ht="15" x14ac:dyDescent="0.25">
      <c r="A2177" s="261">
        <v>95607</v>
      </c>
      <c r="B2177" s="253" t="s">
        <v>2016</v>
      </c>
      <c r="C2177" s="253" t="s">
        <v>36</v>
      </c>
      <c r="D2177" s="254" t="s">
        <v>14676</v>
      </c>
    </row>
    <row r="2178" spans="1:4" ht="15" x14ac:dyDescent="0.25">
      <c r="A2178" s="261">
        <v>95608</v>
      </c>
      <c r="B2178" s="253" t="s">
        <v>2017</v>
      </c>
      <c r="C2178" s="253" t="s">
        <v>36</v>
      </c>
      <c r="D2178" s="254" t="s">
        <v>14677</v>
      </c>
    </row>
    <row r="2179" spans="1:4" ht="15" x14ac:dyDescent="0.25">
      <c r="A2179" s="261">
        <v>95609</v>
      </c>
      <c r="B2179" s="253" t="s">
        <v>2018</v>
      </c>
      <c r="C2179" s="253" t="s">
        <v>36</v>
      </c>
      <c r="D2179" s="254" t="s">
        <v>14678</v>
      </c>
    </row>
    <row r="2180" spans="1:4" ht="15" x14ac:dyDescent="0.25">
      <c r="A2180" s="261">
        <v>100651</v>
      </c>
      <c r="B2180" s="253" t="s">
        <v>12308</v>
      </c>
      <c r="C2180" s="253" t="s">
        <v>85</v>
      </c>
      <c r="D2180" s="254" t="s">
        <v>14679</v>
      </c>
    </row>
    <row r="2181" spans="1:4" ht="15" x14ac:dyDescent="0.25">
      <c r="A2181" s="261">
        <v>100652</v>
      </c>
      <c r="B2181" s="253" t="s">
        <v>12309</v>
      </c>
      <c r="C2181" s="253" t="s">
        <v>85</v>
      </c>
      <c r="D2181" s="254" t="s">
        <v>14680</v>
      </c>
    </row>
    <row r="2182" spans="1:4" ht="15" x14ac:dyDescent="0.25">
      <c r="A2182" s="261">
        <v>100653</v>
      </c>
      <c r="B2182" s="253" t="s">
        <v>12310</v>
      </c>
      <c r="C2182" s="253" t="s">
        <v>85</v>
      </c>
      <c r="D2182" s="254" t="s">
        <v>14681</v>
      </c>
    </row>
    <row r="2183" spans="1:4" ht="15" x14ac:dyDescent="0.25">
      <c r="A2183" s="261">
        <v>100654</v>
      </c>
      <c r="B2183" s="253" t="s">
        <v>12311</v>
      </c>
      <c r="C2183" s="253" t="s">
        <v>85</v>
      </c>
      <c r="D2183" s="254" t="s">
        <v>14682</v>
      </c>
    </row>
    <row r="2184" spans="1:4" ht="15" x14ac:dyDescent="0.25">
      <c r="A2184" s="261">
        <v>100655</v>
      </c>
      <c r="B2184" s="253" t="s">
        <v>12312</v>
      </c>
      <c r="C2184" s="253" t="s">
        <v>85</v>
      </c>
      <c r="D2184" s="254" t="s">
        <v>14683</v>
      </c>
    </row>
    <row r="2185" spans="1:4" ht="15" x14ac:dyDescent="0.25">
      <c r="A2185" s="261">
        <v>100656</v>
      </c>
      <c r="B2185" s="253" t="s">
        <v>2019</v>
      </c>
      <c r="C2185" s="253" t="s">
        <v>85</v>
      </c>
      <c r="D2185" s="254" t="s">
        <v>14684</v>
      </c>
    </row>
    <row r="2186" spans="1:4" ht="15" x14ac:dyDescent="0.25">
      <c r="A2186" s="261">
        <v>100657</v>
      </c>
      <c r="B2186" s="253" t="s">
        <v>2020</v>
      </c>
      <c r="C2186" s="253" t="s">
        <v>85</v>
      </c>
      <c r="D2186" s="254" t="s">
        <v>14685</v>
      </c>
    </row>
    <row r="2187" spans="1:4" ht="15" x14ac:dyDescent="0.25">
      <c r="A2187" s="261">
        <v>100658</v>
      </c>
      <c r="B2187" s="253" t="s">
        <v>2021</v>
      </c>
      <c r="C2187" s="253" t="s">
        <v>85</v>
      </c>
      <c r="D2187" s="254" t="s">
        <v>14686</v>
      </c>
    </row>
    <row r="2188" spans="1:4" ht="15" x14ac:dyDescent="0.25">
      <c r="A2188" s="261">
        <v>100889</v>
      </c>
      <c r="B2188" s="253" t="s">
        <v>2022</v>
      </c>
      <c r="C2188" s="253" t="s">
        <v>1320</v>
      </c>
      <c r="D2188" s="254" t="s">
        <v>14687</v>
      </c>
    </row>
    <row r="2189" spans="1:4" ht="15" x14ac:dyDescent="0.25">
      <c r="A2189" s="261">
        <v>100890</v>
      </c>
      <c r="B2189" s="253" t="s">
        <v>2023</v>
      </c>
      <c r="C2189" s="253" t="s">
        <v>1320</v>
      </c>
      <c r="D2189" s="254" t="s">
        <v>14688</v>
      </c>
    </row>
    <row r="2190" spans="1:4" ht="15" x14ac:dyDescent="0.25">
      <c r="A2190" s="261">
        <v>100892</v>
      </c>
      <c r="B2190" s="253" t="s">
        <v>2024</v>
      </c>
      <c r="C2190" s="253" t="s">
        <v>1320</v>
      </c>
      <c r="D2190" s="254" t="s">
        <v>14689</v>
      </c>
    </row>
    <row r="2191" spans="1:4" ht="15" x14ac:dyDescent="0.25">
      <c r="A2191" s="261">
        <v>100893</v>
      </c>
      <c r="B2191" s="253" t="s">
        <v>2025</v>
      </c>
      <c r="C2191" s="253" t="s">
        <v>1320</v>
      </c>
      <c r="D2191" s="254" t="s">
        <v>14690</v>
      </c>
    </row>
    <row r="2192" spans="1:4" ht="15" x14ac:dyDescent="0.25">
      <c r="A2192" s="261">
        <v>100894</v>
      </c>
      <c r="B2192" s="253" t="s">
        <v>2026</v>
      </c>
      <c r="C2192" s="253" t="s">
        <v>1320</v>
      </c>
      <c r="D2192" s="254" t="s">
        <v>14691</v>
      </c>
    </row>
    <row r="2193" spans="1:4" ht="15" x14ac:dyDescent="0.25">
      <c r="A2193" s="261">
        <v>100896</v>
      </c>
      <c r="B2193" s="253" t="s">
        <v>12313</v>
      </c>
      <c r="C2193" s="253" t="s">
        <v>85</v>
      </c>
      <c r="D2193" s="254" t="s">
        <v>14692</v>
      </c>
    </row>
    <row r="2194" spans="1:4" ht="15" x14ac:dyDescent="0.25">
      <c r="A2194" s="261">
        <v>100897</v>
      </c>
      <c r="B2194" s="253" t="s">
        <v>12314</v>
      </c>
      <c r="C2194" s="253" t="s">
        <v>85</v>
      </c>
      <c r="D2194" s="254" t="s">
        <v>14693</v>
      </c>
    </row>
    <row r="2195" spans="1:4" ht="15" x14ac:dyDescent="0.25">
      <c r="A2195" s="261">
        <v>100898</v>
      </c>
      <c r="B2195" s="253" t="s">
        <v>12315</v>
      </c>
      <c r="C2195" s="253" t="s">
        <v>85</v>
      </c>
      <c r="D2195" s="254" t="s">
        <v>14694</v>
      </c>
    </row>
    <row r="2196" spans="1:4" ht="15" x14ac:dyDescent="0.25">
      <c r="A2196" s="261">
        <v>100899</v>
      </c>
      <c r="B2196" s="253" t="s">
        <v>12316</v>
      </c>
      <c r="C2196" s="253" t="s">
        <v>85</v>
      </c>
      <c r="D2196" s="254" t="s">
        <v>14695</v>
      </c>
    </row>
    <row r="2197" spans="1:4" ht="15" x14ac:dyDescent="0.25">
      <c r="A2197" s="261">
        <v>100900</v>
      </c>
      <c r="B2197" s="253" t="s">
        <v>12317</v>
      </c>
      <c r="C2197" s="253" t="s">
        <v>85</v>
      </c>
      <c r="D2197" s="254" t="s">
        <v>14696</v>
      </c>
    </row>
    <row r="2198" spans="1:4" ht="15" x14ac:dyDescent="0.25">
      <c r="A2198" s="261">
        <v>101173</v>
      </c>
      <c r="B2198" s="253" t="s">
        <v>2027</v>
      </c>
      <c r="C2198" s="253" t="s">
        <v>85</v>
      </c>
      <c r="D2198" s="254" t="s">
        <v>14697</v>
      </c>
    </row>
    <row r="2199" spans="1:4" ht="15" x14ac:dyDescent="0.25">
      <c r="A2199" s="261">
        <v>101174</v>
      </c>
      <c r="B2199" s="253" t="s">
        <v>2028</v>
      </c>
      <c r="C2199" s="253" t="s">
        <v>85</v>
      </c>
      <c r="D2199" s="254" t="s">
        <v>14698</v>
      </c>
    </row>
    <row r="2200" spans="1:4" ht="15" x14ac:dyDescent="0.25">
      <c r="A2200" s="261">
        <v>101175</v>
      </c>
      <c r="B2200" s="253" t="s">
        <v>2029</v>
      </c>
      <c r="C2200" s="253" t="s">
        <v>85</v>
      </c>
      <c r="D2200" s="254" t="s">
        <v>14699</v>
      </c>
    </row>
    <row r="2201" spans="1:4" ht="15" x14ac:dyDescent="0.25">
      <c r="A2201" s="261">
        <v>101176</v>
      </c>
      <c r="B2201" s="253" t="s">
        <v>12318</v>
      </c>
      <c r="C2201" s="253" t="s">
        <v>85</v>
      </c>
      <c r="D2201" s="254" t="s">
        <v>14700</v>
      </c>
    </row>
    <row r="2202" spans="1:4" ht="15" x14ac:dyDescent="0.25">
      <c r="A2202" s="261">
        <v>102521</v>
      </c>
      <c r="B2202" s="253" t="s">
        <v>2030</v>
      </c>
      <c r="C2202" s="253" t="s">
        <v>36</v>
      </c>
      <c r="D2202" s="254" t="s">
        <v>14701</v>
      </c>
    </row>
    <row r="2203" spans="1:4" ht="15" x14ac:dyDescent="0.25">
      <c r="A2203" s="261">
        <v>102522</v>
      </c>
      <c r="B2203" s="253" t="s">
        <v>2031</v>
      </c>
      <c r="C2203" s="253" t="s">
        <v>36</v>
      </c>
      <c r="D2203" s="254" t="s">
        <v>14702</v>
      </c>
    </row>
    <row r="2204" spans="1:4" ht="15" x14ac:dyDescent="0.25">
      <c r="A2204" s="261">
        <v>102523</v>
      </c>
      <c r="B2204" s="253" t="s">
        <v>2032</v>
      </c>
      <c r="C2204" s="253" t="s">
        <v>36</v>
      </c>
      <c r="D2204" s="254" t="s">
        <v>14703</v>
      </c>
    </row>
    <row r="2205" spans="1:4" ht="15" x14ac:dyDescent="0.25">
      <c r="A2205" s="261">
        <v>95240</v>
      </c>
      <c r="B2205" s="253" t="s">
        <v>2033</v>
      </c>
      <c r="C2205" s="253" t="s">
        <v>414</v>
      </c>
      <c r="D2205" s="254" t="s">
        <v>14704</v>
      </c>
    </row>
    <row r="2206" spans="1:4" ht="15" x14ac:dyDescent="0.25">
      <c r="A2206" s="261">
        <v>95241</v>
      </c>
      <c r="B2206" s="253" t="s">
        <v>2034</v>
      </c>
      <c r="C2206" s="253" t="s">
        <v>414</v>
      </c>
      <c r="D2206" s="254" t="s">
        <v>13009</v>
      </c>
    </row>
    <row r="2207" spans="1:4" ht="15" x14ac:dyDescent="0.25">
      <c r="A2207" s="261">
        <v>96616</v>
      </c>
      <c r="B2207" s="253" t="s">
        <v>2035</v>
      </c>
      <c r="C2207" s="253" t="s">
        <v>1363</v>
      </c>
      <c r="D2207" s="254" t="s">
        <v>14705</v>
      </c>
    </row>
    <row r="2208" spans="1:4" ht="15" x14ac:dyDescent="0.25">
      <c r="A2208" s="261">
        <v>96617</v>
      </c>
      <c r="B2208" s="253" t="s">
        <v>2036</v>
      </c>
      <c r="C2208" s="253" t="s">
        <v>414</v>
      </c>
      <c r="D2208" s="254" t="s">
        <v>14706</v>
      </c>
    </row>
    <row r="2209" spans="1:4" ht="15" x14ac:dyDescent="0.25">
      <c r="A2209" s="261">
        <v>96619</v>
      </c>
      <c r="B2209" s="253" t="s">
        <v>2037</v>
      </c>
      <c r="C2209" s="253" t="s">
        <v>414</v>
      </c>
      <c r="D2209" s="254" t="s">
        <v>14707</v>
      </c>
    </row>
    <row r="2210" spans="1:4" ht="15" x14ac:dyDescent="0.25">
      <c r="A2210" s="261">
        <v>96620</v>
      </c>
      <c r="B2210" s="253" t="s">
        <v>2038</v>
      </c>
      <c r="C2210" s="253" t="s">
        <v>1363</v>
      </c>
      <c r="D2210" s="254" t="s">
        <v>14708</v>
      </c>
    </row>
    <row r="2211" spans="1:4" ht="15" x14ac:dyDescent="0.25">
      <c r="A2211" s="261">
        <v>96621</v>
      </c>
      <c r="B2211" s="253" t="s">
        <v>2039</v>
      </c>
      <c r="C2211" s="253" t="s">
        <v>1363</v>
      </c>
      <c r="D2211" s="254" t="s">
        <v>14709</v>
      </c>
    </row>
    <row r="2212" spans="1:4" ht="15" x14ac:dyDescent="0.25">
      <c r="A2212" s="261">
        <v>96622</v>
      </c>
      <c r="B2212" s="253" t="s">
        <v>2040</v>
      </c>
      <c r="C2212" s="253" t="s">
        <v>1363</v>
      </c>
      <c r="D2212" s="254" t="s">
        <v>14710</v>
      </c>
    </row>
    <row r="2213" spans="1:4" ht="15" x14ac:dyDescent="0.25">
      <c r="A2213" s="261">
        <v>96623</v>
      </c>
      <c r="B2213" s="253" t="s">
        <v>2041</v>
      </c>
      <c r="C2213" s="253" t="s">
        <v>1363</v>
      </c>
      <c r="D2213" s="254" t="s">
        <v>14711</v>
      </c>
    </row>
    <row r="2214" spans="1:4" ht="15" x14ac:dyDescent="0.25">
      <c r="A2214" s="261">
        <v>96624</v>
      </c>
      <c r="B2214" s="253" t="s">
        <v>2042</v>
      </c>
      <c r="C2214" s="253" t="s">
        <v>1363</v>
      </c>
      <c r="D2214" s="254" t="s">
        <v>14712</v>
      </c>
    </row>
    <row r="2215" spans="1:4" ht="15" x14ac:dyDescent="0.25">
      <c r="A2215" s="261">
        <v>97082</v>
      </c>
      <c r="B2215" s="253" t="s">
        <v>2043</v>
      </c>
      <c r="C2215" s="253" t="s">
        <v>1363</v>
      </c>
      <c r="D2215" s="254" t="s">
        <v>14713</v>
      </c>
    </row>
    <row r="2216" spans="1:4" ht="15" x14ac:dyDescent="0.25">
      <c r="A2216" s="261">
        <v>97083</v>
      </c>
      <c r="B2216" s="253" t="s">
        <v>2044</v>
      </c>
      <c r="C2216" s="253" t="s">
        <v>414</v>
      </c>
      <c r="D2216" s="254" t="s">
        <v>14714</v>
      </c>
    </row>
    <row r="2217" spans="1:4" ht="15" x14ac:dyDescent="0.25">
      <c r="A2217" s="261">
        <v>97084</v>
      </c>
      <c r="B2217" s="253" t="s">
        <v>2045</v>
      </c>
      <c r="C2217" s="253" t="s">
        <v>414</v>
      </c>
      <c r="D2217" s="254" t="s">
        <v>13590</v>
      </c>
    </row>
    <row r="2218" spans="1:4" ht="15" x14ac:dyDescent="0.25">
      <c r="A2218" s="261">
        <v>97086</v>
      </c>
      <c r="B2218" s="253" t="s">
        <v>2046</v>
      </c>
      <c r="C2218" s="253" t="s">
        <v>414</v>
      </c>
      <c r="D2218" s="254" t="s">
        <v>14715</v>
      </c>
    </row>
    <row r="2219" spans="1:4" ht="15" x14ac:dyDescent="0.25">
      <c r="A2219" s="261">
        <v>97087</v>
      </c>
      <c r="B2219" s="253" t="s">
        <v>2047</v>
      </c>
      <c r="C2219" s="253" t="s">
        <v>414</v>
      </c>
      <c r="D2219" s="254" t="s">
        <v>13286</v>
      </c>
    </row>
    <row r="2220" spans="1:4" ht="15" x14ac:dyDescent="0.25">
      <c r="A2220" s="261">
        <v>97088</v>
      </c>
      <c r="B2220" s="253" t="s">
        <v>2048</v>
      </c>
      <c r="C2220" s="253" t="s">
        <v>1320</v>
      </c>
      <c r="D2220" s="254" t="s">
        <v>14716</v>
      </c>
    </row>
    <row r="2221" spans="1:4" ht="15" x14ac:dyDescent="0.25">
      <c r="A2221" s="261">
        <v>97089</v>
      </c>
      <c r="B2221" s="253" t="s">
        <v>2049</v>
      </c>
      <c r="C2221" s="253" t="s">
        <v>1320</v>
      </c>
      <c r="D2221" s="254" t="s">
        <v>14717</v>
      </c>
    </row>
    <row r="2222" spans="1:4" ht="15" x14ac:dyDescent="0.25">
      <c r="A2222" s="261">
        <v>97090</v>
      </c>
      <c r="B2222" s="253" t="s">
        <v>2050</v>
      </c>
      <c r="C2222" s="253" t="s">
        <v>1320</v>
      </c>
      <c r="D2222" s="254" t="s">
        <v>14718</v>
      </c>
    </row>
    <row r="2223" spans="1:4" ht="15" x14ac:dyDescent="0.25">
      <c r="A2223" s="261">
        <v>97091</v>
      </c>
      <c r="B2223" s="253" t="s">
        <v>2051</v>
      </c>
      <c r="C2223" s="253" t="s">
        <v>1320</v>
      </c>
      <c r="D2223" s="254" t="s">
        <v>14719</v>
      </c>
    </row>
    <row r="2224" spans="1:4" ht="15" x14ac:dyDescent="0.25">
      <c r="A2224" s="261">
        <v>97092</v>
      </c>
      <c r="B2224" s="253" t="s">
        <v>2052</v>
      </c>
      <c r="C2224" s="253" t="s">
        <v>1320</v>
      </c>
      <c r="D2224" s="254" t="s">
        <v>14466</v>
      </c>
    </row>
    <row r="2225" spans="1:4" ht="15" x14ac:dyDescent="0.25">
      <c r="A2225" s="261">
        <v>97093</v>
      </c>
      <c r="B2225" s="253" t="s">
        <v>2053</v>
      </c>
      <c r="C2225" s="253" t="s">
        <v>1320</v>
      </c>
      <c r="D2225" s="254" t="s">
        <v>14720</v>
      </c>
    </row>
    <row r="2226" spans="1:4" ht="15" x14ac:dyDescent="0.25">
      <c r="A2226" s="261">
        <v>97096</v>
      </c>
      <c r="B2226" s="253" t="s">
        <v>2054</v>
      </c>
      <c r="C2226" s="253" t="s">
        <v>1363</v>
      </c>
      <c r="D2226" s="254" t="s">
        <v>14721</v>
      </c>
    </row>
    <row r="2227" spans="1:4" ht="15" x14ac:dyDescent="0.25">
      <c r="A2227" s="261">
        <v>97097</v>
      </c>
      <c r="B2227" s="253" t="s">
        <v>2055</v>
      </c>
      <c r="C2227" s="253" t="s">
        <v>414</v>
      </c>
      <c r="D2227" s="254" t="s">
        <v>14722</v>
      </c>
    </row>
    <row r="2228" spans="1:4" ht="15" x14ac:dyDescent="0.25">
      <c r="A2228" s="261">
        <v>97101</v>
      </c>
      <c r="B2228" s="253" t="s">
        <v>2056</v>
      </c>
      <c r="C2228" s="253" t="s">
        <v>414</v>
      </c>
      <c r="D2228" s="254" t="s">
        <v>14723</v>
      </c>
    </row>
    <row r="2229" spans="1:4" ht="15" x14ac:dyDescent="0.25">
      <c r="A2229" s="261">
        <v>97102</v>
      </c>
      <c r="B2229" s="253" t="s">
        <v>2057</v>
      </c>
      <c r="C2229" s="253" t="s">
        <v>414</v>
      </c>
      <c r="D2229" s="254" t="s">
        <v>14724</v>
      </c>
    </row>
    <row r="2230" spans="1:4" ht="15" x14ac:dyDescent="0.25">
      <c r="A2230" s="261">
        <v>97103</v>
      </c>
      <c r="B2230" s="253" t="s">
        <v>2058</v>
      </c>
      <c r="C2230" s="253" t="s">
        <v>414</v>
      </c>
      <c r="D2230" s="254" t="s">
        <v>14725</v>
      </c>
    </row>
    <row r="2231" spans="1:4" ht="15" x14ac:dyDescent="0.25">
      <c r="A2231" s="261">
        <v>100322</v>
      </c>
      <c r="B2231" s="253" t="s">
        <v>2059</v>
      </c>
      <c r="C2231" s="253" t="s">
        <v>1363</v>
      </c>
      <c r="D2231" s="254" t="s">
        <v>14726</v>
      </c>
    </row>
    <row r="2232" spans="1:4" ht="15" x14ac:dyDescent="0.25">
      <c r="A2232" s="261">
        <v>100323</v>
      </c>
      <c r="B2232" s="253" t="s">
        <v>2060</v>
      </c>
      <c r="C2232" s="253" t="s">
        <v>1363</v>
      </c>
      <c r="D2232" s="254" t="s">
        <v>14727</v>
      </c>
    </row>
    <row r="2233" spans="1:4" ht="15" x14ac:dyDescent="0.25">
      <c r="A2233" s="261">
        <v>100324</v>
      </c>
      <c r="B2233" s="253" t="s">
        <v>2061</v>
      </c>
      <c r="C2233" s="253" t="s">
        <v>1363</v>
      </c>
      <c r="D2233" s="254" t="s">
        <v>14728</v>
      </c>
    </row>
    <row r="2234" spans="1:4" ht="15" x14ac:dyDescent="0.25">
      <c r="A2234" s="261">
        <v>103072</v>
      </c>
      <c r="B2234" s="253" t="s">
        <v>2062</v>
      </c>
      <c r="C2234" s="253" t="s">
        <v>414</v>
      </c>
      <c r="D2234" s="254" t="s">
        <v>14729</v>
      </c>
    </row>
    <row r="2235" spans="1:4" ht="15" x14ac:dyDescent="0.25">
      <c r="A2235" s="261">
        <v>103073</v>
      </c>
      <c r="B2235" s="253" t="s">
        <v>2063</v>
      </c>
      <c r="C2235" s="253" t="s">
        <v>414</v>
      </c>
      <c r="D2235" s="254" t="s">
        <v>14730</v>
      </c>
    </row>
    <row r="2236" spans="1:4" ht="15" x14ac:dyDescent="0.25">
      <c r="A2236" s="261">
        <v>103074</v>
      </c>
      <c r="B2236" s="253" t="s">
        <v>2064</v>
      </c>
      <c r="C2236" s="253" t="s">
        <v>414</v>
      </c>
      <c r="D2236" s="254" t="s">
        <v>14731</v>
      </c>
    </row>
    <row r="2237" spans="1:4" ht="15" x14ac:dyDescent="0.25">
      <c r="A2237" s="261">
        <v>103075</v>
      </c>
      <c r="B2237" s="253" t="s">
        <v>2065</v>
      </c>
      <c r="C2237" s="253" t="s">
        <v>414</v>
      </c>
      <c r="D2237" s="254" t="s">
        <v>14732</v>
      </c>
    </row>
    <row r="2238" spans="1:4" ht="15" x14ac:dyDescent="0.25">
      <c r="A2238" s="261">
        <v>103076</v>
      </c>
      <c r="B2238" s="253" t="s">
        <v>2066</v>
      </c>
      <c r="C2238" s="253" t="s">
        <v>414</v>
      </c>
      <c r="D2238" s="254" t="s">
        <v>14733</v>
      </c>
    </row>
    <row r="2239" spans="1:4" ht="15" x14ac:dyDescent="0.25">
      <c r="A2239" s="261">
        <v>103077</v>
      </c>
      <c r="B2239" s="253" t="s">
        <v>2067</v>
      </c>
      <c r="C2239" s="253" t="s">
        <v>414</v>
      </c>
      <c r="D2239" s="254" t="s">
        <v>14734</v>
      </c>
    </row>
    <row r="2240" spans="1:4" ht="15" x14ac:dyDescent="0.25">
      <c r="A2240" s="261">
        <v>103078</v>
      </c>
      <c r="B2240" s="253" t="s">
        <v>2068</v>
      </c>
      <c r="C2240" s="253" t="s">
        <v>414</v>
      </c>
      <c r="D2240" s="254" t="s">
        <v>14735</v>
      </c>
    </row>
    <row r="2241" spans="1:4" ht="15" x14ac:dyDescent="0.25">
      <c r="A2241" s="261">
        <v>103079</v>
      </c>
      <c r="B2241" s="253" t="s">
        <v>2069</v>
      </c>
      <c r="C2241" s="253" t="s">
        <v>414</v>
      </c>
      <c r="D2241" s="254" t="s">
        <v>14736</v>
      </c>
    </row>
    <row r="2242" spans="1:4" ht="15" x14ac:dyDescent="0.25">
      <c r="A2242" s="261">
        <v>103080</v>
      </c>
      <c r="B2242" s="253" t="s">
        <v>2070</v>
      </c>
      <c r="C2242" s="253" t="s">
        <v>414</v>
      </c>
      <c r="D2242" s="254" t="s">
        <v>14737</v>
      </c>
    </row>
    <row r="2243" spans="1:4" ht="15" x14ac:dyDescent="0.25">
      <c r="A2243" s="261">
        <v>92263</v>
      </c>
      <c r="B2243" s="253" t="s">
        <v>2071</v>
      </c>
      <c r="C2243" s="253" t="s">
        <v>414</v>
      </c>
      <c r="D2243" s="254" t="s">
        <v>14738</v>
      </c>
    </row>
    <row r="2244" spans="1:4" ht="15" x14ac:dyDescent="0.25">
      <c r="A2244" s="261">
        <v>92264</v>
      </c>
      <c r="B2244" s="253" t="s">
        <v>2072</v>
      </c>
      <c r="C2244" s="253" t="s">
        <v>414</v>
      </c>
      <c r="D2244" s="254" t="s">
        <v>14739</v>
      </c>
    </row>
    <row r="2245" spans="1:4" ht="15" x14ac:dyDescent="0.25">
      <c r="A2245" s="261">
        <v>92265</v>
      </c>
      <c r="B2245" s="253" t="s">
        <v>2073</v>
      </c>
      <c r="C2245" s="253" t="s">
        <v>414</v>
      </c>
      <c r="D2245" s="254" t="s">
        <v>14740</v>
      </c>
    </row>
    <row r="2246" spans="1:4" ht="15" x14ac:dyDescent="0.25">
      <c r="A2246" s="261">
        <v>92266</v>
      </c>
      <c r="B2246" s="253" t="s">
        <v>2074</v>
      </c>
      <c r="C2246" s="253" t="s">
        <v>414</v>
      </c>
      <c r="D2246" s="254" t="s">
        <v>13915</v>
      </c>
    </row>
    <row r="2247" spans="1:4" ht="15" x14ac:dyDescent="0.25">
      <c r="A2247" s="261">
        <v>92267</v>
      </c>
      <c r="B2247" s="253" t="s">
        <v>2075</v>
      </c>
      <c r="C2247" s="253" t="s">
        <v>414</v>
      </c>
      <c r="D2247" s="254" t="s">
        <v>13415</v>
      </c>
    </row>
    <row r="2248" spans="1:4" ht="15" x14ac:dyDescent="0.25">
      <c r="A2248" s="261">
        <v>92268</v>
      </c>
      <c r="B2248" s="253" t="s">
        <v>2076</v>
      </c>
      <c r="C2248" s="253" t="s">
        <v>414</v>
      </c>
      <c r="D2248" s="254" t="s">
        <v>14741</v>
      </c>
    </row>
    <row r="2249" spans="1:4" ht="15" x14ac:dyDescent="0.25">
      <c r="A2249" s="261">
        <v>92269</v>
      </c>
      <c r="B2249" s="253" t="s">
        <v>2077</v>
      </c>
      <c r="C2249" s="253" t="s">
        <v>414</v>
      </c>
      <c r="D2249" s="254" t="s">
        <v>14742</v>
      </c>
    </row>
    <row r="2250" spans="1:4" ht="15" x14ac:dyDescent="0.25">
      <c r="A2250" s="261">
        <v>92270</v>
      </c>
      <c r="B2250" s="253" t="s">
        <v>2078</v>
      </c>
      <c r="C2250" s="253" t="s">
        <v>414</v>
      </c>
      <c r="D2250" s="254" t="s">
        <v>14743</v>
      </c>
    </row>
    <row r="2251" spans="1:4" ht="15" x14ac:dyDescent="0.25">
      <c r="A2251" s="261">
        <v>92271</v>
      </c>
      <c r="B2251" s="253" t="s">
        <v>2079</v>
      </c>
      <c r="C2251" s="253" t="s">
        <v>414</v>
      </c>
      <c r="D2251" s="254" t="s">
        <v>14744</v>
      </c>
    </row>
    <row r="2252" spans="1:4" ht="15" x14ac:dyDescent="0.25">
      <c r="A2252" s="261">
        <v>92272</v>
      </c>
      <c r="B2252" s="253" t="s">
        <v>2080</v>
      </c>
      <c r="C2252" s="253" t="s">
        <v>85</v>
      </c>
      <c r="D2252" s="254" t="s">
        <v>14745</v>
      </c>
    </row>
    <row r="2253" spans="1:4" ht="15" x14ac:dyDescent="0.25">
      <c r="A2253" s="261">
        <v>92273</v>
      </c>
      <c r="B2253" s="253" t="s">
        <v>2081</v>
      </c>
      <c r="C2253" s="253" t="s">
        <v>85</v>
      </c>
      <c r="D2253" s="254" t="s">
        <v>14746</v>
      </c>
    </row>
    <row r="2254" spans="1:4" ht="15" x14ac:dyDescent="0.25">
      <c r="A2254" s="261">
        <v>92409</v>
      </c>
      <c r="B2254" s="253" t="s">
        <v>2082</v>
      </c>
      <c r="C2254" s="253" t="s">
        <v>414</v>
      </c>
      <c r="D2254" s="254" t="s">
        <v>14747</v>
      </c>
    </row>
    <row r="2255" spans="1:4" ht="15" x14ac:dyDescent="0.25">
      <c r="A2255" s="261">
        <v>92411</v>
      </c>
      <c r="B2255" s="253" t="s">
        <v>2083</v>
      </c>
      <c r="C2255" s="253" t="s">
        <v>414</v>
      </c>
      <c r="D2255" s="254" t="s">
        <v>14748</v>
      </c>
    </row>
    <row r="2256" spans="1:4" ht="15" x14ac:dyDescent="0.25">
      <c r="A2256" s="261">
        <v>92413</v>
      </c>
      <c r="B2256" s="253" t="s">
        <v>2084</v>
      </c>
      <c r="C2256" s="253" t="s">
        <v>414</v>
      </c>
      <c r="D2256" s="254" t="s">
        <v>14749</v>
      </c>
    </row>
    <row r="2257" spans="1:4" ht="15" x14ac:dyDescent="0.25">
      <c r="A2257" s="261">
        <v>92415</v>
      </c>
      <c r="B2257" s="253" t="s">
        <v>2085</v>
      </c>
      <c r="C2257" s="253" t="s">
        <v>414</v>
      </c>
      <c r="D2257" s="254" t="s">
        <v>14750</v>
      </c>
    </row>
    <row r="2258" spans="1:4" ht="15" x14ac:dyDescent="0.25">
      <c r="A2258" s="261">
        <v>92417</v>
      </c>
      <c r="B2258" s="253" t="s">
        <v>2086</v>
      </c>
      <c r="C2258" s="253" t="s">
        <v>414</v>
      </c>
      <c r="D2258" s="254" t="s">
        <v>14751</v>
      </c>
    </row>
    <row r="2259" spans="1:4" ht="15" x14ac:dyDescent="0.25">
      <c r="A2259" s="261">
        <v>92419</v>
      </c>
      <c r="B2259" s="253" t="s">
        <v>2087</v>
      </c>
      <c r="C2259" s="253" t="s">
        <v>414</v>
      </c>
      <c r="D2259" s="254" t="s">
        <v>14752</v>
      </c>
    </row>
    <row r="2260" spans="1:4" ht="15" x14ac:dyDescent="0.25">
      <c r="A2260" s="261">
        <v>92421</v>
      </c>
      <c r="B2260" s="253" t="s">
        <v>2088</v>
      </c>
      <c r="C2260" s="253" t="s">
        <v>414</v>
      </c>
      <c r="D2260" s="254" t="s">
        <v>14753</v>
      </c>
    </row>
    <row r="2261" spans="1:4" ht="15" x14ac:dyDescent="0.25">
      <c r="A2261" s="261">
        <v>92423</v>
      </c>
      <c r="B2261" s="253" t="s">
        <v>2089</v>
      </c>
      <c r="C2261" s="253" t="s">
        <v>414</v>
      </c>
      <c r="D2261" s="254" t="s">
        <v>14754</v>
      </c>
    </row>
    <row r="2262" spans="1:4" ht="15" x14ac:dyDescent="0.25">
      <c r="A2262" s="261">
        <v>92425</v>
      </c>
      <c r="B2262" s="253" t="s">
        <v>2090</v>
      </c>
      <c r="C2262" s="253" t="s">
        <v>414</v>
      </c>
      <c r="D2262" s="254" t="s">
        <v>14755</v>
      </c>
    </row>
    <row r="2263" spans="1:4" ht="15" x14ac:dyDescent="0.25">
      <c r="A2263" s="261">
        <v>92427</v>
      </c>
      <c r="B2263" s="253" t="s">
        <v>2091</v>
      </c>
      <c r="C2263" s="253" t="s">
        <v>414</v>
      </c>
      <c r="D2263" s="254" t="s">
        <v>14756</v>
      </c>
    </row>
    <row r="2264" spans="1:4" ht="15" x14ac:dyDescent="0.25">
      <c r="A2264" s="261">
        <v>92429</v>
      </c>
      <c r="B2264" s="253" t="s">
        <v>2092</v>
      </c>
      <c r="C2264" s="253" t="s">
        <v>414</v>
      </c>
      <c r="D2264" s="254" t="s">
        <v>14757</v>
      </c>
    </row>
    <row r="2265" spans="1:4" ht="15" x14ac:dyDescent="0.25">
      <c r="A2265" s="261">
        <v>92431</v>
      </c>
      <c r="B2265" s="253" t="s">
        <v>2093</v>
      </c>
      <c r="C2265" s="253" t="s">
        <v>414</v>
      </c>
      <c r="D2265" s="254" t="s">
        <v>14758</v>
      </c>
    </row>
    <row r="2266" spans="1:4" ht="15" x14ac:dyDescent="0.25">
      <c r="A2266" s="261">
        <v>92433</v>
      </c>
      <c r="B2266" s="253" t="s">
        <v>2094</v>
      </c>
      <c r="C2266" s="253" t="s">
        <v>414</v>
      </c>
      <c r="D2266" s="254" t="s">
        <v>14759</v>
      </c>
    </row>
    <row r="2267" spans="1:4" ht="15" x14ac:dyDescent="0.25">
      <c r="A2267" s="261">
        <v>92435</v>
      </c>
      <c r="B2267" s="253" t="s">
        <v>2095</v>
      </c>
      <c r="C2267" s="253" t="s">
        <v>414</v>
      </c>
      <c r="D2267" s="254" t="s">
        <v>14157</v>
      </c>
    </row>
    <row r="2268" spans="1:4" ht="15" x14ac:dyDescent="0.25">
      <c r="A2268" s="261">
        <v>92437</v>
      </c>
      <c r="B2268" s="253" t="s">
        <v>2096</v>
      </c>
      <c r="C2268" s="253" t="s">
        <v>414</v>
      </c>
      <c r="D2268" s="254" t="s">
        <v>14760</v>
      </c>
    </row>
    <row r="2269" spans="1:4" ht="15" x14ac:dyDescent="0.25">
      <c r="A2269" s="261">
        <v>92439</v>
      </c>
      <c r="B2269" s="253" t="s">
        <v>2097</v>
      </c>
      <c r="C2269" s="253" t="s">
        <v>414</v>
      </c>
      <c r="D2269" s="254" t="s">
        <v>14761</v>
      </c>
    </row>
    <row r="2270" spans="1:4" ht="15" x14ac:dyDescent="0.25">
      <c r="A2270" s="261">
        <v>92441</v>
      </c>
      <c r="B2270" s="253" t="s">
        <v>2098</v>
      </c>
      <c r="C2270" s="253" t="s">
        <v>414</v>
      </c>
      <c r="D2270" s="254" t="s">
        <v>14762</v>
      </c>
    </row>
    <row r="2271" spans="1:4" ht="15" x14ac:dyDescent="0.25">
      <c r="A2271" s="261">
        <v>92443</v>
      </c>
      <c r="B2271" s="253" t="s">
        <v>2099</v>
      </c>
      <c r="C2271" s="253" t="s">
        <v>414</v>
      </c>
      <c r="D2271" s="254" t="s">
        <v>14763</v>
      </c>
    </row>
    <row r="2272" spans="1:4" ht="15" x14ac:dyDescent="0.25">
      <c r="A2272" s="261">
        <v>92445</v>
      </c>
      <c r="B2272" s="253" t="s">
        <v>2100</v>
      </c>
      <c r="C2272" s="253" t="s">
        <v>414</v>
      </c>
      <c r="D2272" s="254" t="s">
        <v>14764</v>
      </c>
    </row>
    <row r="2273" spans="1:4" ht="15" x14ac:dyDescent="0.25">
      <c r="A2273" s="261">
        <v>92446</v>
      </c>
      <c r="B2273" s="253" t="s">
        <v>2101</v>
      </c>
      <c r="C2273" s="253" t="s">
        <v>414</v>
      </c>
      <c r="D2273" s="254" t="s">
        <v>14765</v>
      </c>
    </row>
    <row r="2274" spans="1:4" ht="15" x14ac:dyDescent="0.25">
      <c r="A2274" s="261">
        <v>92447</v>
      </c>
      <c r="B2274" s="253" t="s">
        <v>2102</v>
      </c>
      <c r="C2274" s="253" t="s">
        <v>414</v>
      </c>
      <c r="D2274" s="254" t="s">
        <v>14766</v>
      </c>
    </row>
    <row r="2275" spans="1:4" ht="15" x14ac:dyDescent="0.25">
      <c r="A2275" s="261">
        <v>92448</v>
      </c>
      <c r="B2275" s="253" t="s">
        <v>2103</v>
      </c>
      <c r="C2275" s="253" t="s">
        <v>414</v>
      </c>
      <c r="D2275" s="254" t="s">
        <v>14767</v>
      </c>
    </row>
    <row r="2276" spans="1:4" ht="15" x14ac:dyDescent="0.25">
      <c r="A2276" s="261">
        <v>92449</v>
      </c>
      <c r="B2276" s="253" t="s">
        <v>2104</v>
      </c>
      <c r="C2276" s="253" t="s">
        <v>414</v>
      </c>
      <c r="D2276" s="254" t="s">
        <v>14768</v>
      </c>
    </row>
    <row r="2277" spans="1:4" ht="15" x14ac:dyDescent="0.25">
      <c r="A2277" s="261">
        <v>92450</v>
      </c>
      <c r="B2277" s="253" t="s">
        <v>2105</v>
      </c>
      <c r="C2277" s="253" t="s">
        <v>414</v>
      </c>
      <c r="D2277" s="254" t="s">
        <v>14769</v>
      </c>
    </row>
    <row r="2278" spans="1:4" ht="15" x14ac:dyDescent="0.25">
      <c r="A2278" s="261">
        <v>92451</v>
      </c>
      <c r="B2278" s="253" t="s">
        <v>2106</v>
      </c>
      <c r="C2278" s="253" t="s">
        <v>414</v>
      </c>
      <c r="D2278" s="254" t="s">
        <v>14770</v>
      </c>
    </row>
    <row r="2279" spans="1:4" ht="15" x14ac:dyDescent="0.25">
      <c r="A2279" s="261">
        <v>92452</v>
      </c>
      <c r="B2279" s="253" t="s">
        <v>2107</v>
      </c>
      <c r="C2279" s="253" t="s">
        <v>414</v>
      </c>
      <c r="D2279" s="254" t="s">
        <v>14771</v>
      </c>
    </row>
    <row r="2280" spans="1:4" ht="15" x14ac:dyDescent="0.25">
      <c r="A2280" s="261">
        <v>92453</v>
      </c>
      <c r="B2280" s="253" t="s">
        <v>2108</v>
      </c>
      <c r="C2280" s="253" t="s">
        <v>414</v>
      </c>
      <c r="D2280" s="254" t="s">
        <v>14772</v>
      </c>
    </row>
    <row r="2281" spans="1:4" ht="15" x14ac:dyDescent="0.25">
      <c r="A2281" s="261">
        <v>92454</v>
      </c>
      <c r="B2281" s="253" t="s">
        <v>2109</v>
      </c>
      <c r="C2281" s="253" t="s">
        <v>414</v>
      </c>
      <c r="D2281" s="254" t="s">
        <v>14773</v>
      </c>
    </row>
    <row r="2282" spans="1:4" ht="15" x14ac:dyDescent="0.25">
      <c r="A2282" s="261">
        <v>92455</v>
      </c>
      <c r="B2282" s="253" t="s">
        <v>2110</v>
      </c>
      <c r="C2282" s="253" t="s">
        <v>414</v>
      </c>
      <c r="D2282" s="254" t="s">
        <v>14774</v>
      </c>
    </row>
    <row r="2283" spans="1:4" ht="15" x14ac:dyDescent="0.25">
      <c r="A2283" s="261">
        <v>92456</v>
      </c>
      <c r="B2283" s="253" t="s">
        <v>2111</v>
      </c>
      <c r="C2283" s="253" t="s">
        <v>414</v>
      </c>
      <c r="D2283" s="254" t="s">
        <v>14700</v>
      </c>
    </row>
    <row r="2284" spans="1:4" ht="15" x14ac:dyDescent="0.25">
      <c r="A2284" s="261">
        <v>92457</v>
      </c>
      <c r="B2284" s="253" t="s">
        <v>2112</v>
      </c>
      <c r="C2284" s="253" t="s">
        <v>414</v>
      </c>
      <c r="D2284" s="254" t="s">
        <v>14775</v>
      </c>
    </row>
    <row r="2285" spans="1:4" ht="15" x14ac:dyDescent="0.25">
      <c r="A2285" s="261">
        <v>92458</v>
      </c>
      <c r="B2285" s="253" t="s">
        <v>2113</v>
      </c>
      <c r="C2285" s="253" t="s">
        <v>414</v>
      </c>
      <c r="D2285" s="254" t="s">
        <v>14776</v>
      </c>
    </row>
    <row r="2286" spans="1:4" ht="15" x14ac:dyDescent="0.25">
      <c r="A2286" s="261">
        <v>92459</v>
      </c>
      <c r="B2286" s="253" t="s">
        <v>2114</v>
      </c>
      <c r="C2286" s="253" t="s">
        <v>414</v>
      </c>
      <c r="D2286" s="254" t="s">
        <v>14777</v>
      </c>
    </row>
    <row r="2287" spans="1:4" ht="15" x14ac:dyDescent="0.25">
      <c r="A2287" s="261">
        <v>92460</v>
      </c>
      <c r="B2287" s="253" t="s">
        <v>2115</v>
      </c>
      <c r="C2287" s="253" t="s">
        <v>414</v>
      </c>
      <c r="D2287" s="254" t="s">
        <v>14778</v>
      </c>
    </row>
    <row r="2288" spans="1:4" ht="15" x14ac:dyDescent="0.25">
      <c r="A2288" s="261">
        <v>92461</v>
      </c>
      <c r="B2288" s="253" t="s">
        <v>2116</v>
      </c>
      <c r="C2288" s="253" t="s">
        <v>414</v>
      </c>
      <c r="D2288" s="254" t="s">
        <v>14779</v>
      </c>
    </row>
    <row r="2289" spans="1:4" ht="15" x14ac:dyDescent="0.25">
      <c r="A2289" s="261">
        <v>92462</v>
      </c>
      <c r="B2289" s="253" t="s">
        <v>2117</v>
      </c>
      <c r="C2289" s="253" t="s">
        <v>414</v>
      </c>
      <c r="D2289" s="254" t="s">
        <v>14780</v>
      </c>
    </row>
    <row r="2290" spans="1:4" ht="15" x14ac:dyDescent="0.25">
      <c r="A2290" s="261">
        <v>92463</v>
      </c>
      <c r="B2290" s="253" t="s">
        <v>2118</v>
      </c>
      <c r="C2290" s="253" t="s">
        <v>414</v>
      </c>
      <c r="D2290" s="254" t="s">
        <v>14781</v>
      </c>
    </row>
    <row r="2291" spans="1:4" ht="15" x14ac:dyDescent="0.25">
      <c r="A2291" s="261">
        <v>92464</v>
      </c>
      <c r="B2291" s="253" t="s">
        <v>2119</v>
      </c>
      <c r="C2291" s="253" t="s">
        <v>414</v>
      </c>
      <c r="D2291" s="254" t="s">
        <v>13248</v>
      </c>
    </row>
    <row r="2292" spans="1:4" ht="15" x14ac:dyDescent="0.25">
      <c r="A2292" s="261">
        <v>92465</v>
      </c>
      <c r="B2292" s="253" t="s">
        <v>2120</v>
      </c>
      <c r="C2292" s="253" t="s">
        <v>414</v>
      </c>
      <c r="D2292" s="254" t="s">
        <v>14782</v>
      </c>
    </row>
    <row r="2293" spans="1:4" ht="15" x14ac:dyDescent="0.25">
      <c r="A2293" s="261">
        <v>92466</v>
      </c>
      <c r="B2293" s="253" t="s">
        <v>2121</v>
      </c>
      <c r="C2293" s="253" t="s">
        <v>414</v>
      </c>
      <c r="D2293" s="254" t="s">
        <v>14783</v>
      </c>
    </row>
    <row r="2294" spans="1:4" ht="15" x14ac:dyDescent="0.25">
      <c r="A2294" s="261">
        <v>92467</v>
      </c>
      <c r="B2294" s="253" t="s">
        <v>2122</v>
      </c>
      <c r="C2294" s="253" t="s">
        <v>414</v>
      </c>
      <c r="D2294" s="254" t="s">
        <v>14784</v>
      </c>
    </row>
    <row r="2295" spans="1:4" ht="15" x14ac:dyDescent="0.25">
      <c r="A2295" s="261">
        <v>92468</v>
      </c>
      <c r="B2295" s="253" t="s">
        <v>2123</v>
      </c>
      <c r="C2295" s="253" t="s">
        <v>414</v>
      </c>
      <c r="D2295" s="254" t="s">
        <v>14785</v>
      </c>
    </row>
    <row r="2296" spans="1:4" ht="15" x14ac:dyDescent="0.25">
      <c r="A2296" s="261">
        <v>92469</v>
      </c>
      <c r="B2296" s="253" t="s">
        <v>2124</v>
      </c>
      <c r="C2296" s="253" t="s">
        <v>414</v>
      </c>
      <c r="D2296" s="254" t="s">
        <v>14786</v>
      </c>
    </row>
    <row r="2297" spans="1:4" ht="15" x14ac:dyDescent="0.25">
      <c r="A2297" s="261">
        <v>92470</v>
      </c>
      <c r="B2297" s="253" t="s">
        <v>2125</v>
      </c>
      <c r="C2297" s="253" t="s">
        <v>414</v>
      </c>
      <c r="D2297" s="254" t="s">
        <v>14787</v>
      </c>
    </row>
    <row r="2298" spans="1:4" ht="15" x14ac:dyDescent="0.25">
      <c r="A2298" s="261">
        <v>92471</v>
      </c>
      <c r="B2298" s="253" t="s">
        <v>2126</v>
      </c>
      <c r="C2298" s="253" t="s">
        <v>414</v>
      </c>
      <c r="D2298" s="254" t="s">
        <v>14788</v>
      </c>
    </row>
    <row r="2299" spans="1:4" ht="15" x14ac:dyDescent="0.25">
      <c r="A2299" s="261">
        <v>92472</v>
      </c>
      <c r="B2299" s="253" t="s">
        <v>2127</v>
      </c>
      <c r="C2299" s="253" t="s">
        <v>414</v>
      </c>
      <c r="D2299" s="254" t="s">
        <v>14789</v>
      </c>
    </row>
    <row r="2300" spans="1:4" ht="15" x14ac:dyDescent="0.25">
      <c r="A2300" s="261">
        <v>92473</v>
      </c>
      <c r="B2300" s="253" t="s">
        <v>2128</v>
      </c>
      <c r="C2300" s="253" t="s">
        <v>414</v>
      </c>
      <c r="D2300" s="254" t="s">
        <v>14790</v>
      </c>
    </row>
    <row r="2301" spans="1:4" ht="15" x14ac:dyDescent="0.25">
      <c r="A2301" s="261">
        <v>92474</v>
      </c>
      <c r="B2301" s="253" t="s">
        <v>2129</v>
      </c>
      <c r="C2301" s="253" t="s">
        <v>414</v>
      </c>
      <c r="D2301" s="254" t="s">
        <v>14791</v>
      </c>
    </row>
    <row r="2302" spans="1:4" ht="15" x14ac:dyDescent="0.25">
      <c r="A2302" s="261">
        <v>92475</v>
      </c>
      <c r="B2302" s="253" t="s">
        <v>2130</v>
      </c>
      <c r="C2302" s="253" t="s">
        <v>414</v>
      </c>
      <c r="D2302" s="254" t="s">
        <v>12885</v>
      </c>
    </row>
    <row r="2303" spans="1:4" ht="15" x14ac:dyDescent="0.25">
      <c r="A2303" s="261">
        <v>92476</v>
      </c>
      <c r="B2303" s="253" t="s">
        <v>2131</v>
      </c>
      <c r="C2303" s="253" t="s">
        <v>414</v>
      </c>
      <c r="D2303" s="254" t="s">
        <v>14792</v>
      </c>
    </row>
    <row r="2304" spans="1:4" ht="15" x14ac:dyDescent="0.25">
      <c r="A2304" s="261">
        <v>92477</v>
      </c>
      <c r="B2304" s="253" t="s">
        <v>2132</v>
      </c>
      <c r="C2304" s="253" t="s">
        <v>414</v>
      </c>
      <c r="D2304" s="254" t="s">
        <v>14793</v>
      </c>
    </row>
    <row r="2305" spans="1:4" ht="15" x14ac:dyDescent="0.25">
      <c r="A2305" s="261">
        <v>92478</v>
      </c>
      <c r="B2305" s="253" t="s">
        <v>2133</v>
      </c>
      <c r="C2305" s="253" t="s">
        <v>414</v>
      </c>
      <c r="D2305" s="254" t="s">
        <v>14794</v>
      </c>
    </row>
    <row r="2306" spans="1:4" ht="15" x14ac:dyDescent="0.25">
      <c r="A2306" s="261">
        <v>92479</v>
      </c>
      <c r="B2306" s="253" t="s">
        <v>2134</v>
      </c>
      <c r="C2306" s="253" t="s">
        <v>414</v>
      </c>
      <c r="D2306" s="254" t="s">
        <v>14795</v>
      </c>
    </row>
    <row r="2307" spans="1:4" ht="15" x14ac:dyDescent="0.25">
      <c r="A2307" s="261">
        <v>92480</v>
      </c>
      <c r="B2307" s="253" t="s">
        <v>2135</v>
      </c>
      <c r="C2307" s="253" t="s">
        <v>414</v>
      </c>
      <c r="D2307" s="254" t="s">
        <v>14796</v>
      </c>
    </row>
    <row r="2308" spans="1:4" ht="15" x14ac:dyDescent="0.25">
      <c r="A2308" s="261">
        <v>92482</v>
      </c>
      <c r="B2308" s="253" t="s">
        <v>2136</v>
      </c>
      <c r="C2308" s="253" t="s">
        <v>414</v>
      </c>
      <c r="D2308" s="254" t="s">
        <v>14797</v>
      </c>
    </row>
    <row r="2309" spans="1:4" ht="15" x14ac:dyDescent="0.25">
      <c r="A2309" s="261">
        <v>92484</v>
      </c>
      <c r="B2309" s="253" t="s">
        <v>2137</v>
      </c>
      <c r="C2309" s="253" t="s">
        <v>414</v>
      </c>
      <c r="D2309" s="254" t="s">
        <v>14798</v>
      </c>
    </row>
    <row r="2310" spans="1:4" ht="15" x14ac:dyDescent="0.25">
      <c r="A2310" s="261">
        <v>92486</v>
      </c>
      <c r="B2310" s="253" t="s">
        <v>2138</v>
      </c>
      <c r="C2310" s="253" t="s">
        <v>414</v>
      </c>
      <c r="D2310" s="254" t="s">
        <v>14799</v>
      </c>
    </row>
    <row r="2311" spans="1:4" ht="15" x14ac:dyDescent="0.25">
      <c r="A2311" s="261">
        <v>92488</v>
      </c>
      <c r="B2311" s="253" t="s">
        <v>2139</v>
      </c>
      <c r="C2311" s="253" t="s">
        <v>414</v>
      </c>
      <c r="D2311" s="254" t="s">
        <v>14800</v>
      </c>
    </row>
    <row r="2312" spans="1:4" ht="15" x14ac:dyDescent="0.25">
      <c r="A2312" s="261">
        <v>92490</v>
      </c>
      <c r="B2312" s="253" t="s">
        <v>2140</v>
      </c>
      <c r="C2312" s="253" t="s">
        <v>414</v>
      </c>
      <c r="D2312" s="254" t="s">
        <v>14801</v>
      </c>
    </row>
    <row r="2313" spans="1:4" ht="15" x14ac:dyDescent="0.25">
      <c r="A2313" s="261">
        <v>92492</v>
      </c>
      <c r="B2313" s="253" t="s">
        <v>2141</v>
      </c>
      <c r="C2313" s="253" t="s">
        <v>414</v>
      </c>
      <c r="D2313" s="254" t="s">
        <v>14802</v>
      </c>
    </row>
    <row r="2314" spans="1:4" ht="15" x14ac:dyDescent="0.25">
      <c r="A2314" s="261">
        <v>92494</v>
      </c>
      <c r="B2314" s="253" t="s">
        <v>2142</v>
      </c>
      <c r="C2314" s="253" t="s">
        <v>414</v>
      </c>
      <c r="D2314" s="254" t="s">
        <v>14803</v>
      </c>
    </row>
    <row r="2315" spans="1:4" ht="15" x14ac:dyDescent="0.25">
      <c r="A2315" s="261">
        <v>92496</v>
      </c>
      <c r="B2315" s="253" t="s">
        <v>2143</v>
      </c>
      <c r="C2315" s="253" t="s">
        <v>414</v>
      </c>
      <c r="D2315" s="254" t="s">
        <v>14804</v>
      </c>
    </row>
    <row r="2316" spans="1:4" ht="15" x14ac:dyDescent="0.25">
      <c r="A2316" s="261">
        <v>92498</v>
      </c>
      <c r="B2316" s="253" t="s">
        <v>2144</v>
      </c>
      <c r="C2316" s="253" t="s">
        <v>414</v>
      </c>
      <c r="D2316" s="254" t="s">
        <v>14805</v>
      </c>
    </row>
    <row r="2317" spans="1:4" ht="15" x14ac:dyDescent="0.25">
      <c r="A2317" s="261">
        <v>92500</v>
      </c>
      <c r="B2317" s="253" t="s">
        <v>2145</v>
      </c>
      <c r="C2317" s="253" t="s">
        <v>414</v>
      </c>
      <c r="D2317" s="254" t="s">
        <v>14806</v>
      </c>
    </row>
    <row r="2318" spans="1:4" ht="15" x14ac:dyDescent="0.25">
      <c r="A2318" s="261">
        <v>92502</v>
      </c>
      <c r="B2318" s="253" t="s">
        <v>2146</v>
      </c>
      <c r="C2318" s="253" t="s">
        <v>414</v>
      </c>
      <c r="D2318" s="254" t="s">
        <v>14807</v>
      </c>
    </row>
    <row r="2319" spans="1:4" ht="15" x14ac:dyDescent="0.25">
      <c r="A2319" s="261">
        <v>92504</v>
      </c>
      <c r="B2319" s="253" t="s">
        <v>2147</v>
      </c>
      <c r="C2319" s="253" t="s">
        <v>414</v>
      </c>
      <c r="D2319" s="254" t="s">
        <v>14808</v>
      </c>
    </row>
    <row r="2320" spans="1:4" ht="15" x14ac:dyDescent="0.25">
      <c r="A2320" s="261">
        <v>92506</v>
      </c>
      <c r="B2320" s="253" t="s">
        <v>2148</v>
      </c>
      <c r="C2320" s="253" t="s">
        <v>414</v>
      </c>
      <c r="D2320" s="254" t="s">
        <v>14809</v>
      </c>
    </row>
    <row r="2321" spans="1:4" ht="15" x14ac:dyDescent="0.25">
      <c r="A2321" s="261">
        <v>92508</v>
      </c>
      <c r="B2321" s="253" t="s">
        <v>2149</v>
      </c>
      <c r="C2321" s="253" t="s">
        <v>414</v>
      </c>
      <c r="D2321" s="254" t="s">
        <v>14810</v>
      </c>
    </row>
    <row r="2322" spans="1:4" ht="15" x14ac:dyDescent="0.25">
      <c r="A2322" s="261">
        <v>92510</v>
      </c>
      <c r="B2322" s="253" t="s">
        <v>2150</v>
      </c>
      <c r="C2322" s="253" t="s">
        <v>414</v>
      </c>
      <c r="D2322" s="254" t="s">
        <v>13369</v>
      </c>
    </row>
    <row r="2323" spans="1:4" ht="15" x14ac:dyDescent="0.25">
      <c r="A2323" s="261">
        <v>92512</v>
      </c>
      <c r="B2323" s="253" t="s">
        <v>2151</v>
      </c>
      <c r="C2323" s="253" t="s">
        <v>414</v>
      </c>
      <c r="D2323" s="254" t="s">
        <v>14811</v>
      </c>
    </row>
    <row r="2324" spans="1:4" ht="15" x14ac:dyDescent="0.25">
      <c r="A2324" s="261">
        <v>92514</v>
      </c>
      <c r="B2324" s="253" t="s">
        <v>2152</v>
      </c>
      <c r="C2324" s="253" t="s">
        <v>414</v>
      </c>
      <c r="D2324" s="254" t="s">
        <v>14812</v>
      </c>
    </row>
    <row r="2325" spans="1:4" ht="15" x14ac:dyDescent="0.25">
      <c r="A2325" s="261">
        <v>92515</v>
      </c>
      <c r="B2325" s="253" t="s">
        <v>2153</v>
      </c>
      <c r="C2325" s="253" t="s">
        <v>414</v>
      </c>
      <c r="D2325" s="254" t="s">
        <v>14813</v>
      </c>
    </row>
    <row r="2326" spans="1:4" ht="15" x14ac:dyDescent="0.25">
      <c r="A2326" s="261">
        <v>92518</v>
      </c>
      <c r="B2326" s="253" t="s">
        <v>2154</v>
      </c>
      <c r="C2326" s="253" t="s">
        <v>414</v>
      </c>
      <c r="D2326" s="254" t="s">
        <v>14814</v>
      </c>
    </row>
    <row r="2327" spans="1:4" ht="15" x14ac:dyDescent="0.25">
      <c r="A2327" s="261">
        <v>92520</v>
      </c>
      <c r="B2327" s="253" t="s">
        <v>2155</v>
      </c>
      <c r="C2327" s="253" t="s">
        <v>414</v>
      </c>
      <c r="D2327" s="254" t="s">
        <v>14815</v>
      </c>
    </row>
    <row r="2328" spans="1:4" ht="15" x14ac:dyDescent="0.25">
      <c r="A2328" s="261">
        <v>92522</v>
      </c>
      <c r="B2328" s="253" t="s">
        <v>2156</v>
      </c>
      <c r="C2328" s="253" t="s">
        <v>414</v>
      </c>
      <c r="D2328" s="254" t="s">
        <v>14816</v>
      </c>
    </row>
    <row r="2329" spans="1:4" ht="15" x14ac:dyDescent="0.25">
      <c r="A2329" s="261">
        <v>92524</v>
      </c>
      <c r="B2329" s="253" t="s">
        <v>2157</v>
      </c>
      <c r="C2329" s="253" t="s">
        <v>414</v>
      </c>
      <c r="D2329" s="254" t="s">
        <v>14817</v>
      </c>
    </row>
    <row r="2330" spans="1:4" ht="15" x14ac:dyDescent="0.25">
      <c r="A2330" s="261">
        <v>92526</v>
      </c>
      <c r="B2330" s="253" t="s">
        <v>2158</v>
      </c>
      <c r="C2330" s="253" t="s">
        <v>414</v>
      </c>
      <c r="D2330" s="254" t="s">
        <v>14818</v>
      </c>
    </row>
    <row r="2331" spans="1:4" ht="15" x14ac:dyDescent="0.25">
      <c r="A2331" s="261">
        <v>92528</v>
      </c>
      <c r="B2331" s="253" t="s">
        <v>2159</v>
      </c>
      <c r="C2331" s="253" t="s">
        <v>414</v>
      </c>
      <c r="D2331" s="254" t="s">
        <v>14819</v>
      </c>
    </row>
    <row r="2332" spans="1:4" ht="15" x14ac:dyDescent="0.25">
      <c r="A2332" s="261">
        <v>92530</v>
      </c>
      <c r="B2332" s="253" t="s">
        <v>2160</v>
      </c>
      <c r="C2332" s="253" t="s">
        <v>414</v>
      </c>
      <c r="D2332" s="254" t="s">
        <v>14820</v>
      </c>
    </row>
    <row r="2333" spans="1:4" ht="15" x14ac:dyDescent="0.25">
      <c r="A2333" s="261">
        <v>92532</v>
      </c>
      <c r="B2333" s="253" t="s">
        <v>2161</v>
      </c>
      <c r="C2333" s="253" t="s">
        <v>414</v>
      </c>
      <c r="D2333" s="254" t="s">
        <v>14821</v>
      </c>
    </row>
    <row r="2334" spans="1:4" ht="15" x14ac:dyDescent="0.25">
      <c r="A2334" s="261">
        <v>92534</v>
      </c>
      <c r="B2334" s="253" t="s">
        <v>2162</v>
      </c>
      <c r="C2334" s="253" t="s">
        <v>414</v>
      </c>
      <c r="D2334" s="254" t="s">
        <v>14822</v>
      </c>
    </row>
    <row r="2335" spans="1:4" ht="15" x14ac:dyDescent="0.25">
      <c r="A2335" s="261">
        <v>92536</v>
      </c>
      <c r="B2335" s="253" t="s">
        <v>2163</v>
      </c>
      <c r="C2335" s="253" t="s">
        <v>414</v>
      </c>
      <c r="D2335" s="254" t="s">
        <v>14823</v>
      </c>
    </row>
    <row r="2336" spans="1:4" ht="15" x14ac:dyDescent="0.25">
      <c r="A2336" s="261">
        <v>92538</v>
      </c>
      <c r="B2336" s="253" t="s">
        <v>2164</v>
      </c>
      <c r="C2336" s="253" t="s">
        <v>414</v>
      </c>
      <c r="D2336" s="254" t="s">
        <v>14824</v>
      </c>
    </row>
    <row r="2337" spans="1:4" ht="15" x14ac:dyDescent="0.25">
      <c r="A2337" s="261">
        <v>96252</v>
      </c>
      <c r="B2337" s="253" t="s">
        <v>2165</v>
      </c>
      <c r="C2337" s="253" t="s">
        <v>414</v>
      </c>
      <c r="D2337" s="254" t="s">
        <v>14825</v>
      </c>
    </row>
    <row r="2338" spans="1:4" ht="15" x14ac:dyDescent="0.25">
      <c r="A2338" s="261">
        <v>96257</v>
      </c>
      <c r="B2338" s="253" t="s">
        <v>2166</v>
      </c>
      <c r="C2338" s="253" t="s">
        <v>414</v>
      </c>
      <c r="D2338" s="254" t="s">
        <v>14826</v>
      </c>
    </row>
    <row r="2339" spans="1:4" ht="15" x14ac:dyDescent="0.25">
      <c r="A2339" s="261">
        <v>96258</v>
      </c>
      <c r="B2339" s="253" t="s">
        <v>2167</v>
      </c>
      <c r="C2339" s="253" t="s">
        <v>414</v>
      </c>
      <c r="D2339" s="254" t="s">
        <v>14827</v>
      </c>
    </row>
    <row r="2340" spans="1:4" ht="15" x14ac:dyDescent="0.25">
      <c r="A2340" s="261">
        <v>96259</v>
      </c>
      <c r="B2340" s="253" t="s">
        <v>2168</v>
      </c>
      <c r="C2340" s="253" t="s">
        <v>414</v>
      </c>
      <c r="D2340" s="254" t="s">
        <v>14828</v>
      </c>
    </row>
    <row r="2341" spans="1:4" ht="15" x14ac:dyDescent="0.25">
      <c r="A2341" s="261">
        <v>96529</v>
      </c>
      <c r="B2341" s="253" t="s">
        <v>2169</v>
      </c>
      <c r="C2341" s="253" t="s">
        <v>414</v>
      </c>
      <c r="D2341" s="254" t="s">
        <v>14829</v>
      </c>
    </row>
    <row r="2342" spans="1:4" ht="15" x14ac:dyDescent="0.25">
      <c r="A2342" s="261">
        <v>96530</v>
      </c>
      <c r="B2342" s="253" t="s">
        <v>2170</v>
      </c>
      <c r="C2342" s="253" t="s">
        <v>414</v>
      </c>
      <c r="D2342" s="254" t="s">
        <v>14830</v>
      </c>
    </row>
    <row r="2343" spans="1:4" ht="15" x14ac:dyDescent="0.25">
      <c r="A2343" s="261">
        <v>96531</v>
      </c>
      <c r="B2343" s="253" t="s">
        <v>2171</v>
      </c>
      <c r="C2343" s="253" t="s">
        <v>414</v>
      </c>
      <c r="D2343" s="254" t="s">
        <v>14831</v>
      </c>
    </row>
    <row r="2344" spans="1:4" ht="15" x14ac:dyDescent="0.25">
      <c r="A2344" s="261">
        <v>96532</v>
      </c>
      <c r="B2344" s="253" t="s">
        <v>2172</v>
      </c>
      <c r="C2344" s="253" t="s">
        <v>414</v>
      </c>
      <c r="D2344" s="254" t="s">
        <v>14832</v>
      </c>
    </row>
    <row r="2345" spans="1:4" ht="15" x14ac:dyDescent="0.25">
      <c r="A2345" s="261">
        <v>96533</v>
      </c>
      <c r="B2345" s="253" t="s">
        <v>2173</v>
      </c>
      <c r="C2345" s="253" t="s">
        <v>414</v>
      </c>
      <c r="D2345" s="254" t="s">
        <v>14833</v>
      </c>
    </row>
    <row r="2346" spans="1:4" ht="15" x14ac:dyDescent="0.25">
      <c r="A2346" s="261">
        <v>96534</v>
      </c>
      <c r="B2346" s="253" t="s">
        <v>2174</v>
      </c>
      <c r="C2346" s="253" t="s">
        <v>414</v>
      </c>
      <c r="D2346" s="254" t="s">
        <v>14834</v>
      </c>
    </row>
    <row r="2347" spans="1:4" ht="15" x14ac:dyDescent="0.25">
      <c r="A2347" s="261">
        <v>96535</v>
      </c>
      <c r="B2347" s="253" t="s">
        <v>2175</v>
      </c>
      <c r="C2347" s="253" t="s">
        <v>414</v>
      </c>
      <c r="D2347" s="254" t="s">
        <v>14835</v>
      </c>
    </row>
    <row r="2348" spans="1:4" ht="15" x14ac:dyDescent="0.25">
      <c r="A2348" s="261">
        <v>96536</v>
      </c>
      <c r="B2348" s="253" t="s">
        <v>2176</v>
      </c>
      <c r="C2348" s="253" t="s">
        <v>414</v>
      </c>
      <c r="D2348" s="254" t="s">
        <v>14836</v>
      </c>
    </row>
    <row r="2349" spans="1:4" ht="15" x14ac:dyDescent="0.25">
      <c r="A2349" s="261">
        <v>96537</v>
      </c>
      <c r="B2349" s="253" t="s">
        <v>2177</v>
      </c>
      <c r="C2349" s="253" t="s">
        <v>414</v>
      </c>
      <c r="D2349" s="254" t="s">
        <v>14837</v>
      </c>
    </row>
    <row r="2350" spans="1:4" ht="15" x14ac:dyDescent="0.25">
      <c r="A2350" s="261">
        <v>96538</v>
      </c>
      <c r="B2350" s="253" t="s">
        <v>2178</v>
      </c>
      <c r="C2350" s="253" t="s">
        <v>414</v>
      </c>
      <c r="D2350" s="254" t="s">
        <v>14838</v>
      </c>
    </row>
    <row r="2351" spans="1:4" ht="15" x14ac:dyDescent="0.25">
      <c r="A2351" s="261">
        <v>96539</v>
      </c>
      <c r="B2351" s="253" t="s">
        <v>2179</v>
      </c>
      <c r="C2351" s="253" t="s">
        <v>414</v>
      </c>
      <c r="D2351" s="254" t="s">
        <v>14839</v>
      </c>
    </row>
    <row r="2352" spans="1:4" ht="15" x14ac:dyDescent="0.25">
      <c r="A2352" s="261">
        <v>96540</v>
      </c>
      <c r="B2352" s="253" t="s">
        <v>2180</v>
      </c>
      <c r="C2352" s="253" t="s">
        <v>414</v>
      </c>
      <c r="D2352" s="254" t="s">
        <v>14840</v>
      </c>
    </row>
    <row r="2353" spans="1:4" ht="15" x14ac:dyDescent="0.25">
      <c r="A2353" s="261">
        <v>96541</v>
      </c>
      <c r="B2353" s="253" t="s">
        <v>2181</v>
      </c>
      <c r="C2353" s="253" t="s">
        <v>414</v>
      </c>
      <c r="D2353" s="254" t="s">
        <v>14841</v>
      </c>
    </row>
    <row r="2354" spans="1:4" ht="15" x14ac:dyDescent="0.25">
      <c r="A2354" s="261">
        <v>96542</v>
      </c>
      <c r="B2354" s="253" t="s">
        <v>2182</v>
      </c>
      <c r="C2354" s="253" t="s">
        <v>414</v>
      </c>
      <c r="D2354" s="254" t="s">
        <v>14842</v>
      </c>
    </row>
    <row r="2355" spans="1:4" ht="15" x14ac:dyDescent="0.25">
      <c r="A2355" s="261">
        <v>96543</v>
      </c>
      <c r="B2355" s="253" t="s">
        <v>2183</v>
      </c>
      <c r="C2355" s="253" t="s">
        <v>1320</v>
      </c>
      <c r="D2355" s="254" t="s">
        <v>14843</v>
      </c>
    </row>
    <row r="2356" spans="1:4" ht="15" x14ac:dyDescent="0.25">
      <c r="A2356" s="261">
        <v>97747</v>
      </c>
      <c r="B2356" s="253" t="s">
        <v>2184</v>
      </c>
      <c r="C2356" s="253" t="s">
        <v>414</v>
      </c>
      <c r="D2356" s="254" t="s">
        <v>14844</v>
      </c>
    </row>
    <row r="2357" spans="1:4" ht="15" x14ac:dyDescent="0.25">
      <c r="A2357" s="261">
        <v>101791</v>
      </c>
      <c r="B2357" s="253" t="s">
        <v>2185</v>
      </c>
      <c r="C2357" s="253" t="s">
        <v>85</v>
      </c>
      <c r="D2357" s="254" t="s">
        <v>14845</v>
      </c>
    </row>
    <row r="2358" spans="1:4" ht="15" x14ac:dyDescent="0.25">
      <c r="A2358" s="261">
        <v>101792</v>
      </c>
      <c r="B2358" s="253" t="s">
        <v>2186</v>
      </c>
      <c r="C2358" s="253" t="s">
        <v>1363</v>
      </c>
      <c r="D2358" s="254" t="s">
        <v>14846</v>
      </c>
    </row>
    <row r="2359" spans="1:4" ht="15" x14ac:dyDescent="0.25">
      <c r="A2359" s="261">
        <v>101793</v>
      </c>
      <c r="B2359" s="253" t="s">
        <v>2187</v>
      </c>
      <c r="C2359" s="253" t="s">
        <v>1363</v>
      </c>
      <c r="D2359" s="254" t="s">
        <v>14847</v>
      </c>
    </row>
    <row r="2360" spans="1:4" ht="15" x14ac:dyDescent="0.25">
      <c r="A2360" s="261">
        <v>101969</v>
      </c>
      <c r="B2360" s="253" t="s">
        <v>2188</v>
      </c>
      <c r="C2360" s="253" t="s">
        <v>414</v>
      </c>
      <c r="D2360" s="254" t="s">
        <v>14848</v>
      </c>
    </row>
    <row r="2361" spans="1:4" ht="15" x14ac:dyDescent="0.25">
      <c r="A2361" s="261">
        <v>101971</v>
      </c>
      <c r="B2361" s="253" t="s">
        <v>2189</v>
      </c>
      <c r="C2361" s="253" t="s">
        <v>414</v>
      </c>
      <c r="D2361" s="254" t="s">
        <v>14849</v>
      </c>
    </row>
    <row r="2362" spans="1:4" ht="15" x14ac:dyDescent="0.25">
      <c r="A2362" s="261">
        <v>101973</v>
      </c>
      <c r="B2362" s="253" t="s">
        <v>2190</v>
      </c>
      <c r="C2362" s="253" t="s">
        <v>414</v>
      </c>
      <c r="D2362" s="254" t="s">
        <v>14850</v>
      </c>
    </row>
    <row r="2363" spans="1:4" ht="15" x14ac:dyDescent="0.25">
      <c r="A2363" s="261">
        <v>101974</v>
      </c>
      <c r="B2363" s="253" t="s">
        <v>2191</v>
      </c>
      <c r="C2363" s="253" t="s">
        <v>414</v>
      </c>
      <c r="D2363" s="254" t="s">
        <v>14851</v>
      </c>
    </row>
    <row r="2364" spans="1:4" ht="15" x14ac:dyDescent="0.25">
      <c r="A2364" s="261">
        <v>101975</v>
      </c>
      <c r="B2364" s="253" t="s">
        <v>2192</v>
      </c>
      <c r="C2364" s="253" t="s">
        <v>414</v>
      </c>
      <c r="D2364" s="254" t="s">
        <v>14852</v>
      </c>
    </row>
    <row r="2365" spans="1:4" ht="15" x14ac:dyDescent="0.25">
      <c r="A2365" s="261">
        <v>101977</v>
      </c>
      <c r="B2365" s="253" t="s">
        <v>2193</v>
      </c>
      <c r="C2365" s="253" t="s">
        <v>414</v>
      </c>
      <c r="D2365" s="254" t="s">
        <v>14853</v>
      </c>
    </row>
    <row r="2366" spans="1:4" ht="15" x14ac:dyDescent="0.25">
      <c r="A2366" s="261">
        <v>101980</v>
      </c>
      <c r="B2366" s="253" t="s">
        <v>2194</v>
      </c>
      <c r="C2366" s="253" t="s">
        <v>414</v>
      </c>
      <c r="D2366" s="254" t="s">
        <v>14854</v>
      </c>
    </row>
    <row r="2367" spans="1:4" ht="15" x14ac:dyDescent="0.25">
      <c r="A2367" s="261">
        <v>101981</v>
      </c>
      <c r="B2367" s="253" t="s">
        <v>2195</v>
      </c>
      <c r="C2367" s="253" t="s">
        <v>414</v>
      </c>
      <c r="D2367" s="254" t="s">
        <v>14855</v>
      </c>
    </row>
    <row r="2368" spans="1:4" ht="15" x14ac:dyDescent="0.25">
      <c r="A2368" s="261">
        <v>101982</v>
      </c>
      <c r="B2368" s="253" t="s">
        <v>2196</v>
      </c>
      <c r="C2368" s="253" t="s">
        <v>414</v>
      </c>
      <c r="D2368" s="254" t="s">
        <v>14856</v>
      </c>
    </row>
    <row r="2369" spans="1:4" ht="15" x14ac:dyDescent="0.25">
      <c r="A2369" s="261">
        <v>101983</v>
      </c>
      <c r="B2369" s="253" t="s">
        <v>2197</v>
      </c>
      <c r="C2369" s="253" t="s">
        <v>414</v>
      </c>
      <c r="D2369" s="254" t="s">
        <v>14857</v>
      </c>
    </row>
    <row r="2370" spans="1:4" ht="15" x14ac:dyDescent="0.25">
      <c r="A2370" s="261">
        <v>101985</v>
      </c>
      <c r="B2370" s="253" t="s">
        <v>2198</v>
      </c>
      <c r="C2370" s="253" t="s">
        <v>414</v>
      </c>
      <c r="D2370" s="254" t="s">
        <v>14858</v>
      </c>
    </row>
    <row r="2371" spans="1:4" ht="15" x14ac:dyDescent="0.25">
      <c r="A2371" s="261">
        <v>101986</v>
      </c>
      <c r="B2371" s="253" t="s">
        <v>2199</v>
      </c>
      <c r="C2371" s="253" t="s">
        <v>414</v>
      </c>
      <c r="D2371" s="254" t="s">
        <v>14859</v>
      </c>
    </row>
    <row r="2372" spans="1:4" ht="15" x14ac:dyDescent="0.25">
      <c r="A2372" s="261">
        <v>101987</v>
      </c>
      <c r="B2372" s="253" t="s">
        <v>2200</v>
      </c>
      <c r="C2372" s="253" t="s">
        <v>414</v>
      </c>
      <c r="D2372" s="254" t="s">
        <v>14860</v>
      </c>
    </row>
    <row r="2373" spans="1:4" ht="15" x14ac:dyDescent="0.25">
      <c r="A2373" s="261">
        <v>101988</v>
      </c>
      <c r="B2373" s="253" t="s">
        <v>2201</v>
      </c>
      <c r="C2373" s="253" t="s">
        <v>414</v>
      </c>
      <c r="D2373" s="254" t="s">
        <v>14861</v>
      </c>
    </row>
    <row r="2374" spans="1:4" ht="15" x14ac:dyDescent="0.25">
      <c r="A2374" s="261">
        <v>101989</v>
      </c>
      <c r="B2374" s="253" t="s">
        <v>2202</v>
      </c>
      <c r="C2374" s="253" t="s">
        <v>414</v>
      </c>
      <c r="D2374" s="254" t="s">
        <v>14862</v>
      </c>
    </row>
    <row r="2375" spans="1:4" ht="15" x14ac:dyDescent="0.25">
      <c r="A2375" s="261">
        <v>101990</v>
      </c>
      <c r="B2375" s="253" t="s">
        <v>2203</v>
      </c>
      <c r="C2375" s="253" t="s">
        <v>414</v>
      </c>
      <c r="D2375" s="254" t="s">
        <v>14863</v>
      </c>
    </row>
    <row r="2376" spans="1:4" ht="15" x14ac:dyDescent="0.25">
      <c r="A2376" s="261">
        <v>101991</v>
      </c>
      <c r="B2376" s="253" t="s">
        <v>2204</v>
      </c>
      <c r="C2376" s="253" t="s">
        <v>414</v>
      </c>
      <c r="D2376" s="254" t="s">
        <v>14864</v>
      </c>
    </row>
    <row r="2377" spans="1:4" ht="15" x14ac:dyDescent="0.25">
      <c r="A2377" s="261">
        <v>101992</v>
      </c>
      <c r="B2377" s="253" t="s">
        <v>2205</v>
      </c>
      <c r="C2377" s="253" t="s">
        <v>414</v>
      </c>
      <c r="D2377" s="254" t="s">
        <v>14865</v>
      </c>
    </row>
    <row r="2378" spans="1:4" ht="15" x14ac:dyDescent="0.25">
      <c r="A2378" s="261">
        <v>101993</v>
      </c>
      <c r="B2378" s="253" t="s">
        <v>2206</v>
      </c>
      <c r="C2378" s="253" t="s">
        <v>414</v>
      </c>
      <c r="D2378" s="254" t="s">
        <v>14866</v>
      </c>
    </row>
    <row r="2379" spans="1:4" ht="15" x14ac:dyDescent="0.25">
      <c r="A2379" s="261">
        <v>101994</v>
      </c>
      <c r="B2379" s="253" t="s">
        <v>2207</v>
      </c>
      <c r="C2379" s="253" t="s">
        <v>414</v>
      </c>
      <c r="D2379" s="254" t="s">
        <v>14867</v>
      </c>
    </row>
    <row r="2380" spans="1:4" ht="15" x14ac:dyDescent="0.25">
      <c r="A2380" s="261">
        <v>101995</v>
      </c>
      <c r="B2380" s="253" t="s">
        <v>2208</v>
      </c>
      <c r="C2380" s="253" t="s">
        <v>414</v>
      </c>
      <c r="D2380" s="254" t="s">
        <v>14868</v>
      </c>
    </row>
    <row r="2381" spans="1:4" ht="15" x14ac:dyDescent="0.25">
      <c r="A2381" s="261">
        <v>101996</v>
      </c>
      <c r="B2381" s="253" t="s">
        <v>2209</v>
      </c>
      <c r="C2381" s="253" t="s">
        <v>414</v>
      </c>
      <c r="D2381" s="254" t="s">
        <v>14869</v>
      </c>
    </row>
    <row r="2382" spans="1:4" ht="15" x14ac:dyDescent="0.25">
      <c r="A2382" s="261">
        <v>101997</v>
      </c>
      <c r="B2382" s="253" t="s">
        <v>2210</v>
      </c>
      <c r="C2382" s="253" t="s">
        <v>414</v>
      </c>
      <c r="D2382" s="254" t="s">
        <v>14870</v>
      </c>
    </row>
    <row r="2383" spans="1:4" ht="15" x14ac:dyDescent="0.25">
      <c r="A2383" s="261">
        <v>101998</v>
      </c>
      <c r="B2383" s="253" t="s">
        <v>2211</v>
      </c>
      <c r="C2383" s="253" t="s">
        <v>414</v>
      </c>
      <c r="D2383" s="254" t="s">
        <v>14871</v>
      </c>
    </row>
    <row r="2384" spans="1:4" ht="15" x14ac:dyDescent="0.25">
      <c r="A2384" s="261">
        <v>101999</v>
      </c>
      <c r="B2384" s="253" t="s">
        <v>2212</v>
      </c>
      <c r="C2384" s="253" t="s">
        <v>414</v>
      </c>
      <c r="D2384" s="254" t="s">
        <v>14872</v>
      </c>
    </row>
    <row r="2385" spans="1:4" ht="15" x14ac:dyDescent="0.25">
      <c r="A2385" s="261">
        <v>102000</v>
      </c>
      <c r="B2385" s="253" t="s">
        <v>2213</v>
      </c>
      <c r="C2385" s="253" t="s">
        <v>414</v>
      </c>
      <c r="D2385" s="254" t="s">
        <v>14873</v>
      </c>
    </row>
    <row r="2386" spans="1:4" ht="15" x14ac:dyDescent="0.25">
      <c r="A2386" s="261">
        <v>102001</v>
      </c>
      <c r="B2386" s="253" t="s">
        <v>2214</v>
      </c>
      <c r="C2386" s="253" t="s">
        <v>414</v>
      </c>
      <c r="D2386" s="254" t="s">
        <v>14874</v>
      </c>
    </row>
    <row r="2387" spans="1:4" ht="15" x14ac:dyDescent="0.25">
      <c r="A2387" s="261">
        <v>102002</v>
      </c>
      <c r="B2387" s="253" t="s">
        <v>2215</v>
      </c>
      <c r="C2387" s="253" t="s">
        <v>414</v>
      </c>
      <c r="D2387" s="254" t="s">
        <v>14875</v>
      </c>
    </row>
    <row r="2388" spans="1:4" ht="15" x14ac:dyDescent="0.25">
      <c r="A2388" s="261">
        <v>102003</v>
      </c>
      <c r="B2388" s="253" t="s">
        <v>2216</v>
      </c>
      <c r="C2388" s="253" t="s">
        <v>414</v>
      </c>
      <c r="D2388" s="254" t="s">
        <v>14876</v>
      </c>
    </row>
    <row r="2389" spans="1:4" ht="15" x14ac:dyDescent="0.25">
      <c r="A2389" s="261">
        <v>102004</v>
      </c>
      <c r="B2389" s="253" t="s">
        <v>2217</v>
      </c>
      <c r="C2389" s="253" t="s">
        <v>414</v>
      </c>
      <c r="D2389" s="254" t="s">
        <v>14877</v>
      </c>
    </row>
    <row r="2390" spans="1:4" ht="15" x14ac:dyDescent="0.25">
      <c r="A2390" s="261">
        <v>102005</v>
      </c>
      <c r="B2390" s="253" t="s">
        <v>2218</v>
      </c>
      <c r="C2390" s="253" t="s">
        <v>414</v>
      </c>
      <c r="D2390" s="254" t="s">
        <v>14878</v>
      </c>
    </row>
    <row r="2391" spans="1:4" ht="15" x14ac:dyDescent="0.25">
      <c r="A2391" s="261">
        <v>102006</v>
      </c>
      <c r="B2391" s="253" t="s">
        <v>2219</v>
      </c>
      <c r="C2391" s="253" t="s">
        <v>414</v>
      </c>
      <c r="D2391" s="254" t="s">
        <v>14879</v>
      </c>
    </row>
    <row r="2392" spans="1:4" ht="15" x14ac:dyDescent="0.25">
      <c r="A2392" s="261">
        <v>102007</v>
      </c>
      <c r="B2392" s="253" t="s">
        <v>2220</v>
      </c>
      <c r="C2392" s="253" t="s">
        <v>414</v>
      </c>
      <c r="D2392" s="254" t="s">
        <v>14880</v>
      </c>
    </row>
    <row r="2393" spans="1:4" ht="15" x14ac:dyDescent="0.25">
      <c r="A2393" s="261">
        <v>102008</v>
      </c>
      <c r="B2393" s="253" t="s">
        <v>2221</v>
      </c>
      <c r="C2393" s="253" t="s">
        <v>414</v>
      </c>
      <c r="D2393" s="254" t="s">
        <v>14881</v>
      </c>
    </row>
    <row r="2394" spans="1:4" ht="15" x14ac:dyDescent="0.25">
      <c r="A2394" s="261">
        <v>102009</v>
      </c>
      <c r="B2394" s="253" t="s">
        <v>2222</v>
      </c>
      <c r="C2394" s="253" t="s">
        <v>414</v>
      </c>
      <c r="D2394" s="254" t="s">
        <v>14882</v>
      </c>
    </row>
    <row r="2395" spans="1:4" ht="15" x14ac:dyDescent="0.25">
      <c r="A2395" s="261">
        <v>102010</v>
      </c>
      <c r="B2395" s="253" t="s">
        <v>2223</v>
      </c>
      <c r="C2395" s="253" t="s">
        <v>414</v>
      </c>
      <c r="D2395" s="254" t="s">
        <v>14883</v>
      </c>
    </row>
    <row r="2396" spans="1:4" ht="15" x14ac:dyDescent="0.25">
      <c r="A2396" s="261">
        <v>102011</v>
      </c>
      <c r="B2396" s="253" t="s">
        <v>2224</v>
      </c>
      <c r="C2396" s="253" t="s">
        <v>414</v>
      </c>
      <c r="D2396" s="254" t="s">
        <v>14884</v>
      </c>
    </row>
    <row r="2397" spans="1:4" ht="15" x14ac:dyDescent="0.25">
      <c r="A2397" s="261">
        <v>102012</v>
      </c>
      <c r="B2397" s="253" t="s">
        <v>2225</v>
      </c>
      <c r="C2397" s="253" t="s">
        <v>414</v>
      </c>
      <c r="D2397" s="254" t="s">
        <v>14885</v>
      </c>
    </row>
    <row r="2398" spans="1:4" ht="15" x14ac:dyDescent="0.25">
      <c r="A2398" s="261">
        <v>102013</v>
      </c>
      <c r="B2398" s="253" t="s">
        <v>2226</v>
      </c>
      <c r="C2398" s="253" t="s">
        <v>414</v>
      </c>
      <c r="D2398" s="254" t="s">
        <v>14886</v>
      </c>
    </row>
    <row r="2399" spans="1:4" ht="15" x14ac:dyDescent="0.25">
      <c r="A2399" s="261">
        <v>102014</v>
      </c>
      <c r="B2399" s="253" t="s">
        <v>2227</v>
      </c>
      <c r="C2399" s="253" t="s">
        <v>414</v>
      </c>
      <c r="D2399" s="254" t="s">
        <v>14887</v>
      </c>
    </row>
    <row r="2400" spans="1:4" ht="15" x14ac:dyDescent="0.25">
      <c r="A2400" s="261">
        <v>102015</v>
      </c>
      <c r="B2400" s="253" t="s">
        <v>2228</v>
      </c>
      <c r="C2400" s="253" t="s">
        <v>414</v>
      </c>
      <c r="D2400" s="254" t="s">
        <v>14888</v>
      </c>
    </row>
    <row r="2401" spans="1:4" ht="15" x14ac:dyDescent="0.25">
      <c r="A2401" s="261">
        <v>102016</v>
      </c>
      <c r="B2401" s="253" t="s">
        <v>2229</v>
      </c>
      <c r="C2401" s="253" t="s">
        <v>414</v>
      </c>
      <c r="D2401" s="254" t="s">
        <v>14889</v>
      </c>
    </row>
    <row r="2402" spans="1:4" ht="15" x14ac:dyDescent="0.25">
      <c r="A2402" s="261">
        <v>102017</v>
      </c>
      <c r="B2402" s="253" t="s">
        <v>2230</v>
      </c>
      <c r="C2402" s="253" t="s">
        <v>414</v>
      </c>
      <c r="D2402" s="254" t="s">
        <v>14890</v>
      </c>
    </row>
    <row r="2403" spans="1:4" ht="15" x14ac:dyDescent="0.25">
      <c r="A2403" s="261">
        <v>102036</v>
      </c>
      <c r="B2403" s="253" t="s">
        <v>2231</v>
      </c>
      <c r="C2403" s="253" t="s">
        <v>414</v>
      </c>
      <c r="D2403" s="254" t="s">
        <v>14891</v>
      </c>
    </row>
    <row r="2404" spans="1:4" ht="15" x14ac:dyDescent="0.25">
      <c r="A2404" s="261">
        <v>102037</v>
      </c>
      <c r="B2404" s="253" t="s">
        <v>2232</v>
      </c>
      <c r="C2404" s="253" t="s">
        <v>414</v>
      </c>
      <c r="D2404" s="254" t="s">
        <v>14892</v>
      </c>
    </row>
    <row r="2405" spans="1:4" ht="15" x14ac:dyDescent="0.25">
      <c r="A2405" s="261">
        <v>102038</v>
      </c>
      <c r="B2405" s="253" t="s">
        <v>2233</v>
      </c>
      <c r="C2405" s="253" t="s">
        <v>414</v>
      </c>
      <c r="D2405" s="254" t="s">
        <v>14893</v>
      </c>
    </row>
    <row r="2406" spans="1:4" ht="15" x14ac:dyDescent="0.25">
      <c r="A2406" s="261">
        <v>102039</v>
      </c>
      <c r="B2406" s="253" t="s">
        <v>2234</v>
      </c>
      <c r="C2406" s="253" t="s">
        <v>414</v>
      </c>
      <c r="D2406" s="254" t="s">
        <v>14894</v>
      </c>
    </row>
    <row r="2407" spans="1:4" ht="15" x14ac:dyDescent="0.25">
      <c r="A2407" s="261">
        <v>102040</v>
      </c>
      <c r="B2407" s="253" t="s">
        <v>2235</v>
      </c>
      <c r="C2407" s="253" t="s">
        <v>414</v>
      </c>
      <c r="D2407" s="254" t="s">
        <v>14895</v>
      </c>
    </row>
    <row r="2408" spans="1:4" ht="15" x14ac:dyDescent="0.25">
      <c r="A2408" s="261">
        <v>102041</v>
      </c>
      <c r="B2408" s="253" t="s">
        <v>2236</v>
      </c>
      <c r="C2408" s="253" t="s">
        <v>414</v>
      </c>
      <c r="D2408" s="254" t="s">
        <v>14896</v>
      </c>
    </row>
    <row r="2409" spans="1:4" ht="15" x14ac:dyDescent="0.25">
      <c r="A2409" s="261">
        <v>102042</v>
      </c>
      <c r="B2409" s="253" t="s">
        <v>2237</v>
      </c>
      <c r="C2409" s="253" t="s">
        <v>414</v>
      </c>
      <c r="D2409" s="254" t="s">
        <v>14897</v>
      </c>
    </row>
    <row r="2410" spans="1:4" ht="15" x14ac:dyDescent="0.25">
      <c r="A2410" s="261">
        <v>102043</v>
      </c>
      <c r="B2410" s="253" t="s">
        <v>2238</v>
      </c>
      <c r="C2410" s="253" t="s">
        <v>414</v>
      </c>
      <c r="D2410" s="254" t="s">
        <v>14898</v>
      </c>
    </row>
    <row r="2411" spans="1:4" ht="15" x14ac:dyDescent="0.25">
      <c r="A2411" s="261">
        <v>102044</v>
      </c>
      <c r="B2411" s="253" t="s">
        <v>2239</v>
      </c>
      <c r="C2411" s="253" t="s">
        <v>414</v>
      </c>
      <c r="D2411" s="254" t="s">
        <v>14899</v>
      </c>
    </row>
    <row r="2412" spans="1:4" ht="15" x14ac:dyDescent="0.25">
      <c r="A2412" s="261">
        <v>102045</v>
      </c>
      <c r="B2412" s="253" t="s">
        <v>2240</v>
      </c>
      <c r="C2412" s="253" t="s">
        <v>414</v>
      </c>
      <c r="D2412" s="254" t="s">
        <v>14900</v>
      </c>
    </row>
    <row r="2413" spans="1:4" ht="15" x14ac:dyDescent="0.25">
      <c r="A2413" s="261">
        <v>102046</v>
      </c>
      <c r="B2413" s="253" t="s">
        <v>2241</v>
      </c>
      <c r="C2413" s="253" t="s">
        <v>414</v>
      </c>
      <c r="D2413" s="254" t="s">
        <v>14901</v>
      </c>
    </row>
    <row r="2414" spans="1:4" ht="15" x14ac:dyDescent="0.25">
      <c r="A2414" s="261">
        <v>102047</v>
      </c>
      <c r="B2414" s="253" t="s">
        <v>2242</v>
      </c>
      <c r="C2414" s="253" t="s">
        <v>414</v>
      </c>
      <c r="D2414" s="254" t="s">
        <v>14902</v>
      </c>
    </row>
    <row r="2415" spans="1:4" ht="15" x14ac:dyDescent="0.25">
      <c r="A2415" s="261">
        <v>102048</v>
      </c>
      <c r="B2415" s="253" t="s">
        <v>2243</v>
      </c>
      <c r="C2415" s="253" t="s">
        <v>414</v>
      </c>
      <c r="D2415" s="254" t="s">
        <v>14903</v>
      </c>
    </row>
    <row r="2416" spans="1:4" ht="15" x14ac:dyDescent="0.25">
      <c r="A2416" s="261">
        <v>102049</v>
      </c>
      <c r="B2416" s="253" t="s">
        <v>2244</v>
      </c>
      <c r="C2416" s="253" t="s">
        <v>414</v>
      </c>
      <c r="D2416" s="254" t="s">
        <v>14904</v>
      </c>
    </row>
    <row r="2417" spans="1:4" ht="15" x14ac:dyDescent="0.25">
      <c r="A2417" s="261">
        <v>102050</v>
      </c>
      <c r="B2417" s="253" t="s">
        <v>2245</v>
      </c>
      <c r="C2417" s="253" t="s">
        <v>414</v>
      </c>
      <c r="D2417" s="254" t="s">
        <v>14905</v>
      </c>
    </row>
    <row r="2418" spans="1:4" ht="15" x14ac:dyDescent="0.25">
      <c r="A2418" s="261">
        <v>102051</v>
      </c>
      <c r="B2418" s="253" t="s">
        <v>2246</v>
      </c>
      <c r="C2418" s="253" t="s">
        <v>414</v>
      </c>
      <c r="D2418" s="254" t="s">
        <v>14906</v>
      </c>
    </row>
    <row r="2419" spans="1:4" ht="15" x14ac:dyDescent="0.25">
      <c r="A2419" s="261">
        <v>102052</v>
      </c>
      <c r="B2419" s="253" t="s">
        <v>2247</v>
      </c>
      <c r="C2419" s="253" t="s">
        <v>414</v>
      </c>
      <c r="D2419" s="254" t="s">
        <v>14907</v>
      </c>
    </row>
    <row r="2420" spans="1:4" ht="15" x14ac:dyDescent="0.25">
      <c r="A2420" s="261">
        <v>102059</v>
      </c>
      <c r="B2420" s="253" t="s">
        <v>2248</v>
      </c>
      <c r="C2420" s="253" t="s">
        <v>414</v>
      </c>
      <c r="D2420" s="254" t="s">
        <v>14908</v>
      </c>
    </row>
    <row r="2421" spans="1:4" ht="15" x14ac:dyDescent="0.25">
      <c r="A2421" s="261">
        <v>102060</v>
      </c>
      <c r="B2421" s="253" t="s">
        <v>2249</v>
      </c>
      <c r="C2421" s="253" t="s">
        <v>414</v>
      </c>
      <c r="D2421" s="254" t="s">
        <v>14909</v>
      </c>
    </row>
    <row r="2422" spans="1:4" ht="15" x14ac:dyDescent="0.25">
      <c r="A2422" s="261">
        <v>102061</v>
      </c>
      <c r="B2422" s="253" t="s">
        <v>2250</v>
      </c>
      <c r="C2422" s="253" t="s">
        <v>414</v>
      </c>
      <c r="D2422" s="254" t="s">
        <v>14910</v>
      </c>
    </row>
    <row r="2423" spans="1:4" ht="15" x14ac:dyDescent="0.25">
      <c r="A2423" s="261">
        <v>102062</v>
      </c>
      <c r="B2423" s="253" t="s">
        <v>2251</v>
      </c>
      <c r="C2423" s="253" t="s">
        <v>414</v>
      </c>
      <c r="D2423" s="254" t="s">
        <v>14911</v>
      </c>
    </row>
    <row r="2424" spans="1:4" ht="15" x14ac:dyDescent="0.25">
      <c r="A2424" s="261">
        <v>102063</v>
      </c>
      <c r="B2424" s="253" t="s">
        <v>2252</v>
      </c>
      <c r="C2424" s="253" t="s">
        <v>414</v>
      </c>
      <c r="D2424" s="254" t="s">
        <v>14912</v>
      </c>
    </row>
    <row r="2425" spans="1:4" ht="15" x14ac:dyDescent="0.25">
      <c r="A2425" s="261">
        <v>102064</v>
      </c>
      <c r="B2425" s="253" t="s">
        <v>2253</v>
      </c>
      <c r="C2425" s="253" t="s">
        <v>414</v>
      </c>
      <c r="D2425" s="254" t="s">
        <v>14913</v>
      </c>
    </row>
    <row r="2426" spans="1:4" ht="15" x14ac:dyDescent="0.25">
      <c r="A2426" s="261">
        <v>102065</v>
      </c>
      <c r="B2426" s="253" t="s">
        <v>2254</v>
      </c>
      <c r="C2426" s="253" t="s">
        <v>414</v>
      </c>
      <c r="D2426" s="254" t="s">
        <v>14914</v>
      </c>
    </row>
    <row r="2427" spans="1:4" ht="15" x14ac:dyDescent="0.25">
      <c r="A2427" s="261">
        <v>102066</v>
      </c>
      <c r="B2427" s="253" t="s">
        <v>2255</v>
      </c>
      <c r="C2427" s="253" t="s">
        <v>414</v>
      </c>
      <c r="D2427" s="254" t="s">
        <v>14915</v>
      </c>
    </row>
    <row r="2428" spans="1:4" ht="15" x14ac:dyDescent="0.25">
      <c r="A2428" s="261">
        <v>102067</v>
      </c>
      <c r="B2428" s="253" t="s">
        <v>2256</v>
      </c>
      <c r="C2428" s="253" t="s">
        <v>414</v>
      </c>
      <c r="D2428" s="254" t="s">
        <v>14916</v>
      </c>
    </row>
    <row r="2429" spans="1:4" ht="15" x14ac:dyDescent="0.25">
      <c r="A2429" s="261">
        <v>102068</v>
      </c>
      <c r="B2429" s="253" t="s">
        <v>2257</v>
      </c>
      <c r="C2429" s="253" t="s">
        <v>414</v>
      </c>
      <c r="D2429" s="254" t="s">
        <v>14917</v>
      </c>
    </row>
    <row r="2430" spans="1:4" ht="15" x14ac:dyDescent="0.25">
      <c r="A2430" s="261">
        <v>102069</v>
      </c>
      <c r="B2430" s="253" t="s">
        <v>2258</v>
      </c>
      <c r="C2430" s="253" t="s">
        <v>414</v>
      </c>
      <c r="D2430" s="254" t="s">
        <v>14918</v>
      </c>
    </row>
    <row r="2431" spans="1:4" ht="15" x14ac:dyDescent="0.25">
      <c r="A2431" s="261">
        <v>102070</v>
      </c>
      <c r="B2431" s="253" t="s">
        <v>2259</v>
      </c>
      <c r="C2431" s="253" t="s">
        <v>414</v>
      </c>
      <c r="D2431" s="254" t="s">
        <v>14709</v>
      </c>
    </row>
    <row r="2432" spans="1:4" ht="15" x14ac:dyDescent="0.25">
      <c r="A2432" s="261">
        <v>102071</v>
      </c>
      <c r="B2432" s="253" t="s">
        <v>2260</v>
      </c>
      <c r="C2432" s="253" t="s">
        <v>414</v>
      </c>
      <c r="D2432" s="254" t="s">
        <v>14919</v>
      </c>
    </row>
    <row r="2433" spans="1:4" ht="15" x14ac:dyDescent="0.25">
      <c r="A2433" s="261">
        <v>102072</v>
      </c>
      <c r="B2433" s="253" t="s">
        <v>2261</v>
      </c>
      <c r="C2433" s="253" t="s">
        <v>414</v>
      </c>
      <c r="D2433" s="254" t="s">
        <v>14920</v>
      </c>
    </row>
    <row r="2434" spans="1:4" ht="15" x14ac:dyDescent="0.25">
      <c r="A2434" s="261">
        <v>102073</v>
      </c>
      <c r="B2434" s="253" t="s">
        <v>12319</v>
      </c>
      <c r="C2434" s="253" t="s">
        <v>1363</v>
      </c>
      <c r="D2434" s="254" t="s">
        <v>14921</v>
      </c>
    </row>
    <row r="2435" spans="1:4" ht="15" x14ac:dyDescent="0.25">
      <c r="A2435" s="261">
        <v>102074</v>
      </c>
      <c r="B2435" s="253" t="s">
        <v>12320</v>
      </c>
      <c r="C2435" s="253" t="s">
        <v>1363</v>
      </c>
      <c r="D2435" s="254" t="s">
        <v>14922</v>
      </c>
    </row>
    <row r="2436" spans="1:4" ht="15" x14ac:dyDescent="0.25">
      <c r="A2436" s="261">
        <v>102075</v>
      </c>
      <c r="B2436" s="253" t="s">
        <v>12321</v>
      </c>
      <c r="C2436" s="253" t="s">
        <v>1363</v>
      </c>
      <c r="D2436" s="254" t="s">
        <v>14923</v>
      </c>
    </row>
    <row r="2437" spans="1:4" ht="15" x14ac:dyDescent="0.25">
      <c r="A2437" s="261">
        <v>102076</v>
      </c>
      <c r="B2437" s="253" t="s">
        <v>12322</v>
      </c>
      <c r="C2437" s="253" t="s">
        <v>1363</v>
      </c>
      <c r="D2437" s="254" t="s">
        <v>14924</v>
      </c>
    </row>
    <row r="2438" spans="1:4" ht="15" x14ac:dyDescent="0.25">
      <c r="A2438" s="261">
        <v>102077</v>
      </c>
      <c r="B2438" s="253" t="s">
        <v>12323</v>
      </c>
      <c r="C2438" s="253" t="s">
        <v>1363</v>
      </c>
      <c r="D2438" s="254" t="s">
        <v>14925</v>
      </c>
    </row>
    <row r="2439" spans="1:4" ht="15" x14ac:dyDescent="0.25">
      <c r="A2439" s="261">
        <v>102078</v>
      </c>
      <c r="B2439" s="253" t="s">
        <v>12324</v>
      </c>
      <c r="C2439" s="253" t="s">
        <v>1363</v>
      </c>
      <c r="D2439" s="254" t="s">
        <v>14926</v>
      </c>
    </row>
    <row r="2440" spans="1:4" ht="15" x14ac:dyDescent="0.25">
      <c r="A2440" s="261">
        <v>102079</v>
      </c>
      <c r="B2440" s="253" t="s">
        <v>12325</v>
      </c>
      <c r="C2440" s="253" t="s">
        <v>1363</v>
      </c>
      <c r="D2440" s="254" t="s">
        <v>14927</v>
      </c>
    </row>
    <row r="2441" spans="1:4" ht="15" x14ac:dyDescent="0.25">
      <c r="A2441" s="261">
        <v>102080</v>
      </c>
      <c r="B2441" s="253" t="s">
        <v>12326</v>
      </c>
      <c r="C2441" s="253" t="s">
        <v>1363</v>
      </c>
      <c r="D2441" s="254" t="s">
        <v>14928</v>
      </c>
    </row>
    <row r="2442" spans="1:4" ht="15" x14ac:dyDescent="0.25">
      <c r="A2442" s="261">
        <v>102086</v>
      </c>
      <c r="B2442" s="253" t="s">
        <v>2262</v>
      </c>
      <c r="C2442" s="253" t="s">
        <v>414</v>
      </c>
      <c r="D2442" s="254" t="s">
        <v>14929</v>
      </c>
    </row>
    <row r="2443" spans="1:4" ht="15" x14ac:dyDescent="0.25">
      <c r="A2443" s="261">
        <v>102087</v>
      </c>
      <c r="B2443" s="253" t="s">
        <v>2263</v>
      </c>
      <c r="C2443" s="253" t="s">
        <v>414</v>
      </c>
      <c r="D2443" s="254" t="s">
        <v>14930</v>
      </c>
    </row>
    <row r="2444" spans="1:4" ht="15" x14ac:dyDescent="0.25">
      <c r="A2444" s="261">
        <v>102088</v>
      </c>
      <c r="B2444" s="253" t="s">
        <v>2264</v>
      </c>
      <c r="C2444" s="253" t="s">
        <v>414</v>
      </c>
      <c r="D2444" s="254" t="s">
        <v>14931</v>
      </c>
    </row>
    <row r="2445" spans="1:4" ht="15" x14ac:dyDescent="0.25">
      <c r="A2445" s="261">
        <v>102089</v>
      </c>
      <c r="B2445" s="253" t="s">
        <v>2265</v>
      </c>
      <c r="C2445" s="253" t="s">
        <v>414</v>
      </c>
      <c r="D2445" s="254" t="s">
        <v>14932</v>
      </c>
    </row>
    <row r="2446" spans="1:4" ht="15" x14ac:dyDescent="0.25">
      <c r="A2446" s="261">
        <v>102090</v>
      </c>
      <c r="B2446" s="253" t="s">
        <v>2266</v>
      </c>
      <c r="C2446" s="253" t="s">
        <v>414</v>
      </c>
      <c r="D2446" s="254" t="s">
        <v>14933</v>
      </c>
    </row>
    <row r="2447" spans="1:4" ht="15" x14ac:dyDescent="0.25">
      <c r="A2447" s="261">
        <v>102091</v>
      </c>
      <c r="B2447" s="253" t="s">
        <v>2267</v>
      </c>
      <c r="C2447" s="253" t="s">
        <v>414</v>
      </c>
      <c r="D2447" s="254" t="s">
        <v>14934</v>
      </c>
    </row>
    <row r="2448" spans="1:4" ht="15" x14ac:dyDescent="0.25">
      <c r="A2448" s="261">
        <v>103760</v>
      </c>
      <c r="B2448" s="253" t="s">
        <v>2268</v>
      </c>
      <c r="C2448" s="253" t="s">
        <v>414</v>
      </c>
      <c r="D2448" s="254" t="s">
        <v>14935</v>
      </c>
    </row>
    <row r="2449" spans="1:4" ht="15" x14ac:dyDescent="0.25">
      <c r="A2449" s="261">
        <v>103761</v>
      </c>
      <c r="B2449" s="253" t="s">
        <v>2269</v>
      </c>
      <c r="C2449" s="253" t="s">
        <v>414</v>
      </c>
      <c r="D2449" s="254" t="s">
        <v>14936</v>
      </c>
    </row>
    <row r="2450" spans="1:4" ht="15" x14ac:dyDescent="0.25">
      <c r="A2450" s="261">
        <v>103762</v>
      </c>
      <c r="B2450" s="253" t="s">
        <v>2270</v>
      </c>
      <c r="C2450" s="253" t="s">
        <v>414</v>
      </c>
      <c r="D2450" s="254" t="s">
        <v>14937</v>
      </c>
    </row>
    <row r="2451" spans="1:4" ht="15" x14ac:dyDescent="0.25">
      <c r="A2451" s="261">
        <v>103763</v>
      </c>
      <c r="B2451" s="253" t="s">
        <v>2271</v>
      </c>
      <c r="C2451" s="253" t="s">
        <v>414</v>
      </c>
      <c r="D2451" s="254" t="s">
        <v>14938</v>
      </c>
    </row>
    <row r="2452" spans="1:4" ht="15" x14ac:dyDescent="0.25">
      <c r="A2452" s="261">
        <v>89996</v>
      </c>
      <c r="B2452" s="253" t="s">
        <v>2272</v>
      </c>
      <c r="C2452" s="253" t="s">
        <v>1320</v>
      </c>
      <c r="D2452" s="254" t="s">
        <v>14939</v>
      </c>
    </row>
    <row r="2453" spans="1:4" ht="15" x14ac:dyDescent="0.25">
      <c r="A2453" s="261">
        <v>89997</v>
      </c>
      <c r="B2453" s="253" t="s">
        <v>2273</v>
      </c>
      <c r="C2453" s="253" t="s">
        <v>1320</v>
      </c>
      <c r="D2453" s="254" t="s">
        <v>14940</v>
      </c>
    </row>
    <row r="2454" spans="1:4" ht="15" x14ac:dyDescent="0.25">
      <c r="A2454" s="261">
        <v>89998</v>
      </c>
      <c r="B2454" s="253" t="s">
        <v>2274</v>
      </c>
      <c r="C2454" s="253" t="s">
        <v>1320</v>
      </c>
      <c r="D2454" s="254" t="s">
        <v>14941</v>
      </c>
    </row>
    <row r="2455" spans="1:4" ht="15" x14ac:dyDescent="0.25">
      <c r="A2455" s="261">
        <v>89999</v>
      </c>
      <c r="B2455" s="253" t="s">
        <v>2275</v>
      </c>
      <c r="C2455" s="253" t="s">
        <v>1320</v>
      </c>
      <c r="D2455" s="254" t="s">
        <v>14942</v>
      </c>
    </row>
    <row r="2456" spans="1:4" ht="15" x14ac:dyDescent="0.25">
      <c r="A2456" s="261">
        <v>90000</v>
      </c>
      <c r="B2456" s="253" t="s">
        <v>2276</v>
      </c>
      <c r="C2456" s="253" t="s">
        <v>1320</v>
      </c>
      <c r="D2456" s="254" t="s">
        <v>14943</v>
      </c>
    </row>
    <row r="2457" spans="1:4" ht="15" x14ac:dyDescent="0.25">
      <c r="A2457" s="261">
        <v>91593</v>
      </c>
      <c r="B2457" s="253" t="s">
        <v>2277</v>
      </c>
      <c r="C2457" s="253" t="s">
        <v>1320</v>
      </c>
      <c r="D2457" s="254" t="s">
        <v>14944</v>
      </c>
    </row>
    <row r="2458" spans="1:4" ht="15" x14ac:dyDescent="0.25">
      <c r="A2458" s="261">
        <v>91594</v>
      </c>
      <c r="B2458" s="253" t="s">
        <v>2278</v>
      </c>
      <c r="C2458" s="253" t="s">
        <v>1320</v>
      </c>
      <c r="D2458" s="254" t="s">
        <v>14945</v>
      </c>
    </row>
    <row r="2459" spans="1:4" ht="15" x14ac:dyDescent="0.25">
      <c r="A2459" s="261">
        <v>91595</v>
      </c>
      <c r="B2459" s="253" t="s">
        <v>2279</v>
      </c>
      <c r="C2459" s="253" t="s">
        <v>1320</v>
      </c>
      <c r="D2459" s="254" t="s">
        <v>14946</v>
      </c>
    </row>
    <row r="2460" spans="1:4" ht="15" x14ac:dyDescent="0.25">
      <c r="A2460" s="261">
        <v>91596</v>
      </c>
      <c r="B2460" s="253" t="s">
        <v>2280</v>
      </c>
      <c r="C2460" s="253" t="s">
        <v>1320</v>
      </c>
      <c r="D2460" s="254" t="s">
        <v>12993</v>
      </c>
    </row>
    <row r="2461" spans="1:4" ht="15" x14ac:dyDescent="0.25">
      <c r="A2461" s="261">
        <v>91597</v>
      </c>
      <c r="B2461" s="253" t="s">
        <v>2281</v>
      </c>
      <c r="C2461" s="253" t="s">
        <v>1320</v>
      </c>
      <c r="D2461" s="254" t="s">
        <v>14947</v>
      </c>
    </row>
    <row r="2462" spans="1:4" ht="15" x14ac:dyDescent="0.25">
      <c r="A2462" s="261">
        <v>91598</v>
      </c>
      <c r="B2462" s="253" t="s">
        <v>2282</v>
      </c>
      <c r="C2462" s="253" t="s">
        <v>1320</v>
      </c>
      <c r="D2462" s="254" t="s">
        <v>12926</v>
      </c>
    </row>
    <row r="2463" spans="1:4" ht="15" x14ac:dyDescent="0.25">
      <c r="A2463" s="261">
        <v>91599</v>
      </c>
      <c r="B2463" s="253" t="s">
        <v>2283</v>
      </c>
      <c r="C2463" s="253" t="s">
        <v>1320</v>
      </c>
      <c r="D2463" s="254" t="s">
        <v>14940</v>
      </c>
    </row>
    <row r="2464" spans="1:4" ht="15" x14ac:dyDescent="0.25">
      <c r="A2464" s="261">
        <v>91600</v>
      </c>
      <c r="B2464" s="253" t="s">
        <v>2284</v>
      </c>
      <c r="C2464" s="253" t="s">
        <v>1320</v>
      </c>
      <c r="D2464" s="254" t="s">
        <v>14948</v>
      </c>
    </row>
    <row r="2465" spans="1:4" ht="15" x14ac:dyDescent="0.25">
      <c r="A2465" s="261">
        <v>91601</v>
      </c>
      <c r="B2465" s="253" t="s">
        <v>2285</v>
      </c>
      <c r="C2465" s="253" t="s">
        <v>1320</v>
      </c>
      <c r="D2465" s="254" t="s">
        <v>14949</v>
      </c>
    </row>
    <row r="2466" spans="1:4" ht="15" x14ac:dyDescent="0.25">
      <c r="A2466" s="261">
        <v>91602</v>
      </c>
      <c r="B2466" s="253" t="s">
        <v>2286</v>
      </c>
      <c r="C2466" s="253" t="s">
        <v>1320</v>
      </c>
      <c r="D2466" s="254" t="s">
        <v>14950</v>
      </c>
    </row>
    <row r="2467" spans="1:4" ht="15" x14ac:dyDescent="0.25">
      <c r="A2467" s="261">
        <v>91603</v>
      </c>
      <c r="B2467" s="253" t="s">
        <v>2287</v>
      </c>
      <c r="C2467" s="253" t="s">
        <v>1320</v>
      </c>
      <c r="D2467" s="254" t="s">
        <v>14951</v>
      </c>
    </row>
    <row r="2468" spans="1:4" ht="15" x14ac:dyDescent="0.25">
      <c r="A2468" s="261">
        <v>92759</v>
      </c>
      <c r="B2468" s="253" t="s">
        <v>2288</v>
      </c>
      <c r="C2468" s="253" t="s">
        <v>1320</v>
      </c>
      <c r="D2468" s="254" t="s">
        <v>14952</v>
      </c>
    </row>
    <row r="2469" spans="1:4" ht="15" x14ac:dyDescent="0.25">
      <c r="A2469" s="261">
        <v>92760</v>
      </c>
      <c r="B2469" s="253" t="s">
        <v>2289</v>
      </c>
      <c r="C2469" s="253" t="s">
        <v>1320</v>
      </c>
      <c r="D2469" s="254" t="s">
        <v>14953</v>
      </c>
    </row>
    <row r="2470" spans="1:4" ht="15" x14ac:dyDescent="0.25">
      <c r="A2470" s="261">
        <v>92761</v>
      </c>
      <c r="B2470" s="253" t="s">
        <v>2290</v>
      </c>
      <c r="C2470" s="253" t="s">
        <v>1320</v>
      </c>
      <c r="D2470" s="254" t="s">
        <v>14954</v>
      </c>
    </row>
    <row r="2471" spans="1:4" ht="15" x14ac:dyDescent="0.25">
      <c r="A2471" s="261">
        <v>92762</v>
      </c>
      <c r="B2471" s="253" t="s">
        <v>2291</v>
      </c>
      <c r="C2471" s="253" t="s">
        <v>1320</v>
      </c>
      <c r="D2471" s="254" t="s">
        <v>14955</v>
      </c>
    </row>
    <row r="2472" spans="1:4" ht="15" x14ac:dyDescent="0.25">
      <c r="A2472" s="261">
        <v>92763</v>
      </c>
      <c r="B2472" s="253" t="s">
        <v>2292</v>
      </c>
      <c r="C2472" s="253" t="s">
        <v>1320</v>
      </c>
      <c r="D2472" s="254" t="s">
        <v>14956</v>
      </c>
    </row>
    <row r="2473" spans="1:4" ht="15" x14ac:dyDescent="0.25">
      <c r="A2473" s="261">
        <v>92764</v>
      </c>
      <c r="B2473" s="253" t="s">
        <v>2293</v>
      </c>
      <c r="C2473" s="253" t="s">
        <v>1320</v>
      </c>
      <c r="D2473" s="254" t="s">
        <v>14957</v>
      </c>
    </row>
    <row r="2474" spans="1:4" ht="15" x14ac:dyDescent="0.25">
      <c r="A2474" s="261">
        <v>92765</v>
      </c>
      <c r="B2474" s="253" t="s">
        <v>2294</v>
      </c>
      <c r="C2474" s="253" t="s">
        <v>1320</v>
      </c>
      <c r="D2474" s="254" t="s">
        <v>13201</v>
      </c>
    </row>
    <row r="2475" spans="1:4" ht="15" x14ac:dyDescent="0.25">
      <c r="A2475" s="261">
        <v>92766</v>
      </c>
      <c r="B2475" s="253" t="s">
        <v>2295</v>
      </c>
      <c r="C2475" s="253" t="s">
        <v>1320</v>
      </c>
      <c r="D2475" s="254" t="s">
        <v>14958</v>
      </c>
    </row>
    <row r="2476" spans="1:4" ht="15" x14ac:dyDescent="0.25">
      <c r="A2476" s="261">
        <v>92767</v>
      </c>
      <c r="B2476" s="253" t="s">
        <v>2296</v>
      </c>
      <c r="C2476" s="253" t="s">
        <v>1320</v>
      </c>
      <c r="D2476" s="254" t="s">
        <v>14959</v>
      </c>
    </row>
    <row r="2477" spans="1:4" ht="15" x14ac:dyDescent="0.25">
      <c r="A2477" s="261">
        <v>92768</v>
      </c>
      <c r="B2477" s="253" t="s">
        <v>2297</v>
      </c>
      <c r="C2477" s="253" t="s">
        <v>1320</v>
      </c>
      <c r="D2477" s="254" t="s">
        <v>14960</v>
      </c>
    </row>
    <row r="2478" spans="1:4" ht="15" x14ac:dyDescent="0.25">
      <c r="A2478" s="261">
        <v>92769</v>
      </c>
      <c r="B2478" s="253" t="s">
        <v>2298</v>
      </c>
      <c r="C2478" s="253" t="s">
        <v>1320</v>
      </c>
      <c r="D2478" s="254" t="s">
        <v>14961</v>
      </c>
    </row>
    <row r="2479" spans="1:4" ht="15" x14ac:dyDescent="0.25">
      <c r="A2479" s="261">
        <v>92770</v>
      </c>
      <c r="B2479" s="253" t="s">
        <v>2299</v>
      </c>
      <c r="C2479" s="253" t="s">
        <v>1320</v>
      </c>
      <c r="D2479" s="254" t="s">
        <v>13845</v>
      </c>
    </row>
    <row r="2480" spans="1:4" ht="15" x14ac:dyDescent="0.25">
      <c r="A2480" s="261">
        <v>92771</v>
      </c>
      <c r="B2480" s="253" t="s">
        <v>2300</v>
      </c>
      <c r="C2480" s="253" t="s">
        <v>1320</v>
      </c>
      <c r="D2480" s="254" t="s">
        <v>14962</v>
      </c>
    </row>
    <row r="2481" spans="1:4" ht="15" x14ac:dyDescent="0.25">
      <c r="A2481" s="261">
        <v>92772</v>
      </c>
      <c r="B2481" s="253" t="s">
        <v>2301</v>
      </c>
      <c r="C2481" s="253" t="s">
        <v>1320</v>
      </c>
      <c r="D2481" s="254" t="s">
        <v>14963</v>
      </c>
    </row>
    <row r="2482" spans="1:4" ht="15" x14ac:dyDescent="0.25">
      <c r="A2482" s="261">
        <v>92773</v>
      </c>
      <c r="B2482" s="253" t="s">
        <v>2302</v>
      </c>
      <c r="C2482" s="253" t="s">
        <v>1320</v>
      </c>
      <c r="D2482" s="254" t="s">
        <v>14964</v>
      </c>
    </row>
    <row r="2483" spans="1:4" ht="15" x14ac:dyDescent="0.25">
      <c r="A2483" s="261">
        <v>92774</v>
      </c>
      <c r="B2483" s="253" t="s">
        <v>2303</v>
      </c>
      <c r="C2483" s="253" t="s">
        <v>1320</v>
      </c>
      <c r="D2483" s="254" t="s">
        <v>14965</v>
      </c>
    </row>
    <row r="2484" spans="1:4" ht="15" x14ac:dyDescent="0.25">
      <c r="A2484" s="261">
        <v>92798</v>
      </c>
      <c r="B2484" s="253" t="s">
        <v>2304</v>
      </c>
      <c r="C2484" s="253" t="s">
        <v>1320</v>
      </c>
      <c r="D2484" s="254" t="s">
        <v>13561</v>
      </c>
    </row>
    <row r="2485" spans="1:4" ht="15" x14ac:dyDescent="0.25">
      <c r="A2485" s="261">
        <v>92799</v>
      </c>
      <c r="B2485" s="253" t="s">
        <v>2305</v>
      </c>
      <c r="C2485" s="253" t="s">
        <v>1320</v>
      </c>
      <c r="D2485" s="254" t="s">
        <v>12926</v>
      </c>
    </row>
    <row r="2486" spans="1:4" ht="15" x14ac:dyDescent="0.25">
      <c r="A2486" s="261">
        <v>92800</v>
      </c>
      <c r="B2486" s="253" t="s">
        <v>2306</v>
      </c>
      <c r="C2486" s="253" t="s">
        <v>1320</v>
      </c>
      <c r="D2486" s="254" t="s">
        <v>13150</v>
      </c>
    </row>
    <row r="2487" spans="1:4" ht="15" x14ac:dyDescent="0.25">
      <c r="A2487" s="261">
        <v>92801</v>
      </c>
      <c r="B2487" s="253" t="s">
        <v>2307</v>
      </c>
      <c r="C2487" s="253" t="s">
        <v>1320</v>
      </c>
      <c r="D2487" s="254" t="s">
        <v>14966</v>
      </c>
    </row>
    <row r="2488" spans="1:4" ht="15" x14ac:dyDescent="0.25">
      <c r="A2488" s="261">
        <v>92802</v>
      </c>
      <c r="B2488" s="253" t="s">
        <v>2308</v>
      </c>
      <c r="C2488" s="253" t="s">
        <v>1320</v>
      </c>
      <c r="D2488" s="254" t="s">
        <v>13452</v>
      </c>
    </row>
    <row r="2489" spans="1:4" ht="15" x14ac:dyDescent="0.25">
      <c r="A2489" s="261">
        <v>92803</v>
      </c>
      <c r="B2489" s="253" t="s">
        <v>2309</v>
      </c>
      <c r="C2489" s="253" t="s">
        <v>1320</v>
      </c>
      <c r="D2489" s="254" t="s">
        <v>14967</v>
      </c>
    </row>
    <row r="2490" spans="1:4" ht="15" x14ac:dyDescent="0.25">
      <c r="A2490" s="261">
        <v>92804</v>
      </c>
      <c r="B2490" s="253" t="s">
        <v>2310</v>
      </c>
      <c r="C2490" s="253" t="s">
        <v>1320</v>
      </c>
      <c r="D2490" s="254" t="s">
        <v>13499</v>
      </c>
    </row>
    <row r="2491" spans="1:4" ht="15" x14ac:dyDescent="0.25">
      <c r="A2491" s="261">
        <v>92805</v>
      </c>
      <c r="B2491" s="253" t="s">
        <v>2311</v>
      </c>
      <c r="C2491" s="253" t="s">
        <v>1320</v>
      </c>
      <c r="D2491" s="254" t="s">
        <v>13844</v>
      </c>
    </row>
    <row r="2492" spans="1:4" ht="15" x14ac:dyDescent="0.25">
      <c r="A2492" s="261">
        <v>92806</v>
      </c>
      <c r="B2492" s="253" t="s">
        <v>2312</v>
      </c>
      <c r="C2492" s="253" t="s">
        <v>1320</v>
      </c>
      <c r="D2492" s="254" t="s">
        <v>14968</v>
      </c>
    </row>
    <row r="2493" spans="1:4" ht="15" x14ac:dyDescent="0.25">
      <c r="A2493" s="261">
        <v>92875</v>
      </c>
      <c r="B2493" s="253" t="s">
        <v>2313</v>
      </c>
      <c r="C2493" s="253" t="s">
        <v>1320</v>
      </c>
      <c r="D2493" s="254" t="s">
        <v>14377</v>
      </c>
    </row>
    <row r="2494" spans="1:4" ht="15" x14ac:dyDescent="0.25">
      <c r="A2494" s="261">
        <v>92876</v>
      </c>
      <c r="B2494" s="253" t="s">
        <v>2314</v>
      </c>
      <c r="C2494" s="253" t="s">
        <v>1320</v>
      </c>
      <c r="D2494" s="254" t="s">
        <v>14969</v>
      </c>
    </row>
    <row r="2495" spans="1:4" ht="15" x14ac:dyDescent="0.25">
      <c r="A2495" s="261">
        <v>92877</v>
      </c>
      <c r="B2495" s="253" t="s">
        <v>2315</v>
      </c>
      <c r="C2495" s="253" t="s">
        <v>1320</v>
      </c>
      <c r="D2495" s="254" t="s">
        <v>13706</v>
      </c>
    </row>
    <row r="2496" spans="1:4" ht="15" x14ac:dyDescent="0.25">
      <c r="A2496" s="261">
        <v>92878</v>
      </c>
      <c r="B2496" s="253" t="s">
        <v>2316</v>
      </c>
      <c r="C2496" s="253" t="s">
        <v>1320</v>
      </c>
      <c r="D2496" s="254" t="s">
        <v>14970</v>
      </c>
    </row>
    <row r="2497" spans="1:4" ht="15" x14ac:dyDescent="0.25">
      <c r="A2497" s="261">
        <v>92879</v>
      </c>
      <c r="B2497" s="253" t="s">
        <v>2317</v>
      </c>
      <c r="C2497" s="253" t="s">
        <v>1320</v>
      </c>
      <c r="D2497" s="254" t="s">
        <v>14971</v>
      </c>
    </row>
    <row r="2498" spans="1:4" ht="15" x14ac:dyDescent="0.25">
      <c r="A2498" s="261">
        <v>92880</v>
      </c>
      <c r="B2498" s="253" t="s">
        <v>2318</v>
      </c>
      <c r="C2498" s="253" t="s">
        <v>1320</v>
      </c>
      <c r="D2498" s="254" t="s">
        <v>14972</v>
      </c>
    </row>
    <row r="2499" spans="1:4" ht="15" x14ac:dyDescent="0.25">
      <c r="A2499" s="261">
        <v>92881</v>
      </c>
      <c r="B2499" s="253" t="s">
        <v>2319</v>
      </c>
      <c r="C2499" s="253" t="s">
        <v>1320</v>
      </c>
      <c r="D2499" s="254" t="s">
        <v>14377</v>
      </c>
    </row>
    <row r="2500" spans="1:4" ht="15" x14ac:dyDescent="0.25">
      <c r="A2500" s="261">
        <v>92882</v>
      </c>
      <c r="B2500" s="253" t="s">
        <v>2320</v>
      </c>
      <c r="C2500" s="253" t="s">
        <v>1320</v>
      </c>
      <c r="D2500" s="254" t="s">
        <v>14973</v>
      </c>
    </row>
    <row r="2501" spans="1:4" ht="15" x14ac:dyDescent="0.25">
      <c r="A2501" s="261">
        <v>92883</v>
      </c>
      <c r="B2501" s="253" t="s">
        <v>2321</v>
      </c>
      <c r="C2501" s="253" t="s">
        <v>1320</v>
      </c>
      <c r="D2501" s="254" t="s">
        <v>14949</v>
      </c>
    </row>
    <row r="2502" spans="1:4" ht="15" x14ac:dyDescent="0.25">
      <c r="A2502" s="261">
        <v>92884</v>
      </c>
      <c r="B2502" s="253" t="s">
        <v>2322</v>
      </c>
      <c r="C2502" s="253" t="s">
        <v>1320</v>
      </c>
      <c r="D2502" s="254" t="s">
        <v>13716</v>
      </c>
    </row>
    <row r="2503" spans="1:4" ht="15" x14ac:dyDescent="0.25">
      <c r="A2503" s="261">
        <v>92885</v>
      </c>
      <c r="B2503" s="253" t="s">
        <v>2323</v>
      </c>
      <c r="C2503" s="253" t="s">
        <v>1320</v>
      </c>
      <c r="D2503" s="254" t="s">
        <v>14974</v>
      </c>
    </row>
    <row r="2504" spans="1:4" ht="15" x14ac:dyDescent="0.25">
      <c r="A2504" s="261">
        <v>92886</v>
      </c>
      <c r="B2504" s="253" t="s">
        <v>2324</v>
      </c>
      <c r="C2504" s="253" t="s">
        <v>1320</v>
      </c>
      <c r="D2504" s="254" t="s">
        <v>14944</v>
      </c>
    </row>
    <row r="2505" spans="1:4" ht="15" x14ac:dyDescent="0.25">
      <c r="A2505" s="261">
        <v>92887</v>
      </c>
      <c r="B2505" s="253" t="s">
        <v>2325</v>
      </c>
      <c r="C2505" s="253" t="s">
        <v>1320</v>
      </c>
      <c r="D2505" s="254" t="s">
        <v>14939</v>
      </c>
    </row>
    <row r="2506" spans="1:4" ht="15" x14ac:dyDescent="0.25">
      <c r="A2506" s="261">
        <v>92888</v>
      </c>
      <c r="B2506" s="253" t="s">
        <v>2326</v>
      </c>
      <c r="C2506" s="253" t="s">
        <v>1320</v>
      </c>
      <c r="D2506" s="254" t="s">
        <v>14975</v>
      </c>
    </row>
    <row r="2507" spans="1:4" ht="15" x14ac:dyDescent="0.25">
      <c r="A2507" s="261">
        <v>92915</v>
      </c>
      <c r="B2507" s="253" t="s">
        <v>2327</v>
      </c>
      <c r="C2507" s="253" t="s">
        <v>1320</v>
      </c>
      <c r="D2507" s="254" t="s">
        <v>14976</v>
      </c>
    </row>
    <row r="2508" spans="1:4" ht="15" x14ac:dyDescent="0.25">
      <c r="A2508" s="261">
        <v>92916</v>
      </c>
      <c r="B2508" s="253" t="s">
        <v>2328</v>
      </c>
      <c r="C2508" s="253" t="s">
        <v>1320</v>
      </c>
      <c r="D2508" s="254" t="s">
        <v>14977</v>
      </c>
    </row>
    <row r="2509" spans="1:4" ht="15" x14ac:dyDescent="0.25">
      <c r="A2509" s="261">
        <v>92917</v>
      </c>
      <c r="B2509" s="253" t="s">
        <v>2329</v>
      </c>
      <c r="C2509" s="253" t="s">
        <v>1320</v>
      </c>
      <c r="D2509" s="254" t="s">
        <v>12744</v>
      </c>
    </row>
    <row r="2510" spans="1:4" ht="15" x14ac:dyDescent="0.25">
      <c r="A2510" s="261">
        <v>92919</v>
      </c>
      <c r="B2510" s="253" t="s">
        <v>2330</v>
      </c>
      <c r="C2510" s="253" t="s">
        <v>1320</v>
      </c>
      <c r="D2510" s="254" t="s">
        <v>14978</v>
      </c>
    </row>
    <row r="2511" spans="1:4" ht="15" x14ac:dyDescent="0.25">
      <c r="A2511" s="261">
        <v>92921</v>
      </c>
      <c r="B2511" s="253" t="s">
        <v>2331</v>
      </c>
      <c r="C2511" s="253" t="s">
        <v>1320</v>
      </c>
      <c r="D2511" s="254" t="s">
        <v>14979</v>
      </c>
    </row>
    <row r="2512" spans="1:4" ht="15" x14ac:dyDescent="0.25">
      <c r="A2512" s="261">
        <v>92922</v>
      </c>
      <c r="B2512" s="253" t="s">
        <v>2332</v>
      </c>
      <c r="C2512" s="253" t="s">
        <v>1320</v>
      </c>
      <c r="D2512" s="254" t="s">
        <v>14980</v>
      </c>
    </row>
    <row r="2513" spans="1:4" ht="15" x14ac:dyDescent="0.25">
      <c r="A2513" s="261">
        <v>92923</v>
      </c>
      <c r="B2513" s="253" t="s">
        <v>2333</v>
      </c>
      <c r="C2513" s="253" t="s">
        <v>1320</v>
      </c>
      <c r="D2513" s="254" t="s">
        <v>14981</v>
      </c>
    </row>
    <row r="2514" spans="1:4" ht="15" x14ac:dyDescent="0.25">
      <c r="A2514" s="261">
        <v>92924</v>
      </c>
      <c r="B2514" s="253" t="s">
        <v>2334</v>
      </c>
      <c r="C2514" s="253" t="s">
        <v>1320</v>
      </c>
      <c r="D2514" s="254" t="s">
        <v>14982</v>
      </c>
    </row>
    <row r="2515" spans="1:4" ht="15" x14ac:dyDescent="0.25">
      <c r="A2515" s="261">
        <v>95448</v>
      </c>
      <c r="B2515" s="253" t="s">
        <v>2335</v>
      </c>
      <c r="C2515" s="253" t="s">
        <v>1320</v>
      </c>
      <c r="D2515" s="254" t="s">
        <v>14983</v>
      </c>
    </row>
    <row r="2516" spans="1:4" ht="15" x14ac:dyDescent="0.25">
      <c r="A2516" s="261">
        <v>95576</v>
      </c>
      <c r="B2516" s="253" t="s">
        <v>2336</v>
      </c>
      <c r="C2516" s="253" t="s">
        <v>1320</v>
      </c>
      <c r="D2516" s="254" t="s">
        <v>14984</v>
      </c>
    </row>
    <row r="2517" spans="1:4" ht="15" x14ac:dyDescent="0.25">
      <c r="A2517" s="261">
        <v>95577</v>
      </c>
      <c r="B2517" s="253" t="s">
        <v>2337</v>
      </c>
      <c r="C2517" s="253" t="s">
        <v>1320</v>
      </c>
      <c r="D2517" s="254" t="s">
        <v>14985</v>
      </c>
    </row>
    <row r="2518" spans="1:4" ht="15" x14ac:dyDescent="0.25">
      <c r="A2518" s="261">
        <v>95578</v>
      </c>
      <c r="B2518" s="253" t="s">
        <v>2338</v>
      </c>
      <c r="C2518" s="253" t="s">
        <v>1320</v>
      </c>
      <c r="D2518" s="254" t="s">
        <v>14986</v>
      </c>
    </row>
    <row r="2519" spans="1:4" ht="15" x14ac:dyDescent="0.25">
      <c r="A2519" s="261">
        <v>95579</v>
      </c>
      <c r="B2519" s="253" t="s">
        <v>2339</v>
      </c>
      <c r="C2519" s="253" t="s">
        <v>1320</v>
      </c>
      <c r="D2519" s="254" t="s">
        <v>13479</v>
      </c>
    </row>
    <row r="2520" spans="1:4" ht="15" x14ac:dyDescent="0.25">
      <c r="A2520" s="261">
        <v>95580</v>
      </c>
      <c r="B2520" s="253" t="s">
        <v>2340</v>
      </c>
      <c r="C2520" s="253" t="s">
        <v>1320</v>
      </c>
      <c r="D2520" s="254" t="s">
        <v>14987</v>
      </c>
    </row>
    <row r="2521" spans="1:4" ht="15" x14ac:dyDescent="0.25">
      <c r="A2521" s="261">
        <v>95581</v>
      </c>
      <c r="B2521" s="253" t="s">
        <v>2341</v>
      </c>
      <c r="C2521" s="253" t="s">
        <v>1320</v>
      </c>
      <c r="D2521" s="254" t="s">
        <v>14983</v>
      </c>
    </row>
    <row r="2522" spans="1:4" ht="15" x14ac:dyDescent="0.25">
      <c r="A2522" s="261">
        <v>95582</v>
      </c>
      <c r="B2522" s="253" t="s">
        <v>12327</v>
      </c>
      <c r="C2522" s="253" t="s">
        <v>1320</v>
      </c>
      <c r="D2522" s="254" t="s">
        <v>14988</v>
      </c>
    </row>
    <row r="2523" spans="1:4" ht="15" x14ac:dyDescent="0.25">
      <c r="A2523" s="261">
        <v>95583</v>
      </c>
      <c r="B2523" s="253" t="s">
        <v>2342</v>
      </c>
      <c r="C2523" s="253" t="s">
        <v>1320</v>
      </c>
      <c r="D2523" s="254" t="s">
        <v>14989</v>
      </c>
    </row>
    <row r="2524" spans="1:4" ht="15" x14ac:dyDescent="0.25">
      <c r="A2524" s="261">
        <v>95584</v>
      </c>
      <c r="B2524" s="253" t="s">
        <v>2343</v>
      </c>
      <c r="C2524" s="253" t="s">
        <v>1320</v>
      </c>
      <c r="D2524" s="254" t="s">
        <v>14990</v>
      </c>
    </row>
    <row r="2525" spans="1:4" ht="15" x14ac:dyDescent="0.25">
      <c r="A2525" s="261">
        <v>95592</v>
      </c>
      <c r="B2525" s="253" t="s">
        <v>2344</v>
      </c>
      <c r="C2525" s="253" t="s">
        <v>1320</v>
      </c>
      <c r="D2525" s="254" t="s">
        <v>14989</v>
      </c>
    </row>
    <row r="2526" spans="1:4" ht="15" x14ac:dyDescent="0.25">
      <c r="A2526" s="261">
        <v>95593</v>
      </c>
      <c r="B2526" s="253" t="s">
        <v>2345</v>
      </c>
      <c r="C2526" s="253" t="s">
        <v>1320</v>
      </c>
      <c r="D2526" s="254" t="s">
        <v>14990</v>
      </c>
    </row>
    <row r="2527" spans="1:4" ht="15" x14ac:dyDescent="0.25">
      <c r="A2527" s="261">
        <v>95943</v>
      </c>
      <c r="B2527" s="253" t="s">
        <v>2346</v>
      </c>
      <c r="C2527" s="253" t="s">
        <v>1320</v>
      </c>
      <c r="D2527" s="254" t="s">
        <v>14991</v>
      </c>
    </row>
    <row r="2528" spans="1:4" ht="15" x14ac:dyDescent="0.25">
      <c r="A2528" s="261">
        <v>95944</v>
      </c>
      <c r="B2528" s="253" t="s">
        <v>2347</v>
      </c>
      <c r="C2528" s="253" t="s">
        <v>1320</v>
      </c>
      <c r="D2528" s="254" t="s">
        <v>13120</v>
      </c>
    </row>
    <row r="2529" spans="1:4" ht="15" x14ac:dyDescent="0.25">
      <c r="A2529" s="261">
        <v>95945</v>
      </c>
      <c r="B2529" s="253" t="s">
        <v>2348</v>
      </c>
      <c r="C2529" s="253" t="s">
        <v>1320</v>
      </c>
      <c r="D2529" s="254" t="s">
        <v>14992</v>
      </c>
    </row>
    <row r="2530" spans="1:4" ht="15" x14ac:dyDescent="0.25">
      <c r="A2530" s="261">
        <v>95946</v>
      </c>
      <c r="B2530" s="253" t="s">
        <v>2349</v>
      </c>
      <c r="C2530" s="253" t="s">
        <v>1320</v>
      </c>
      <c r="D2530" s="254" t="s">
        <v>14993</v>
      </c>
    </row>
    <row r="2531" spans="1:4" ht="15" x14ac:dyDescent="0.25">
      <c r="A2531" s="261">
        <v>95947</v>
      </c>
      <c r="B2531" s="253" t="s">
        <v>2350</v>
      </c>
      <c r="C2531" s="253" t="s">
        <v>1320</v>
      </c>
      <c r="D2531" s="254" t="s">
        <v>14965</v>
      </c>
    </row>
    <row r="2532" spans="1:4" ht="15" x14ac:dyDescent="0.25">
      <c r="A2532" s="261">
        <v>95948</v>
      </c>
      <c r="B2532" s="253" t="s">
        <v>2351</v>
      </c>
      <c r="C2532" s="253" t="s">
        <v>1320</v>
      </c>
      <c r="D2532" s="254" t="s">
        <v>14994</v>
      </c>
    </row>
    <row r="2533" spans="1:4" ht="15" x14ac:dyDescent="0.25">
      <c r="A2533" s="261">
        <v>96544</v>
      </c>
      <c r="B2533" s="253" t="s">
        <v>2352</v>
      </c>
      <c r="C2533" s="253" t="s">
        <v>1320</v>
      </c>
      <c r="D2533" s="254" t="s">
        <v>14995</v>
      </c>
    </row>
    <row r="2534" spans="1:4" ht="15" x14ac:dyDescent="0.25">
      <c r="A2534" s="261">
        <v>96545</v>
      </c>
      <c r="B2534" s="253" t="s">
        <v>2353</v>
      </c>
      <c r="C2534" s="253" t="s">
        <v>1320</v>
      </c>
      <c r="D2534" s="254" t="s">
        <v>14996</v>
      </c>
    </row>
    <row r="2535" spans="1:4" ht="15" x14ac:dyDescent="0.25">
      <c r="A2535" s="261">
        <v>96546</v>
      </c>
      <c r="B2535" s="253" t="s">
        <v>2354</v>
      </c>
      <c r="C2535" s="253" t="s">
        <v>1320</v>
      </c>
      <c r="D2535" s="254" t="s">
        <v>14997</v>
      </c>
    </row>
    <row r="2536" spans="1:4" ht="15" x14ac:dyDescent="0.25">
      <c r="A2536" s="261">
        <v>96547</v>
      </c>
      <c r="B2536" s="253" t="s">
        <v>2355</v>
      </c>
      <c r="C2536" s="253" t="s">
        <v>1320</v>
      </c>
      <c r="D2536" s="254" t="s">
        <v>14998</v>
      </c>
    </row>
    <row r="2537" spans="1:4" ht="15" x14ac:dyDescent="0.25">
      <c r="A2537" s="261">
        <v>96548</v>
      </c>
      <c r="B2537" s="253" t="s">
        <v>2356</v>
      </c>
      <c r="C2537" s="253" t="s">
        <v>1320</v>
      </c>
      <c r="D2537" s="254" t="s">
        <v>14999</v>
      </c>
    </row>
    <row r="2538" spans="1:4" ht="15" x14ac:dyDescent="0.25">
      <c r="A2538" s="261">
        <v>96549</v>
      </c>
      <c r="B2538" s="253" t="s">
        <v>2357</v>
      </c>
      <c r="C2538" s="253" t="s">
        <v>1320</v>
      </c>
      <c r="D2538" s="254" t="s">
        <v>15000</v>
      </c>
    </row>
    <row r="2539" spans="1:4" ht="15" x14ac:dyDescent="0.25">
      <c r="A2539" s="261">
        <v>96550</v>
      </c>
      <c r="B2539" s="253" t="s">
        <v>2358</v>
      </c>
      <c r="C2539" s="253" t="s">
        <v>1320</v>
      </c>
      <c r="D2539" s="254" t="s">
        <v>15001</v>
      </c>
    </row>
    <row r="2540" spans="1:4" ht="15" x14ac:dyDescent="0.25">
      <c r="A2540" s="261">
        <v>100064</v>
      </c>
      <c r="B2540" s="253" t="s">
        <v>2359</v>
      </c>
      <c r="C2540" s="253" t="s">
        <v>1320</v>
      </c>
      <c r="D2540" s="254" t="s">
        <v>14950</v>
      </c>
    </row>
    <row r="2541" spans="1:4" ht="15" x14ac:dyDescent="0.25">
      <c r="A2541" s="261">
        <v>100066</v>
      </c>
      <c r="B2541" s="253" t="s">
        <v>2360</v>
      </c>
      <c r="C2541" s="253" t="s">
        <v>1320</v>
      </c>
      <c r="D2541" s="254" t="s">
        <v>14998</v>
      </c>
    </row>
    <row r="2542" spans="1:4" ht="15" x14ac:dyDescent="0.25">
      <c r="A2542" s="261">
        <v>100067</v>
      </c>
      <c r="B2542" s="253" t="s">
        <v>2361</v>
      </c>
      <c r="C2542" s="253" t="s">
        <v>1320</v>
      </c>
      <c r="D2542" s="254" t="s">
        <v>14689</v>
      </c>
    </row>
    <row r="2543" spans="1:4" ht="15" x14ac:dyDescent="0.25">
      <c r="A2543" s="261">
        <v>100068</v>
      </c>
      <c r="B2543" s="253" t="s">
        <v>2362</v>
      </c>
      <c r="C2543" s="253" t="s">
        <v>1320</v>
      </c>
      <c r="D2543" s="254" t="s">
        <v>15002</v>
      </c>
    </row>
    <row r="2544" spans="1:4" ht="15" x14ac:dyDescent="0.25">
      <c r="A2544" s="261">
        <v>102920</v>
      </c>
      <c r="B2544" s="253" t="s">
        <v>2363</v>
      </c>
      <c r="C2544" s="253" t="s">
        <v>1320</v>
      </c>
      <c r="D2544" s="254" t="s">
        <v>15003</v>
      </c>
    </row>
    <row r="2545" spans="1:4" ht="15" x14ac:dyDescent="0.25">
      <c r="A2545" s="261">
        <v>102921</v>
      </c>
      <c r="B2545" s="253" t="s">
        <v>2364</v>
      </c>
      <c r="C2545" s="253" t="s">
        <v>1320</v>
      </c>
      <c r="D2545" s="254" t="s">
        <v>15004</v>
      </c>
    </row>
    <row r="2546" spans="1:4" ht="15" x14ac:dyDescent="0.25">
      <c r="A2546" s="261">
        <v>102922</v>
      </c>
      <c r="B2546" s="253" t="s">
        <v>2365</v>
      </c>
      <c r="C2546" s="253" t="s">
        <v>1320</v>
      </c>
      <c r="D2546" s="254" t="s">
        <v>13641</v>
      </c>
    </row>
    <row r="2547" spans="1:4" ht="15" x14ac:dyDescent="0.25">
      <c r="A2547" s="261">
        <v>102923</v>
      </c>
      <c r="B2547" s="253" t="s">
        <v>2366</v>
      </c>
      <c r="C2547" s="253" t="s">
        <v>1320</v>
      </c>
      <c r="D2547" s="254" t="s">
        <v>15005</v>
      </c>
    </row>
    <row r="2548" spans="1:4" ht="15" x14ac:dyDescent="0.25">
      <c r="A2548" s="261">
        <v>103088</v>
      </c>
      <c r="B2548" s="253" t="s">
        <v>2367</v>
      </c>
      <c r="C2548" s="253" t="s">
        <v>1320</v>
      </c>
      <c r="D2548" s="254" t="s">
        <v>15006</v>
      </c>
    </row>
    <row r="2549" spans="1:4" ht="15" x14ac:dyDescent="0.25">
      <c r="A2549" s="261">
        <v>104104</v>
      </c>
      <c r="B2549" s="253" t="s">
        <v>2368</v>
      </c>
      <c r="C2549" s="253" t="s">
        <v>1320</v>
      </c>
      <c r="D2549" s="254" t="s">
        <v>15007</v>
      </c>
    </row>
    <row r="2550" spans="1:4" ht="15" x14ac:dyDescent="0.25">
      <c r="A2550" s="261">
        <v>104105</v>
      </c>
      <c r="B2550" s="253" t="s">
        <v>2369</v>
      </c>
      <c r="C2550" s="253" t="s">
        <v>1320</v>
      </c>
      <c r="D2550" s="254" t="s">
        <v>15008</v>
      </c>
    </row>
    <row r="2551" spans="1:4" ht="15" x14ac:dyDescent="0.25">
      <c r="A2551" s="261">
        <v>104106</v>
      </c>
      <c r="B2551" s="253" t="s">
        <v>2370</v>
      </c>
      <c r="C2551" s="253" t="s">
        <v>1320</v>
      </c>
      <c r="D2551" s="254" t="s">
        <v>15009</v>
      </c>
    </row>
    <row r="2552" spans="1:4" ht="15" x14ac:dyDescent="0.25">
      <c r="A2552" s="261">
        <v>104107</v>
      </c>
      <c r="B2552" s="253" t="s">
        <v>2371</v>
      </c>
      <c r="C2552" s="253" t="s">
        <v>1320</v>
      </c>
      <c r="D2552" s="254" t="s">
        <v>14955</v>
      </c>
    </row>
    <row r="2553" spans="1:4" ht="15" x14ac:dyDescent="0.25">
      <c r="A2553" s="261">
        <v>104108</v>
      </c>
      <c r="B2553" s="253" t="s">
        <v>2372</v>
      </c>
      <c r="C2553" s="253" t="s">
        <v>1320</v>
      </c>
      <c r="D2553" s="254" t="s">
        <v>15010</v>
      </c>
    </row>
    <row r="2554" spans="1:4" ht="15" x14ac:dyDescent="0.25">
      <c r="A2554" s="261">
        <v>104109</v>
      </c>
      <c r="B2554" s="253" t="s">
        <v>2373</v>
      </c>
      <c r="C2554" s="253" t="s">
        <v>1320</v>
      </c>
      <c r="D2554" s="254" t="s">
        <v>15011</v>
      </c>
    </row>
    <row r="2555" spans="1:4" ht="15" x14ac:dyDescent="0.25">
      <c r="A2555" s="261">
        <v>104110</v>
      </c>
      <c r="B2555" s="253" t="s">
        <v>2374</v>
      </c>
      <c r="C2555" s="253" t="s">
        <v>1320</v>
      </c>
      <c r="D2555" s="254" t="s">
        <v>15012</v>
      </c>
    </row>
    <row r="2556" spans="1:4" ht="15" x14ac:dyDescent="0.25">
      <c r="A2556" s="261">
        <v>104111</v>
      </c>
      <c r="B2556" s="253" t="s">
        <v>2375</v>
      </c>
      <c r="C2556" s="253" t="s">
        <v>1320</v>
      </c>
      <c r="D2556" s="254" t="s">
        <v>15013</v>
      </c>
    </row>
    <row r="2557" spans="1:4" ht="15" x14ac:dyDescent="0.25">
      <c r="A2557" s="261">
        <v>89993</v>
      </c>
      <c r="B2557" s="253" t="s">
        <v>2376</v>
      </c>
      <c r="C2557" s="253" t="s">
        <v>1363</v>
      </c>
      <c r="D2557" s="254" t="s">
        <v>15014</v>
      </c>
    </row>
    <row r="2558" spans="1:4" ht="15" x14ac:dyDescent="0.25">
      <c r="A2558" s="261">
        <v>89994</v>
      </c>
      <c r="B2558" s="253" t="s">
        <v>2377</v>
      </c>
      <c r="C2558" s="253" t="s">
        <v>1363</v>
      </c>
      <c r="D2558" s="254" t="s">
        <v>15015</v>
      </c>
    </row>
    <row r="2559" spans="1:4" ht="15" x14ac:dyDescent="0.25">
      <c r="A2559" s="261">
        <v>89995</v>
      </c>
      <c r="B2559" s="253" t="s">
        <v>2378</v>
      </c>
      <c r="C2559" s="253" t="s">
        <v>1363</v>
      </c>
      <c r="D2559" s="254" t="s">
        <v>15016</v>
      </c>
    </row>
    <row r="2560" spans="1:4" ht="15" x14ac:dyDescent="0.25">
      <c r="A2560" s="261">
        <v>90278</v>
      </c>
      <c r="B2560" s="253" t="s">
        <v>2379</v>
      </c>
      <c r="C2560" s="253" t="s">
        <v>1363</v>
      </c>
      <c r="D2560" s="254" t="s">
        <v>15017</v>
      </c>
    </row>
    <row r="2561" spans="1:4" ht="15" x14ac:dyDescent="0.25">
      <c r="A2561" s="261">
        <v>90279</v>
      </c>
      <c r="B2561" s="253" t="s">
        <v>2380</v>
      </c>
      <c r="C2561" s="253" t="s">
        <v>1363</v>
      </c>
      <c r="D2561" s="254" t="s">
        <v>15018</v>
      </c>
    </row>
    <row r="2562" spans="1:4" ht="15" x14ac:dyDescent="0.25">
      <c r="A2562" s="261">
        <v>90280</v>
      </c>
      <c r="B2562" s="253" t="s">
        <v>2381</v>
      </c>
      <c r="C2562" s="253" t="s">
        <v>1363</v>
      </c>
      <c r="D2562" s="254" t="s">
        <v>15019</v>
      </c>
    </row>
    <row r="2563" spans="1:4" ht="15" x14ac:dyDescent="0.25">
      <c r="A2563" s="261">
        <v>90281</v>
      </c>
      <c r="B2563" s="253" t="s">
        <v>2382</v>
      </c>
      <c r="C2563" s="253" t="s">
        <v>1363</v>
      </c>
      <c r="D2563" s="254" t="s">
        <v>15020</v>
      </c>
    </row>
    <row r="2564" spans="1:4" ht="15" x14ac:dyDescent="0.25">
      <c r="A2564" s="261">
        <v>90282</v>
      </c>
      <c r="B2564" s="253" t="s">
        <v>2383</v>
      </c>
      <c r="C2564" s="253" t="s">
        <v>1363</v>
      </c>
      <c r="D2564" s="254" t="s">
        <v>15021</v>
      </c>
    </row>
    <row r="2565" spans="1:4" ht="15" x14ac:dyDescent="0.25">
      <c r="A2565" s="261">
        <v>90283</v>
      </c>
      <c r="B2565" s="253" t="s">
        <v>2384</v>
      </c>
      <c r="C2565" s="253" t="s">
        <v>1363</v>
      </c>
      <c r="D2565" s="254" t="s">
        <v>15022</v>
      </c>
    </row>
    <row r="2566" spans="1:4" ht="15" x14ac:dyDescent="0.25">
      <c r="A2566" s="261">
        <v>90284</v>
      </c>
      <c r="B2566" s="253" t="s">
        <v>2385</v>
      </c>
      <c r="C2566" s="253" t="s">
        <v>1363</v>
      </c>
      <c r="D2566" s="254" t="s">
        <v>15023</v>
      </c>
    </row>
    <row r="2567" spans="1:4" ht="15" x14ac:dyDescent="0.25">
      <c r="A2567" s="261">
        <v>90285</v>
      </c>
      <c r="B2567" s="253" t="s">
        <v>2386</v>
      </c>
      <c r="C2567" s="253" t="s">
        <v>1363</v>
      </c>
      <c r="D2567" s="254" t="s">
        <v>15024</v>
      </c>
    </row>
    <row r="2568" spans="1:4" ht="15" x14ac:dyDescent="0.25">
      <c r="A2568" s="261">
        <v>94962</v>
      </c>
      <c r="B2568" s="253" t="s">
        <v>2387</v>
      </c>
      <c r="C2568" s="253" t="s">
        <v>1363</v>
      </c>
      <c r="D2568" s="254" t="s">
        <v>15025</v>
      </c>
    </row>
    <row r="2569" spans="1:4" ht="15" x14ac:dyDescent="0.25">
      <c r="A2569" s="261">
        <v>94963</v>
      </c>
      <c r="B2569" s="253" t="s">
        <v>2388</v>
      </c>
      <c r="C2569" s="253" t="s">
        <v>1363</v>
      </c>
      <c r="D2569" s="254" t="s">
        <v>15026</v>
      </c>
    </row>
    <row r="2570" spans="1:4" ht="15" x14ac:dyDescent="0.25">
      <c r="A2570" s="261">
        <v>94964</v>
      </c>
      <c r="B2570" s="253" t="s">
        <v>2389</v>
      </c>
      <c r="C2570" s="253" t="s">
        <v>1363</v>
      </c>
      <c r="D2570" s="254" t="s">
        <v>15027</v>
      </c>
    </row>
    <row r="2571" spans="1:4" ht="15" x14ac:dyDescent="0.25">
      <c r="A2571" s="261">
        <v>94965</v>
      </c>
      <c r="B2571" s="253" t="s">
        <v>2390</v>
      </c>
      <c r="C2571" s="253" t="s">
        <v>1363</v>
      </c>
      <c r="D2571" s="254" t="s">
        <v>15028</v>
      </c>
    </row>
    <row r="2572" spans="1:4" ht="15" x14ac:dyDescent="0.25">
      <c r="A2572" s="261">
        <v>94966</v>
      </c>
      <c r="B2572" s="253" t="s">
        <v>2391</v>
      </c>
      <c r="C2572" s="253" t="s">
        <v>1363</v>
      </c>
      <c r="D2572" s="254" t="s">
        <v>15029</v>
      </c>
    </row>
    <row r="2573" spans="1:4" ht="15" x14ac:dyDescent="0.25">
      <c r="A2573" s="261">
        <v>94967</v>
      </c>
      <c r="B2573" s="253" t="s">
        <v>2392</v>
      </c>
      <c r="C2573" s="253" t="s">
        <v>1363</v>
      </c>
      <c r="D2573" s="254" t="s">
        <v>15030</v>
      </c>
    </row>
    <row r="2574" spans="1:4" ht="15" x14ac:dyDescent="0.25">
      <c r="A2574" s="261">
        <v>94968</v>
      </c>
      <c r="B2574" s="253" t="s">
        <v>2393</v>
      </c>
      <c r="C2574" s="253" t="s">
        <v>1363</v>
      </c>
      <c r="D2574" s="254" t="s">
        <v>15031</v>
      </c>
    </row>
    <row r="2575" spans="1:4" ht="15" x14ac:dyDescent="0.25">
      <c r="A2575" s="261">
        <v>94969</v>
      </c>
      <c r="B2575" s="253" t="s">
        <v>2394</v>
      </c>
      <c r="C2575" s="253" t="s">
        <v>1363</v>
      </c>
      <c r="D2575" s="254" t="s">
        <v>15032</v>
      </c>
    </row>
    <row r="2576" spans="1:4" ht="15" x14ac:dyDescent="0.25">
      <c r="A2576" s="261">
        <v>94970</v>
      </c>
      <c r="B2576" s="253" t="s">
        <v>2395</v>
      </c>
      <c r="C2576" s="253" t="s">
        <v>1363</v>
      </c>
      <c r="D2576" s="254" t="s">
        <v>15033</v>
      </c>
    </row>
    <row r="2577" spans="1:4" ht="15" x14ac:dyDescent="0.25">
      <c r="A2577" s="261">
        <v>94971</v>
      </c>
      <c r="B2577" s="253" t="s">
        <v>2396</v>
      </c>
      <c r="C2577" s="253" t="s">
        <v>1363</v>
      </c>
      <c r="D2577" s="254" t="s">
        <v>15034</v>
      </c>
    </row>
    <row r="2578" spans="1:4" ht="15" x14ac:dyDescent="0.25">
      <c r="A2578" s="261">
        <v>94972</v>
      </c>
      <c r="B2578" s="253" t="s">
        <v>2397</v>
      </c>
      <c r="C2578" s="253" t="s">
        <v>1363</v>
      </c>
      <c r="D2578" s="254" t="s">
        <v>15035</v>
      </c>
    </row>
    <row r="2579" spans="1:4" ht="15" x14ac:dyDescent="0.25">
      <c r="A2579" s="261">
        <v>94973</v>
      </c>
      <c r="B2579" s="253" t="s">
        <v>2398</v>
      </c>
      <c r="C2579" s="253" t="s">
        <v>1363</v>
      </c>
      <c r="D2579" s="254" t="s">
        <v>15036</v>
      </c>
    </row>
    <row r="2580" spans="1:4" ht="15" x14ac:dyDescent="0.25">
      <c r="A2580" s="261">
        <v>94974</v>
      </c>
      <c r="B2580" s="253" t="s">
        <v>2399</v>
      </c>
      <c r="C2580" s="253" t="s">
        <v>1363</v>
      </c>
      <c r="D2580" s="254" t="s">
        <v>15037</v>
      </c>
    </row>
    <row r="2581" spans="1:4" ht="15" x14ac:dyDescent="0.25">
      <c r="A2581" s="261">
        <v>94975</v>
      </c>
      <c r="B2581" s="253" t="s">
        <v>2400</v>
      </c>
      <c r="C2581" s="253" t="s">
        <v>1363</v>
      </c>
      <c r="D2581" s="254" t="s">
        <v>15038</v>
      </c>
    </row>
    <row r="2582" spans="1:4" ht="15" x14ac:dyDescent="0.25">
      <c r="A2582" s="261">
        <v>96555</v>
      </c>
      <c r="B2582" s="253" t="s">
        <v>2401</v>
      </c>
      <c r="C2582" s="253" t="s">
        <v>1363</v>
      </c>
      <c r="D2582" s="254" t="s">
        <v>15039</v>
      </c>
    </row>
    <row r="2583" spans="1:4" ht="15" x14ac:dyDescent="0.25">
      <c r="A2583" s="261">
        <v>96556</v>
      </c>
      <c r="B2583" s="253" t="s">
        <v>2402</v>
      </c>
      <c r="C2583" s="253" t="s">
        <v>1363</v>
      </c>
      <c r="D2583" s="254" t="s">
        <v>15040</v>
      </c>
    </row>
    <row r="2584" spans="1:4" ht="15" x14ac:dyDescent="0.25">
      <c r="A2584" s="261">
        <v>96557</v>
      </c>
      <c r="B2584" s="253" t="s">
        <v>2403</v>
      </c>
      <c r="C2584" s="253" t="s">
        <v>1363</v>
      </c>
      <c r="D2584" s="254" t="s">
        <v>15041</v>
      </c>
    </row>
    <row r="2585" spans="1:4" ht="15" x14ac:dyDescent="0.25">
      <c r="A2585" s="261">
        <v>96558</v>
      </c>
      <c r="B2585" s="253" t="s">
        <v>2404</v>
      </c>
      <c r="C2585" s="253" t="s">
        <v>1363</v>
      </c>
      <c r="D2585" s="254" t="s">
        <v>15042</v>
      </c>
    </row>
    <row r="2586" spans="1:4" ht="15" x14ac:dyDescent="0.25">
      <c r="A2586" s="261">
        <v>99235</v>
      </c>
      <c r="B2586" s="253" t="s">
        <v>2405</v>
      </c>
      <c r="C2586" s="253" t="s">
        <v>1363</v>
      </c>
      <c r="D2586" s="254" t="s">
        <v>15043</v>
      </c>
    </row>
    <row r="2587" spans="1:4" ht="15" x14ac:dyDescent="0.25">
      <c r="A2587" s="261">
        <v>99431</v>
      </c>
      <c r="B2587" s="253" t="s">
        <v>2406</v>
      </c>
      <c r="C2587" s="253" t="s">
        <v>1363</v>
      </c>
      <c r="D2587" s="254" t="s">
        <v>15044</v>
      </c>
    </row>
    <row r="2588" spans="1:4" ht="15" x14ac:dyDescent="0.25">
      <c r="A2588" s="261">
        <v>99432</v>
      </c>
      <c r="B2588" s="253" t="s">
        <v>2407</v>
      </c>
      <c r="C2588" s="253" t="s">
        <v>1363</v>
      </c>
      <c r="D2588" s="254" t="s">
        <v>15045</v>
      </c>
    </row>
    <row r="2589" spans="1:4" ht="15" x14ac:dyDescent="0.25">
      <c r="A2589" s="261">
        <v>99433</v>
      </c>
      <c r="B2589" s="253" t="s">
        <v>2408</v>
      </c>
      <c r="C2589" s="253" t="s">
        <v>1363</v>
      </c>
      <c r="D2589" s="254" t="s">
        <v>15046</v>
      </c>
    </row>
    <row r="2590" spans="1:4" ht="15" x14ac:dyDescent="0.25">
      <c r="A2590" s="261">
        <v>99434</v>
      </c>
      <c r="B2590" s="253" t="s">
        <v>2409</v>
      </c>
      <c r="C2590" s="253" t="s">
        <v>1363</v>
      </c>
      <c r="D2590" s="254" t="s">
        <v>15047</v>
      </c>
    </row>
    <row r="2591" spans="1:4" ht="15" x14ac:dyDescent="0.25">
      <c r="A2591" s="261">
        <v>99435</v>
      </c>
      <c r="B2591" s="253" t="s">
        <v>2410</v>
      </c>
      <c r="C2591" s="253" t="s">
        <v>1363</v>
      </c>
      <c r="D2591" s="254" t="s">
        <v>15048</v>
      </c>
    </row>
    <row r="2592" spans="1:4" ht="15" x14ac:dyDescent="0.25">
      <c r="A2592" s="261">
        <v>99436</v>
      </c>
      <c r="B2592" s="253" t="s">
        <v>2411</v>
      </c>
      <c r="C2592" s="253" t="s">
        <v>1363</v>
      </c>
      <c r="D2592" s="254" t="s">
        <v>15049</v>
      </c>
    </row>
    <row r="2593" spans="1:4" ht="15" x14ac:dyDescent="0.25">
      <c r="A2593" s="261">
        <v>99437</v>
      </c>
      <c r="B2593" s="253" t="s">
        <v>2412</v>
      </c>
      <c r="C2593" s="253" t="s">
        <v>1363</v>
      </c>
      <c r="D2593" s="254" t="s">
        <v>15050</v>
      </c>
    </row>
    <row r="2594" spans="1:4" ht="15" x14ac:dyDescent="0.25">
      <c r="A2594" s="261">
        <v>99438</v>
      </c>
      <c r="B2594" s="253" t="s">
        <v>2413</v>
      </c>
      <c r="C2594" s="253" t="s">
        <v>1363</v>
      </c>
      <c r="D2594" s="254" t="s">
        <v>15051</v>
      </c>
    </row>
    <row r="2595" spans="1:4" ht="15" x14ac:dyDescent="0.25">
      <c r="A2595" s="261">
        <v>99439</v>
      </c>
      <c r="B2595" s="253" t="s">
        <v>2414</v>
      </c>
      <c r="C2595" s="253" t="s">
        <v>1363</v>
      </c>
      <c r="D2595" s="254" t="s">
        <v>15052</v>
      </c>
    </row>
    <row r="2596" spans="1:4" ht="15" x14ac:dyDescent="0.25">
      <c r="A2596" s="261">
        <v>102473</v>
      </c>
      <c r="B2596" s="253" t="s">
        <v>2415</v>
      </c>
      <c r="C2596" s="253" t="s">
        <v>1363</v>
      </c>
      <c r="D2596" s="254" t="s">
        <v>15053</v>
      </c>
    </row>
    <row r="2597" spans="1:4" ht="15" x14ac:dyDescent="0.25">
      <c r="A2597" s="261">
        <v>102474</v>
      </c>
      <c r="B2597" s="253" t="s">
        <v>2416</v>
      </c>
      <c r="C2597" s="253" t="s">
        <v>1363</v>
      </c>
      <c r="D2597" s="254" t="s">
        <v>15054</v>
      </c>
    </row>
    <row r="2598" spans="1:4" ht="15" x14ac:dyDescent="0.25">
      <c r="A2598" s="261">
        <v>102475</v>
      </c>
      <c r="B2598" s="253" t="s">
        <v>2417</v>
      </c>
      <c r="C2598" s="253" t="s">
        <v>1363</v>
      </c>
      <c r="D2598" s="254" t="s">
        <v>15055</v>
      </c>
    </row>
    <row r="2599" spans="1:4" ht="15" x14ac:dyDescent="0.25">
      <c r="A2599" s="261">
        <v>102476</v>
      </c>
      <c r="B2599" s="253" t="s">
        <v>2418</v>
      </c>
      <c r="C2599" s="253" t="s">
        <v>1363</v>
      </c>
      <c r="D2599" s="254" t="s">
        <v>15056</v>
      </c>
    </row>
    <row r="2600" spans="1:4" ht="15" x14ac:dyDescent="0.25">
      <c r="A2600" s="261">
        <v>102477</v>
      </c>
      <c r="B2600" s="253" t="s">
        <v>2419</v>
      </c>
      <c r="C2600" s="253" t="s">
        <v>1363</v>
      </c>
      <c r="D2600" s="254" t="s">
        <v>15057</v>
      </c>
    </row>
    <row r="2601" spans="1:4" ht="15" x14ac:dyDescent="0.25">
      <c r="A2601" s="261">
        <v>102478</v>
      </c>
      <c r="B2601" s="253" t="s">
        <v>2420</v>
      </c>
      <c r="C2601" s="253" t="s">
        <v>1363</v>
      </c>
      <c r="D2601" s="254" t="s">
        <v>15058</v>
      </c>
    </row>
    <row r="2602" spans="1:4" ht="15" x14ac:dyDescent="0.25">
      <c r="A2602" s="261">
        <v>102479</v>
      </c>
      <c r="B2602" s="253" t="s">
        <v>2421</v>
      </c>
      <c r="C2602" s="253" t="s">
        <v>1363</v>
      </c>
      <c r="D2602" s="254" t="s">
        <v>15059</v>
      </c>
    </row>
    <row r="2603" spans="1:4" ht="15" x14ac:dyDescent="0.25">
      <c r="A2603" s="261">
        <v>102480</v>
      </c>
      <c r="B2603" s="253" t="s">
        <v>2422</v>
      </c>
      <c r="C2603" s="253" t="s">
        <v>1363</v>
      </c>
      <c r="D2603" s="254" t="s">
        <v>15060</v>
      </c>
    </row>
    <row r="2604" spans="1:4" ht="15" x14ac:dyDescent="0.25">
      <c r="A2604" s="261">
        <v>102481</v>
      </c>
      <c r="B2604" s="253" t="s">
        <v>2423</v>
      </c>
      <c r="C2604" s="253" t="s">
        <v>1363</v>
      </c>
      <c r="D2604" s="254" t="s">
        <v>15061</v>
      </c>
    </row>
    <row r="2605" spans="1:4" ht="15" x14ac:dyDescent="0.25">
      <c r="A2605" s="261">
        <v>102482</v>
      </c>
      <c r="B2605" s="253" t="s">
        <v>2424</v>
      </c>
      <c r="C2605" s="253" t="s">
        <v>1363</v>
      </c>
      <c r="D2605" s="254" t="s">
        <v>15062</v>
      </c>
    </row>
    <row r="2606" spans="1:4" ht="15" x14ac:dyDescent="0.25">
      <c r="A2606" s="261">
        <v>102483</v>
      </c>
      <c r="B2606" s="253" t="s">
        <v>2425</v>
      </c>
      <c r="C2606" s="253" t="s">
        <v>1363</v>
      </c>
      <c r="D2606" s="254" t="s">
        <v>15063</v>
      </c>
    </row>
    <row r="2607" spans="1:4" ht="15" x14ac:dyDescent="0.25">
      <c r="A2607" s="261">
        <v>102484</v>
      </c>
      <c r="B2607" s="253" t="s">
        <v>2426</v>
      </c>
      <c r="C2607" s="253" t="s">
        <v>1363</v>
      </c>
      <c r="D2607" s="254" t="s">
        <v>15064</v>
      </c>
    </row>
    <row r="2608" spans="1:4" ht="15" x14ac:dyDescent="0.25">
      <c r="A2608" s="261">
        <v>102485</v>
      </c>
      <c r="B2608" s="253" t="s">
        <v>2427</v>
      </c>
      <c r="C2608" s="253" t="s">
        <v>1363</v>
      </c>
      <c r="D2608" s="254" t="s">
        <v>15065</v>
      </c>
    </row>
    <row r="2609" spans="1:4" ht="15" x14ac:dyDescent="0.25">
      <c r="A2609" s="261">
        <v>102486</v>
      </c>
      <c r="B2609" s="253" t="s">
        <v>2428</v>
      </c>
      <c r="C2609" s="253" t="s">
        <v>1363</v>
      </c>
      <c r="D2609" s="254" t="s">
        <v>15066</v>
      </c>
    </row>
    <row r="2610" spans="1:4" ht="15" x14ac:dyDescent="0.25">
      <c r="A2610" s="261">
        <v>102487</v>
      </c>
      <c r="B2610" s="253" t="s">
        <v>2429</v>
      </c>
      <c r="C2610" s="253" t="s">
        <v>1363</v>
      </c>
      <c r="D2610" s="254" t="s">
        <v>15067</v>
      </c>
    </row>
    <row r="2611" spans="1:4" ht="15" x14ac:dyDescent="0.25">
      <c r="A2611" s="261">
        <v>103183</v>
      </c>
      <c r="B2611" s="253" t="s">
        <v>2430</v>
      </c>
      <c r="C2611" s="253" t="s">
        <v>1363</v>
      </c>
      <c r="D2611" s="254" t="s">
        <v>15068</v>
      </c>
    </row>
    <row r="2612" spans="1:4" ht="15" x14ac:dyDescent="0.25">
      <c r="A2612" s="261">
        <v>103184</v>
      </c>
      <c r="B2612" s="253" t="s">
        <v>2431</v>
      </c>
      <c r="C2612" s="253" t="s">
        <v>1363</v>
      </c>
      <c r="D2612" s="254" t="s">
        <v>15069</v>
      </c>
    </row>
    <row r="2613" spans="1:4" ht="15" x14ac:dyDescent="0.25">
      <c r="A2613" s="261">
        <v>103669</v>
      </c>
      <c r="B2613" s="253" t="s">
        <v>2432</v>
      </c>
      <c r="C2613" s="253" t="s">
        <v>1363</v>
      </c>
      <c r="D2613" s="254" t="s">
        <v>15070</v>
      </c>
    </row>
    <row r="2614" spans="1:4" ht="15" x14ac:dyDescent="0.25">
      <c r="A2614" s="261">
        <v>103670</v>
      </c>
      <c r="B2614" s="253" t="s">
        <v>2433</v>
      </c>
      <c r="C2614" s="253" t="s">
        <v>1363</v>
      </c>
      <c r="D2614" s="254" t="s">
        <v>15071</v>
      </c>
    </row>
    <row r="2615" spans="1:4" ht="15" x14ac:dyDescent="0.25">
      <c r="A2615" s="261">
        <v>103671</v>
      </c>
      <c r="B2615" s="253" t="s">
        <v>2434</v>
      </c>
      <c r="C2615" s="253" t="s">
        <v>1363</v>
      </c>
      <c r="D2615" s="254" t="s">
        <v>15072</v>
      </c>
    </row>
    <row r="2616" spans="1:4" ht="15" x14ac:dyDescent="0.25">
      <c r="A2616" s="261">
        <v>103672</v>
      </c>
      <c r="B2616" s="253" t="s">
        <v>11740</v>
      </c>
      <c r="C2616" s="253" t="s">
        <v>1363</v>
      </c>
      <c r="D2616" s="254" t="s">
        <v>15073</v>
      </c>
    </row>
    <row r="2617" spans="1:4" ht="15" x14ac:dyDescent="0.25">
      <c r="A2617" s="261">
        <v>103673</v>
      </c>
      <c r="B2617" s="253" t="s">
        <v>2435</v>
      </c>
      <c r="C2617" s="253" t="s">
        <v>1363</v>
      </c>
      <c r="D2617" s="254" t="s">
        <v>15074</v>
      </c>
    </row>
    <row r="2618" spans="1:4" ht="15" x14ac:dyDescent="0.25">
      <c r="A2618" s="261">
        <v>103674</v>
      </c>
      <c r="B2618" s="253" t="s">
        <v>11741</v>
      </c>
      <c r="C2618" s="253" t="s">
        <v>1363</v>
      </c>
      <c r="D2618" s="254" t="s">
        <v>15075</v>
      </c>
    </row>
    <row r="2619" spans="1:4" ht="15" x14ac:dyDescent="0.25">
      <c r="A2619" s="261">
        <v>103675</v>
      </c>
      <c r="B2619" s="253" t="s">
        <v>11742</v>
      </c>
      <c r="C2619" s="253" t="s">
        <v>1363</v>
      </c>
      <c r="D2619" s="254" t="s">
        <v>15076</v>
      </c>
    </row>
    <row r="2620" spans="1:4" ht="15" x14ac:dyDescent="0.25">
      <c r="A2620" s="261">
        <v>103676</v>
      </c>
      <c r="B2620" s="253" t="s">
        <v>2436</v>
      </c>
      <c r="C2620" s="253" t="s">
        <v>1363</v>
      </c>
      <c r="D2620" s="254" t="s">
        <v>15077</v>
      </c>
    </row>
    <row r="2621" spans="1:4" ht="15" x14ac:dyDescent="0.25">
      <c r="A2621" s="261">
        <v>103677</v>
      </c>
      <c r="B2621" s="253" t="s">
        <v>2437</v>
      </c>
      <c r="C2621" s="253" t="s">
        <v>1363</v>
      </c>
      <c r="D2621" s="254" t="s">
        <v>15078</v>
      </c>
    </row>
    <row r="2622" spans="1:4" ht="15" x14ac:dyDescent="0.25">
      <c r="A2622" s="261">
        <v>103678</v>
      </c>
      <c r="B2622" s="253" t="s">
        <v>2438</v>
      </c>
      <c r="C2622" s="253" t="s">
        <v>1363</v>
      </c>
      <c r="D2622" s="254" t="s">
        <v>15079</v>
      </c>
    </row>
    <row r="2623" spans="1:4" ht="15" x14ac:dyDescent="0.25">
      <c r="A2623" s="261">
        <v>103679</v>
      </c>
      <c r="B2623" s="253" t="s">
        <v>2439</v>
      </c>
      <c r="C2623" s="253" t="s">
        <v>1363</v>
      </c>
      <c r="D2623" s="254" t="s">
        <v>15080</v>
      </c>
    </row>
    <row r="2624" spans="1:4" ht="15" x14ac:dyDescent="0.25">
      <c r="A2624" s="261">
        <v>103680</v>
      </c>
      <c r="B2624" s="253" t="s">
        <v>2440</v>
      </c>
      <c r="C2624" s="253" t="s">
        <v>1363</v>
      </c>
      <c r="D2624" s="254" t="s">
        <v>15081</v>
      </c>
    </row>
    <row r="2625" spans="1:4" ht="15" x14ac:dyDescent="0.25">
      <c r="A2625" s="261">
        <v>103681</v>
      </c>
      <c r="B2625" s="253" t="s">
        <v>2441</v>
      </c>
      <c r="C2625" s="253" t="s">
        <v>1363</v>
      </c>
      <c r="D2625" s="254" t="s">
        <v>15082</v>
      </c>
    </row>
    <row r="2626" spans="1:4" ht="15" x14ac:dyDescent="0.25">
      <c r="A2626" s="261">
        <v>103682</v>
      </c>
      <c r="B2626" s="253" t="s">
        <v>2442</v>
      </c>
      <c r="C2626" s="253" t="s">
        <v>1363</v>
      </c>
      <c r="D2626" s="254" t="s">
        <v>15083</v>
      </c>
    </row>
    <row r="2627" spans="1:4" ht="15" x14ac:dyDescent="0.25">
      <c r="A2627" s="261">
        <v>103683</v>
      </c>
      <c r="B2627" s="253" t="s">
        <v>2443</v>
      </c>
      <c r="C2627" s="253" t="s">
        <v>1363</v>
      </c>
      <c r="D2627" s="254" t="s">
        <v>15084</v>
      </c>
    </row>
    <row r="2628" spans="1:4" ht="15" x14ac:dyDescent="0.25">
      <c r="A2628" s="261">
        <v>103684</v>
      </c>
      <c r="B2628" s="253" t="s">
        <v>11743</v>
      </c>
      <c r="C2628" s="253" t="s">
        <v>1363</v>
      </c>
      <c r="D2628" s="254" t="s">
        <v>15085</v>
      </c>
    </row>
    <row r="2629" spans="1:4" ht="15" x14ac:dyDescent="0.25">
      <c r="A2629" s="261">
        <v>103685</v>
      </c>
      <c r="B2629" s="253" t="s">
        <v>11744</v>
      </c>
      <c r="C2629" s="253" t="s">
        <v>1363</v>
      </c>
      <c r="D2629" s="254" t="s">
        <v>15086</v>
      </c>
    </row>
    <row r="2630" spans="1:4" ht="15" x14ac:dyDescent="0.25">
      <c r="A2630" s="261">
        <v>103686</v>
      </c>
      <c r="B2630" s="253" t="s">
        <v>11745</v>
      </c>
      <c r="C2630" s="253" t="s">
        <v>1363</v>
      </c>
      <c r="D2630" s="254" t="s">
        <v>15087</v>
      </c>
    </row>
    <row r="2631" spans="1:4" ht="15" x14ac:dyDescent="0.25">
      <c r="A2631" s="261">
        <v>103687</v>
      </c>
      <c r="B2631" s="253" t="s">
        <v>2444</v>
      </c>
      <c r="C2631" s="253" t="s">
        <v>1363</v>
      </c>
      <c r="D2631" s="254" t="s">
        <v>15088</v>
      </c>
    </row>
    <row r="2632" spans="1:4" ht="15" x14ac:dyDescent="0.25">
      <c r="A2632" s="261">
        <v>103688</v>
      </c>
      <c r="B2632" s="253" t="s">
        <v>2445</v>
      </c>
      <c r="C2632" s="253" t="s">
        <v>1363</v>
      </c>
      <c r="D2632" s="254" t="s">
        <v>15089</v>
      </c>
    </row>
    <row r="2633" spans="1:4" ht="15" x14ac:dyDescent="0.25">
      <c r="A2633" s="261">
        <v>101963</v>
      </c>
      <c r="B2633" s="253" t="s">
        <v>12328</v>
      </c>
      <c r="C2633" s="253" t="s">
        <v>414</v>
      </c>
      <c r="D2633" s="254" t="s">
        <v>15090</v>
      </c>
    </row>
    <row r="2634" spans="1:4" ht="15" x14ac:dyDescent="0.25">
      <c r="A2634" s="261">
        <v>101964</v>
      </c>
      <c r="B2634" s="253" t="s">
        <v>12329</v>
      </c>
      <c r="C2634" s="253" t="s">
        <v>414</v>
      </c>
      <c r="D2634" s="254" t="s">
        <v>15091</v>
      </c>
    </row>
    <row r="2635" spans="1:4" ht="15" x14ac:dyDescent="0.25">
      <c r="A2635" s="261">
        <v>101165</v>
      </c>
      <c r="B2635" s="253" t="s">
        <v>2446</v>
      </c>
      <c r="C2635" s="253" t="s">
        <v>1363</v>
      </c>
      <c r="D2635" s="254" t="s">
        <v>15092</v>
      </c>
    </row>
    <row r="2636" spans="1:4" ht="15" x14ac:dyDescent="0.25">
      <c r="A2636" s="261">
        <v>101166</v>
      </c>
      <c r="B2636" s="253" t="s">
        <v>2447</v>
      </c>
      <c r="C2636" s="253" t="s">
        <v>1363</v>
      </c>
      <c r="D2636" s="254" t="s">
        <v>15093</v>
      </c>
    </row>
    <row r="2637" spans="1:4" ht="15" x14ac:dyDescent="0.25">
      <c r="A2637" s="261">
        <v>98575</v>
      </c>
      <c r="B2637" s="253" t="s">
        <v>12330</v>
      </c>
      <c r="C2637" s="253" t="s">
        <v>85</v>
      </c>
      <c r="D2637" s="254" t="s">
        <v>15094</v>
      </c>
    </row>
    <row r="2638" spans="1:4" ht="15" x14ac:dyDescent="0.25">
      <c r="A2638" s="261">
        <v>98576</v>
      </c>
      <c r="B2638" s="253" t="s">
        <v>12331</v>
      </c>
      <c r="C2638" s="253" t="s">
        <v>85</v>
      </c>
      <c r="D2638" s="254" t="s">
        <v>15095</v>
      </c>
    </row>
    <row r="2639" spans="1:4" ht="15" x14ac:dyDescent="0.25">
      <c r="A2639" s="261">
        <v>98577</v>
      </c>
      <c r="B2639" s="253" t="s">
        <v>12332</v>
      </c>
      <c r="C2639" s="253" t="s">
        <v>85</v>
      </c>
      <c r="D2639" s="254" t="s">
        <v>15096</v>
      </c>
    </row>
    <row r="2640" spans="1:4" ht="15" x14ac:dyDescent="0.25">
      <c r="A2640" s="261">
        <v>93182</v>
      </c>
      <c r="B2640" s="253" t="s">
        <v>2448</v>
      </c>
      <c r="C2640" s="253" t="s">
        <v>85</v>
      </c>
      <c r="D2640" s="254" t="s">
        <v>15097</v>
      </c>
    </row>
    <row r="2641" spans="1:4" ht="15" x14ac:dyDescent="0.25">
      <c r="A2641" s="261">
        <v>93183</v>
      </c>
      <c r="B2641" s="253" t="s">
        <v>2449</v>
      </c>
      <c r="C2641" s="253" t="s">
        <v>85</v>
      </c>
      <c r="D2641" s="254" t="s">
        <v>15098</v>
      </c>
    </row>
    <row r="2642" spans="1:4" ht="15" x14ac:dyDescent="0.25">
      <c r="A2642" s="261">
        <v>93184</v>
      </c>
      <c r="B2642" s="253" t="s">
        <v>2450</v>
      </c>
      <c r="C2642" s="253" t="s">
        <v>85</v>
      </c>
      <c r="D2642" s="254" t="s">
        <v>15099</v>
      </c>
    </row>
    <row r="2643" spans="1:4" ht="15" x14ac:dyDescent="0.25">
      <c r="A2643" s="261">
        <v>93185</v>
      </c>
      <c r="B2643" s="253" t="s">
        <v>2451</v>
      </c>
      <c r="C2643" s="253" t="s">
        <v>85</v>
      </c>
      <c r="D2643" s="254" t="s">
        <v>15100</v>
      </c>
    </row>
    <row r="2644" spans="1:4" ht="15" x14ac:dyDescent="0.25">
      <c r="A2644" s="261">
        <v>93186</v>
      </c>
      <c r="B2644" s="253" t="s">
        <v>2452</v>
      </c>
      <c r="C2644" s="253" t="s">
        <v>85</v>
      </c>
      <c r="D2644" s="254" t="s">
        <v>15101</v>
      </c>
    </row>
    <row r="2645" spans="1:4" ht="15" x14ac:dyDescent="0.25">
      <c r="A2645" s="261">
        <v>93187</v>
      </c>
      <c r="B2645" s="253" t="s">
        <v>2453</v>
      </c>
      <c r="C2645" s="253" t="s">
        <v>85</v>
      </c>
      <c r="D2645" s="254" t="s">
        <v>15102</v>
      </c>
    </row>
    <row r="2646" spans="1:4" ht="15" x14ac:dyDescent="0.25">
      <c r="A2646" s="261">
        <v>93188</v>
      </c>
      <c r="B2646" s="253" t="s">
        <v>2454</v>
      </c>
      <c r="C2646" s="253" t="s">
        <v>85</v>
      </c>
      <c r="D2646" s="254" t="s">
        <v>15103</v>
      </c>
    </row>
    <row r="2647" spans="1:4" ht="15" x14ac:dyDescent="0.25">
      <c r="A2647" s="261">
        <v>93189</v>
      </c>
      <c r="B2647" s="253" t="s">
        <v>2455</v>
      </c>
      <c r="C2647" s="253" t="s">
        <v>85</v>
      </c>
      <c r="D2647" s="254" t="s">
        <v>15104</v>
      </c>
    </row>
    <row r="2648" spans="1:4" ht="15" x14ac:dyDescent="0.25">
      <c r="A2648" s="261">
        <v>93190</v>
      </c>
      <c r="B2648" s="253" t="s">
        <v>2456</v>
      </c>
      <c r="C2648" s="253" t="s">
        <v>85</v>
      </c>
      <c r="D2648" s="254" t="s">
        <v>15105</v>
      </c>
    </row>
    <row r="2649" spans="1:4" ht="15" x14ac:dyDescent="0.25">
      <c r="A2649" s="261">
        <v>93191</v>
      </c>
      <c r="B2649" s="253" t="s">
        <v>2457</v>
      </c>
      <c r="C2649" s="253" t="s">
        <v>85</v>
      </c>
      <c r="D2649" s="254" t="s">
        <v>15106</v>
      </c>
    </row>
    <row r="2650" spans="1:4" ht="15" x14ac:dyDescent="0.25">
      <c r="A2650" s="261">
        <v>93192</v>
      </c>
      <c r="B2650" s="253" t="s">
        <v>2458</v>
      </c>
      <c r="C2650" s="253" t="s">
        <v>85</v>
      </c>
      <c r="D2650" s="254" t="s">
        <v>12734</v>
      </c>
    </row>
    <row r="2651" spans="1:4" ht="15" x14ac:dyDescent="0.25">
      <c r="A2651" s="261">
        <v>93193</v>
      </c>
      <c r="B2651" s="253" t="s">
        <v>2459</v>
      </c>
      <c r="C2651" s="253" t="s">
        <v>85</v>
      </c>
      <c r="D2651" s="254" t="s">
        <v>15107</v>
      </c>
    </row>
    <row r="2652" spans="1:4" ht="15" x14ac:dyDescent="0.25">
      <c r="A2652" s="261">
        <v>93194</v>
      </c>
      <c r="B2652" s="253" t="s">
        <v>2460</v>
      </c>
      <c r="C2652" s="253" t="s">
        <v>85</v>
      </c>
      <c r="D2652" s="254" t="s">
        <v>15108</v>
      </c>
    </row>
    <row r="2653" spans="1:4" ht="15" x14ac:dyDescent="0.25">
      <c r="A2653" s="261">
        <v>93195</v>
      </c>
      <c r="B2653" s="253" t="s">
        <v>2461</v>
      </c>
      <c r="C2653" s="253" t="s">
        <v>85</v>
      </c>
      <c r="D2653" s="254" t="s">
        <v>15109</v>
      </c>
    </row>
    <row r="2654" spans="1:4" ht="15" x14ac:dyDescent="0.25">
      <c r="A2654" s="261">
        <v>93196</v>
      </c>
      <c r="B2654" s="253" t="s">
        <v>2462</v>
      </c>
      <c r="C2654" s="253" t="s">
        <v>85</v>
      </c>
      <c r="D2654" s="254" t="s">
        <v>13355</v>
      </c>
    </row>
    <row r="2655" spans="1:4" ht="15" x14ac:dyDescent="0.25">
      <c r="A2655" s="261">
        <v>93197</v>
      </c>
      <c r="B2655" s="253" t="s">
        <v>2463</v>
      </c>
      <c r="C2655" s="253" t="s">
        <v>85</v>
      </c>
      <c r="D2655" s="254" t="s">
        <v>15110</v>
      </c>
    </row>
    <row r="2656" spans="1:4" ht="15" x14ac:dyDescent="0.25">
      <c r="A2656" s="261">
        <v>93198</v>
      </c>
      <c r="B2656" s="253" t="s">
        <v>2464</v>
      </c>
      <c r="C2656" s="253" t="s">
        <v>85</v>
      </c>
      <c r="D2656" s="254" t="s">
        <v>15111</v>
      </c>
    </row>
    <row r="2657" spans="1:4" ht="15" x14ac:dyDescent="0.25">
      <c r="A2657" s="261">
        <v>93199</v>
      </c>
      <c r="B2657" s="253" t="s">
        <v>2465</v>
      </c>
      <c r="C2657" s="253" t="s">
        <v>85</v>
      </c>
      <c r="D2657" s="254" t="s">
        <v>15112</v>
      </c>
    </row>
    <row r="2658" spans="1:4" ht="15" x14ac:dyDescent="0.25">
      <c r="A2658" s="261">
        <v>93200</v>
      </c>
      <c r="B2658" s="253" t="s">
        <v>2466</v>
      </c>
      <c r="C2658" s="253" t="s">
        <v>85</v>
      </c>
      <c r="D2658" s="254" t="s">
        <v>15113</v>
      </c>
    </row>
    <row r="2659" spans="1:4" ht="15" x14ac:dyDescent="0.25">
      <c r="A2659" s="261">
        <v>93201</v>
      </c>
      <c r="B2659" s="253" t="s">
        <v>2467</v>
      </c>
      <c r="C2659" s="253" t="s">
        <v>85</v>
      </c>
      <c r="D2659" s="254" t="s">
        <v>13808</v>
      </c>
    </row>
    <row r="2660" spans="1:4" ht="15" x14ac:dyDescent="0.25">
      <c r="A2660" s="261">
        <v>93202</v>
      </c>
      <c r="B2660" s="253" t="s">
        <v>2468</v>
      </c>
      <c r="C2660" s="253" t="s">
        <v>85</v>
      </c>
      <c r="D2660" s="254" t="s">
        <v>15114</v>
      </c>
    </row>
    <row r="2661" spans="1:4" ht="15" x14ac:dyDescent="0.25">
      <c r="A2661" s="261">
        <v>93203</v>
      </c>
      <c r="B2661" s="253" t="s">
        <v>2469</v>
      </c>
      <c r="C2661" s="253" t="s">
        <v>85</v>
      </c>
      <c r="D2661" s="254" t="s">
        <v>14719</v>
      </c>
    </row>
    <row r="2662" spans="1:4" ht="15" x14ac:dyDescent="0.25">
      <c r="A2662" s="261">
        <v>93204</v>
      </c>
      <c r="B2662" s="253" t="s">
        <v>2470</v>
      </c>
      <c r="C2662" s="253" t="s">
        <v>85</v>
      </c>
      <c r="D2662" s="254" t="s">
        <v>15115</v>
      </c>
    </row>
    <row r="2663" spans="1:4" ht="15" x14ac:dyDescent="0.25">
      <c r="A2663" s="261">
        <v>93205</v>
      </c>
      <c r="B2663" s="253" t="s">
        <v>2471</v>
      </c>
      <c r="C2663" s="253" t="s">
        <v>85</v>
      </c>
      <c r="D2663" s="254" t="s">
        <v>15116</v>
      </c>
    </row>
    <row r="2664" spans="1:4" ht="15" x14ac:dyDescent="0.25">
      <c r="A2664" s="261">
        <v>97733</v>
      </c>
      <c r="B2664" s="253" t="s">
        <v>2472</v>
      </c>
      <c r="C2664" s="253" t="s">
        <v>1363</v>
      </c>
      <c r="D2664" s="254" t="s">
        <v>15117</v>
      </c>
    </row>
    <row r="2665" spans="1:4" ht="15" x14ac:dyDescent="0.25">
      <c r="A2665" s="261">
        <v>97734</v>
      </c>
      <c r="B2665" s="253" t="s">
        <v>2473</v>
      </c>
      <c r="C2665" s="253" t="s">
        <v>1363</v>
      </c>
      <c r="D2665" s="254" t="s">
        <v>15118</v>
      </c>
    </row>
    <row r="2666" spans="1:4" ht="15" x14ac:dyDescent="0.25">
      <c r="A2666" s="261">
        <v>97735</v>
      </c>
      <c r="B2666" s="253" t="s">
        <v>2474</v>
      </c>
      <c r="C2666" s="253" t="s">
        <v>1363</v>
      </c>
      <c r="D2666" s="254" t="s">
        <v>15119</v>
      </c>
    </row>
    <row r="2667" spans="1:4" ht="15" x14ac:dyDescent="0.25">
      <c r="A2667" s="261">
        <v>97736</v>
      </c>
      <c r="B2667" s="253" t="s">
        <v>2475</v>
      </c>
      <c r="C2667" s="253" t="s">
        <v>1363</v>
      </c>
      <c r="D2667" s="254" t="s">
        <v>15120</v>
      </c>
    </row>
    <row r="2668" spans="1:4" ht="15" x14ac:dyDescent="0.25">
      <c r="A2668" s="261">
        <v>97737</v>
      </c>
      <c r="B2668" s="253" t="s">
        <v>2476</v>
      </c>
      <c r="C2668" s="253" t="s">
        <v>1363</v>
      </c>
      <c r="D2668" s="254" t="s">
        <v>15121</v>
      </c>
    </row>
    <row r="2669" spans="1:4" ht="15" x14ac:dyDescent="0.25">
      <c r="A2669" s="261">
        <v>97738</v>
      </c>
      <c r="B2669" s="253" t="s">
        <v>2477</v>
      </c>
      <c r="C2669" s="253" t="s">
        <v>1363</v>
      </c>
      <c r="D2669" s="254" t="s">
        <v>15122</v>
      </c>
    </row>
    <row r="2670" spans="1:4" ht="15" x14ac:dyDescent="0.25">
      <c r="A2670" s="261">
        <v>97739</v>
      </c>
      <c r="B2670" s="253" t="s">
        <v>2478</v>
      </c>
      <c r="C2670" s="253" t="s">
        <v>1363</v>
      </c>
      <c r="D2670" s="254" t="s">
        <v>15123</v>
      </c>
    </row>
    <row r="2671" spans="1:4" ht="15" x14ac:dyDescent="0.25">
      <c r="A2671" s="261">
        <v>97740</v>
      </c>
      <c r="B2671" s="253" t="s">
        <v>2479</v>
      </c>
      <c r="C2671" s="253" t="s">
        <v>1363</v>
      </c>
      <c r="D2671" s="254" t="s">
        <v>15124</v>
      </c>
    </row>
    <row r="2672" spans="1:4" ht="15" x14ac:dyDescent="0.25">
      <c r="A2672" s="261">
        <v>98615</v>
      </c>
      <c r="B2672" s="253" t="s">
        <v>2480</v>
      </c>
      <c r="C2672" s="253" t="s">
        <v>414</v>
      </c>
      <c r="D2672" s="254" t="s">
        <v>15125</v>
      </c>
    </row>
    <row r="2673" spans="1:4" ht="15" x14ac:dyDescent="0.25">
      <c r="A2673" s="261">
        <v>98616</v>
      </c>
      <c r="B2673" s="253" t="s">
        <v>2481</v>
      </c>
      <c r="C2673" s="253" t="s">
        <v>414</v>
      </c>
      <c r="D2673" s="254" t="s">
        <v>15126</v>
      </c>
    </row>
    <row r="2674" spans="1:4" ht="15" x14ac:dyDescent="0.25">
      <c r="A2674" s="261">
        <v>98617</v>
      </c>
      <c r="B2674" s="253" t="s">
        <v>2482</v>
      </c>
      <c r="C2674" s="253" t="s">
        <v>414</v>
      </c>
      <c r="D2674" s="254" t="s">
        <v>15127</v>
      </c>
    </row>
    <row r="2675" spans="1:4" ht="15" x14ac:dyDescent="0.25">
      <c r="A2675" s="261">
        <v>98618</v>
      </c>
      <c r="B2675" s="253" t="s">
        <v>2483</v>
      </c>
      <c r="C2675" s="253" t="s">
        <v>414</v>
      </c>
      <c r="D2675" s="254" t="s">
        <v>15128</v>
      </c>
    </row>
    <row r="2676" spans="1:4" ht="15" x14ac:dyDescent="0.25">
      <c r="A2676" s="261">
        <v>98619</v>
      </c>
      <c r="B2676" s="253" t="s">
        <v>2484</v>
      </c>
      <c r="C2676" s="253" t="s">
        <v>414</v>
      </c>
      <c r="D2676" s="254" t="s">
        <v>15129</v>
      </c>
    </row>
    <row r="2677" spans="1:4" ht="15" x14ac:dyDescent="0.25">
      <c r="A2677" s="261">
        <v>98620</v>
      </c>
      <c r="B2677" s="253" t="s">
        <v>2485</v>
      </c>
      <c r="C2677" s="253" t="s">
        <v>414</v>
      </c>
      <c r="D2677" s="254" t="s">
        <v>15130</v>
      </c>
    </row>
    <row r="2678" spans="1:4" ht="15" x14ac:dyDescent="0.25">
      <c r="A2678" s="261">
        <v>98621</v>
      </c>
      <c r="B2678" s="253" t="s">
        <v>2486</v>
      </c>
      <c r="C2678" s="253" t="s">
        <v>414</v>
      </c>
      <c r="D2678" s="254" t="s">
        <v>15131</v>
      </c>
    </row>
    <row r="2679" spans="1:4" ht="15" x14ac:dyDescent="0.25">
      <c r="A2679" s="261">
        <v>98622</v>
      </c>
      <c r="B2679" s="253" t="s">
        <v>2487</v>
      </c>
      <c r="C2679" s="253" t="s">
        <v>414</v>
      </c>
      <c r="D2679" s="254" t="s">
        <v>15132</v>
      </c>
    </row>
    <row r="2680" spans="1:4" ht="15" x14ac:dyDescent="0.25">
      <c r="A2680" s="261">
        <v>98623</v>
      </c>
      <c r="B2680" s="253" t="s">
        <v>2488</v>
      </c>
      <c r="C2680" s="253" t="s">
        <v>414</v>
      </c>
      <c r="D2680" s="254" t="s">
        <v>15133</v>
      </c>
    </row>
    <row r="2681" spans="1:4" ht="15" x14ac:dyDescent="0.25">
      <c r="A2681" s="261">
        <v>98624</v>
      </c>
      <c r="B2681" s="253" t="s">
        <v>2489</v>
      </c>
      <c r="C2681" s="253" t="s">
        <v>414</v>
      </c>
      <c r="D2681" s="254" t="s">
        <v>15134</v>
      </c>
    </row>
    <row r="2682" spans="1:4" ht="15" x14ac:dyDescent="0.25">
      <c r="A2682" s="261">
        <v>98625</v>
      </c>
      <c r="B2682" s="253" t="s">
        <v>2490</v>
      </c>
      <c r="C2682" s="253" t="s">
        <v>414</v>
      </c>
      <c r="D2682" s="254" t="s">
        <v>15135</v>
      </c>
    </row>
    <row r="2683" spans="1:4" ht="15" x14ac:dyDescent="0.25">
      <c r="A2683" s="261">
        <v>98626</v>
      </c>
      <c r="B2683" s="253" t="s">
        <v>2491</v>
      </c>
      <c r="C2683" s="253" t="s">
        <v>414</v>
      </c>
      <c r="D2683" s="254" t="s">
        <v>15136</v>
      </c>
    </row>
    <row r="2684" spans="1:4" ht="15" x14ac:dyDescent="0.25">
      <c r="A2684" s="261">
        <v>98655</v>
      </c>
      <c r="B2684" s="253" t="s">
        <v>2492</v>
      </c>
      <c r="C2684" s="253" t="s">
        <v>85</v>
      </c>
      <c r="D2684" s="254" t="s">
        <v>15137</v>
      </c>
    </row>
    <row r="2685" spans="1:4" ht="15" x14ac:dyDescent="0.25">
      <c r="A2685" s="261">
        <v>98656</v>
      </c>
      <c r="B2685" s="253" t="s">
        <v>2493</v>
      </c>
      <c r="C2685" s="253" t="s">
        <v>85</v>
      </c>
      <c r="D2685" s="254" t="s">
        <v>15138</v>
      </c>
    </row>
    <row r="2686" spans="1:4" ht="15" x14ac:dyDescent="0.25">
      <c r="A2686" s="261">
        <v>98657</v>
      </c>
      <c r="B2686" s="253" t="s">
        <v>2494</v>
      </c>
      <c r="C2686" s="253" t="s">
        <v>85</v>
      </c>
      <c r="D2686" s="254" t="s">
        <v>15139</v>
      </c>
    </row>
    <row r="2687" spans="1:4" ht="15" x14ac:dyDescent="0.25">
      <c r="A2687" s="261">
        <v>98658</v>
      </c>
      <c r="B2687" s="253" t="s">
        <v>2495</v>
      </c>
      <c r="C2687" s="253" t="s">
        <v>85</v>
      </c>
      <c r="D2687" s="254" t="s">
        <v>15140</v>
      </c>
    </row>
    <row r="2688" spans="1:4" ht="15" x14ac:dyDescent="0.25">
      <c r="A2688" s="261">
        <v>98659</v>
      </c>
      <c r="B2688" s="253" t="s">
        <v>2496</v>
      </c>
      <c r="C2688" s="253" t="s">
        <v>85</v>
      </c>
      <c r="D2688" s="254" t="s">
        <v>15141</v>
      </c>
    </row>
    <row r="2689" spans="1:4" ht="15" x14ac:dyDescent="0.25">
      <c r="A2689" s="261">
        <v>98746</v>
      </c>
      <c r="B2689" s="253" t="s">
        <v>2497</v>
      </c>
      <c r="C2689" s="253" t="s">
        <v>85</v>
      </c>
      <c r="D2689" s="254" t="s">
        <v>15142</v>
      </c>
    </row>
    <row r="2690" spans="1:4" ht="15" x14ac:dyDescent="0.25">
      <c r="A2690" s="261">
        <v>98749</v>
      </c>
      <c r="B2690" s="253" t="s">
        <v>2498</v>
      </c>
      <c r="C2690" s="253" t="s">
        <v>85</v>
      </c>
      <c r="D2690" s="254" t="s">
        <v>15143</v>
      </c>
    </row>
    <row r="2691" spans="1:4" ht="15" x14ac:dyDescent="0.25">
      <c r="A2691" s="261">
        <v>98750</v>
      </c>
      <c r="B2691" s="253" t="s">
        <v>2499</v>
      </c>
      <c r="C2691" s="253" t="s">
        <v>85</v>
      </c>
      <c r="D2691" s="254" t="s">
        <v>15144</v>
      </c>
    </row>
    <row r="2692" spans="1:4" ht="15" x14ac:dyDescent="0.25">
      <c r="A2692" s="261">
        <v>98751</v>
      </c>
      <c r="B2692" s="253" t="s">
        <v>2500</v>
      </c>
      <c r="C2692" s="253" t="s">
        <v>85</v>
      </c>
      <c r="D2692" s="254" t="s">
        <v>15145</v>
      </c>
    </row>
    <row r="2693" spans="1:4" ht="15" x14ac:dyDescent="0.25">
      <c r="A2693" s="261">
        <v>98752</v>
      </c>
      <c r="B2693" s="253" t="s">
        <v>2501</v>
      </c>
      <c r="C2693" s="253" t="s">
        <v>85</v>
      </c>
      <c r="D2693" s="254" t="s">
        <v>15146</v>
      </c>
    </row>
    <row r="2694" spans="1:4" ht="15" x14ac:dyDescent="0.25">
      <c r="A2694" s="261">
        <v>98753</v>
      </c>
      <c r="B2694" s="253" t="s">
        <v>2502</v>
      </c>
      <c r="C2694" s="253" t="s">
        <v>85</v>
      </c>
      <c r="D2694" s="254" t="s">
        <v>15147</v>
      </c>
    </row>
    <row r="2695" spans="1:4" ht="15" x14ac:dyDescent="0.25">
      <c r="A2695" s="261">
        <v>100763</v>
      </c>
      <c r="B2695" s="253" t="s">
        <v>2503</v>
      </c>
      <c r="C2695" s="253" t="s">
        <v>1320</v>
      </c>
      <c r="D2695" s="254" t="s">
        <v>15148</v>
      </c>
    </row>
    <row r="2696" spans="1:4" ht="15" x14ac:dyDescent="0.25">
      <c r="A2696" s="261">
        <v>100764</v>
      </c>
      <c r="B2696" s="253" t="s">
        <v>2504</v>
      </c>
      <c r="C2696" s="253" t="s">
        <v>1320</v>
      </c>
      <c r="D2696" s="254" t="s">
        <v>15149</v>
      </c>
    </row>
    <row r="2697" spans="1:4" ht="15" x14ac:dyDescent="0.25">
      <c r="A2697" s="261">
        <v>100765</v>
      </c>
      <c r="B2697" s="253" t="s">
        <v>2505</v>
      </c>
      <c r="C2697" s="253" t="s">
        <v>1320</v>
      </c>
      <c r="D2697" s="254" t="s">
        <v>15150</v>
      </c>
    </row>
    <row r="2698" spans="1:4" ht="15" x14ac:dyDescent="0.25">
      <c r="A2698" s="261">
        <v>100766</v>
      </c>
      <c r="B2698" s="253" t="s">
        <v>2506</v>
      </c>
      <c r="C2698" s="253" t="s">
        <v>1320</v>
      </c>
      <c r="D2698" s="254" t="s">
        <v>15151</v>
      </c>
    </row>
    <row r="2699" spans="1:4" ht="15" x14ac:dyDescent="0.25">
      <c r="A2699" s="261">
        <v>100767</v>
      </c>
      <c r="B2699" s="253" t="s">
        <v>2507</v>
      </c>
      <c r="C2699" s="253" t="s">
        <v>1320</v>
      </c>
      <c r="D2699" s="254" t="s">
        <v>15152</v>
      </c>
    </row>
    <row r="2700" spans="1:4" ht="15" x14ac:dyDescent="0.25">
      <c r="A2700" s="261">
        <v>100768</v>
      </c>
      <c r="B2700" s="253" t="s">
        <v>2508</v>
      </c>
      <c r="C2700" s="253" t="s">
        <v>1320</v>
      </c>
      <c r="D2700" s="254" t="s">
        <v>15153</v>
      </c>
    </row>
    <row r="2701" spans="1:4" ht="15" x14ac:dyDescent="0.25">
      <c r="A2701" s="261">
        <v>100769</v>
      </c>
      <c r="B2701" s="253" t="s">
        <v>2509</v>
      </c>
      <c r="C2701" s="253" t="s">
        <v>1320</v>
      </c>
      <c r="D2701" s="254" t="s">
        <v>15154</v>
      </c>
    </row>
    <row r="2702" spans="1:4" ht="15" x14ac:dyDescent="0.25">
      <c r="A2702" s="261">
        <v>100770</v>
      </c>
      <c r="B2702" s="253" t="s">
        <v>2510</v>
      </c>
      <c r="C2702" s="253" t="s">
        <v>1320</v>
      </c>
      <c r="D2702" s="254" t="s">
        <v>15155</v>
      </c>
    </row>
    <row r="2703" spans="1:4" ht="15" x14ac:dyDescent="0.25">
      <c r="A2703" s="261">
        <v>100771</v>
      </c>
      <c r="B2703" s="253" t="s">
        <v>2511</v>
      </c>
      <c r="C2703" s="253" t="s">
        <v>1320</v>
      </c>
      <c r="D2703" s="254" t="s">
        <v>15156</v>
      </c>
    </row>
    <row r="2704" spans="1:4" ht="15" x14ac:dyDescent="0.25">
      <c r="A2704" s="261">
        <v>100772</v>
      </c>
      <c r="B2704" s="253" t="s">
        <v>2512</v>
      </c>
      <c r="C2704" s="253" t="s">
        <v>1320</v>
      </c>
      <c r="D2704" s="254" t="s">
        <v>15153</v>
      </c>
    </row>
    <row r="2705" spans="1:4" ht="15" x14ac:dyDescent="0.25">
      <c r="A2705" s="261">
        <v>100773</v>
      </c>
      <c r="B2705" s="253" t="s">
        <v>2513</v>
      </c>
      <c r="C2705" s="253" t="s">
        <v>1320</v>
      </c>
      <c r="D2705" s="254" t="s">
        <v>15157</v>
      </c>
    </row>
    <row r="2706" spans="1:4" ht="15" x14ac:dyDescent="0.25">
      <c r="A2706" s="261">
        <v>100774</v>
      </c>
      <c r="B2706" s="253" t="s">
        <v>2514</v>
      </c>
      <c r="C2706" s="253" t="s">
        <v>1320</v>
      </c>
      <c r="D2706" s="254" t="s">
        <v>15158</v>
      </c>
    </row>
    <row r="2707" spans="1:4" ht="15" x14ac:dyDescent="0.25">
      <c r="A2707" s="261">
        <v>100775</v>
      </c>
      <c r="B2707" s="253" t="s">
        <v>2515</v>
      </c>
      <c r="C2707" s="253" t="s">
        <v>1320</v>
      </c>
      <c r="D2707" s="254" t="s">
        <v>15159</v>
      </c>
    </row>
    <row r="2708" spans="1:4" ht="15" x14ac:dyDescent="0.25">
      <c r="A2708" s="261">
        <v>100776</v>
      </c>
      <c r="B2708" s="253" t="s">
        <v>2516</v>
      </c>
      <c r="C2708" s="253" t="s">
        <v>1320</v>
      </c>
      <c r="D2708" s="254" t="s">
        <v>15160</v>
      </c>
    </row>
    <row r="2709" spans="1:4" ht="15" x14ac:dyDescent="0.25">
      <c r="A2709" s="261">
        <v>100777</v>
      </c>
      <c r="B2709" s="253" t="s">
        <v>2517</v>
      </c>
      <c r="C2709" s="253" t="s">
        <v>1320</v>
      </c>
      <c r="D2709" s="254" t="s">
        <v>15161</v>
      </c>
    </row>
    <row r="2710" spans="1:4" ht="15" x14ac:dyDescent="0.25">
      <c r="A2710" s="261">
        <v>100778</v>
      </c>
      <c r="B2710" s="253" t="s">
        <v>2518</v>
      </c>
      <c r="C2710" s="253" t="s">
        <v>1320</v>
      </c>
      <c r="D2710" s="254" t="s">
        <v>15162</v>
      </c>
    </row>
    <row r="2711" spans="1:4" ht="15" x14ac:dyDescent="0.25">
      <c r="A2711" s="261">
        <v>103795</v>
      </c>
      <c r="B2711" s="253" t="s">
        <v>2519</v>
      </c>
      <c r="C2711" s="253" t="s">
        <v>414</v>
      </c>
      <c r="D2711" s="254" t="s">
        <v>15163</v>
      </c>
    </row>
    <row r="2712" spans="1:4" ht="15" x14ac:dyDescent="0.25">
      <c r="A2712" s="261">
        <v>103796</v>
      </c>
      <c r="B2712" s="253" t="s">
        <v>2520</v>
      </c>
      <c r="C2712" s="253" t="s">
        <v>414</v>
      </c>
      <c r="D2712" s="254" t="s">
        <v>15164</v>
      </c>
    </row>
    <row r="2713" spans="1:4" ht="15" x14ac:dyDescent="0.25">
      <c r="A2713" s="261">
        <v>103797</v>
      </c>
      <c r="B2713" s="253" t="s">
        <v>2521</v>
      </c>
      <c r="C2713" s="253" t="s">
        <v>1320</v>
      </c>
      <c r="D2713" s="254" t="s">
        <v>15165</v>
      </c>
    </row>
    <row r="2714" spans="1:4" ht="15" x14ac:dyDescent="0.25">
      <c r="A2714" s="261">
        <v>103798</v>
      </c>
      <c r="B2714" s="253" t="s">
        <v>2522</v>
      </c>
      <c r="C2714" s="253" t="s">
        <v>1363</v>
      </c>
      <c r="D2714" s="254" t="s">
        <v>15166</v>
      </c>
    </row>
    <row r="2715" spans="1:4" ht="15" x14ac:dyDescent="0.25">
      <c r="A2715" s="261">
        <v>103799</v>
      </c>
      <c r="B2715" s="253" t="s">
        <v>2523</v>
      </c>
      <c r="C2715" s="253" t="s">
        <v>1363</v>
      </c>
      <c r="D2715" s="254" t="s">
        <v>15167</v>
      </c>
    </row>
    <row r="2716" spans="1:4" ht="15" x14ac:dyDescent="0.25">
      <c r="A2716" s="261">
        <v>103800</v>
      </c>
      <c r="B2716" s="253" t="s">
        <v>2524</v>
      </c>
      <c r="C2716" s="253" t="s">
        <v>1363</v>
      </c>
      <c r="D2716" s="254" t="s">
        <v>15168</v>
      </c>
    </row>
    <row r="2717" spans="1:4" ht="15" x14ac:dyDescent="0.25">
      <c r="A2717" s="261">
        <v>103801</v>
      </c>
      <c r="B2717" s="253" t="s">
        <v>2525</v>
      </c>
      <c r="C2717" s="253" t="s">
        <v>1363</v>
      </c>
      <c r="D2717" s="254" t="s">
        <v>15169</v>
      </c>
    </row>
    <row r="2718" spans="1:4" ht="15" x14ac:dyDescent="0.25">
      <c r="A2718" s="261">
        <v>103925</v>
      </c>
      <c r="B2718" s="253" t="s">
        <v>2526</v>
      </c>
      <c r="C2718" s="253" t="s">
        <v>1363</v>
      </c>
      <c r="D2718" s="254" t="s">
        <v>15170</v>
      </c>
    </row>
    <row r="2719" spans="1:4" ht="15" x14ac:dyDescent="0.25">
      <c r="A2719" s="261">
        <v>103926</v>
      </c>
      <c r="B2719" s="253" t="s">
        <v>2527</v>
      </c>
      <c r="C2719" s="253" t="s">
        <v>1363</v>
      </c>
      <c r="D2719" s="254" t="s">
        <v>15171</v>
      </c>
    </row>
    <row r="2720" spans="1:4" ht="15" x14ac:dyDescent="0.25">
      <c r="A2720" s="261">
        <v>103928</v>
      </c>
      <c r="B2720" s="253" t="s">
        <v>2528</v>
      </c>
      <c r="C2720" s="253" t="s">
        <v>1363</v>
      </c>
      <c r="D2720" s="254" t="s">
        <v>15168</v>
      </c>
    </row>
    <row r="2721" spans="1:4" ht="15" x14ac:dyDescent="0.25">
      <c r="A2721" s="261">
        <v>103929</v>
      </c>
      <c r="B2721" s="253" t="s">
        <v>2529</v>
      </c>
      <c r="C2721" s="253" t="s">
        <v>1363</v>
      </c>
      <c r="D2721" s="254" t="s">
        <v>15172</v>
      </c>
    </row>
    <row r="2722" spans="1:4" ht="15" x14ac:dyDescent="0.25">
      <c r="A2722" s="261">
        <v>103930</v>
      </c>
      <c r="B2722" s="253" t="s">
        <v>2530</v>
      </c>
      <c r="C2722" s="253" t="s">
        <v>1363</v>
      </c>
      <c r="D2722" s="254" t="s">
        <v>15173</v>
      </c>
    </row>
    <row r="2723" spans="1:4" ht="15" x14ac:dyDescent="0.25">
      <c r="A2723" s="261">
        <v>103931</v>
      </c>
      <c r="B2723" s="253" t="s">
        <v>2531</v>
      </c>
      <c r="C2723" s="253" t="s">
        <v>1363</v>
      </c>
      <c r="D2723" s="254" t="s">
        <v>15174</v>
      </c>
    </row>
    <row r="2724" spans="1:4" ht="15" x14ac:dyDescent="0.25">
      <c r="A2724" s="261">
        <v>103932</v>
      </c>
      <c r="B2724" s="253" t="s">
        <v>2532</v>
      </c>
      <c r="C2724" s="253" t="s">
        <v>1363</v>
      </c>
      <c r="D2724" s="254" t="s">
        <v>15175</v>
      </c>
    </row>
    <row r="2725" spans="1:4" ht="15" x14ac:dyDescent="0.25">
      <c r="A2725" s="261">
        <v>103933</v>
      </c>
      <c r="B2725" s="253" t="s">
        <v>2533</v>
      </c>
      <c r="C2725" s="253" t="s">
        <v>1363</v>
      </c>
      <c r="D2725" s="254" t="s">
        <v>15176</v>
      </c>
    </row>
    <row r="2726" spans="1:4" ht="15" x14ac:dyDescent="0.25">
      <c r="A2726" s="261">
        <v>104466</v>
      </c>
      <c r="B2726" s="253" t="s">
        <v>2534</v>
      </c>
      <c r="C2726" s="253" t="s">
        <v>1320</v>
      </c>
      <c r="D2726" s="254" t="s">
        <v>15177</v>
      </c>
    </row>
    <row r="2727" spans="1:4" ht="15" x14ac:dyDescent="0.25">
      <c r="A2727" s="261">
        <v>104467</v>
      </c>
      <c r="B2727" s="253" t="s">
        <v>2535</v>
      </c>
      <c r="C2727" s="253" t="s">
        <v>1320</v>
      </c>
      <c r="D2727" s="254" t="s">
        <v>15178</v>
      </c>
    </row>
    <row r="2728" spans="1:4" ht="15" x14ac:dyDescent="0.25">
      <c r="A2728" s="261">
        <v>104468</v>
      </c>
      <c r="B2728" s="253" t="s">
        <v>2536</v>
      </c>
      <c r="C2728" s="253" t="s">
        <v>1320</v>
      </c>
      <c r="D2728" s="254" t="s">
        <v>15179</v>
      </c>
    </row>
    <row r="2729" spans="1:4" ht="15" x14ac:dyDescent="0.25">
      <c r="A2729" s="261">
        <v>104469</v>
      </c>
      <c r="B2729" s="253" t="s">
        <v>2537</v>
      </c>
      <c r="C2729" s="253" t="s">
        <v>1320</v>
      </c>
      <c r="D2729" s="254" t="s">
        <v>15180</v>
      </c>
    </row>
    <row r="2730" spans="1:4" ht="15" x14ac:dyDescent="0.25">
      <c r="A2730" s="261">
        <v>104470</v>
      </c>
      <c r="B2730" s="253" t="s">
        <v>2538</v>
      </c>
      <c r="C2730" s="253" t="s">
        <v>1320</v>
      </c>
      <c r="D2730" s="254" t="s">
        <v>15181</v>
      </c>
    </row>
    <row r="2731" spans="1:4" ht="15" x14ac:dyDescent="0.25">
      <c r="A2731" s="261">
        <v>104471</v>
      </c>
      <c r="B2731" s="253" t="s">
        <v>2539</v>
      </c>
      <c r="C2731" s="253" t="s">
        <v>1320</v>
      </c>
      <c r="D2731" s="254" t="s">
        <v>15182</v>
      </c>
    </row>
    <row r="2732" spans="1:4" ht="15" x14ac:dyDescent="0.25">
      <c r="A2732" s="261">
        <v>104472</v>
      </c>
      <c r="B2732" s="253" t="s">
        <v>2540</v>
      </c>
      <c r="C2732" s="253" t="s">
        <v>1320</v>
      </c>
      <c r="D2732" s="254" t="s">
        <v>12791</v>
      </c>
    </row>
    <row r="2733" spans="1:4" ht="15" x14ac:dyDescent="0.25">
      <c r="A2733" s="261">
        <v>104483</v>
      </c>
      <c r="B2733" s="253" t="s">
        <v>2541</v>
      </c>
      <c r="C2733" s="253" t="s">
        <v>1363</v>
      </c>
      <c r="D2733" s="254" t="s">
        <v>15183</v>
      </c>
    </row>
    <row r="2734" spans="1:4" ht="15" x14ac:dyDescent="0.25">
      <c r="A2734" s="261">
        <v>104484</v>
      </c>
      <c r="B2734" s="253" t="s">
        <v>2542</v>
      </c>
      <c r="C2734" s="253" t="s">
        <v>1363</v>
      </c>
      <c r="D2734" s="254" t="s">
        <v>15184</v>
      </c>
    </row>
    <row r="2735" spans="1:4" ht="15" x14ac:dyDescent="0.25">
      <c r="A2735" s="261">
        <v>104485</v>
      </c>
      <c r="B2735" s="253" t="s">
        <v>2543</v>
      </c>
      <c r="C2735" s="253" t="s">
        <v>1363</v>
      </c>
      <c r="D2735" s="254" t="s">
        <v>15185</v>
      </c>
    </row>
    <row r="2736" spans="1:4" ht="15" x14ac:dyDescent="0.25">
      <c r="A2736" s="261">
        <v>104486</v>
      </c>
      <c r="B2736" s="253" t="s">
        <v>2544</v>
      </c>
      <c r="C2736" s="253" t="s">
        <v>1363</v>
      </c>
      <c r="D2736" s="254" t="s">
        <v>15186</v>
      </c>
    </row>
    <row r="2737" spans="1:4" ht="15" x14ac:dyDescent="0.25">
      <c r="A2737" s="261">
        <v>104487</v>
      </c>
      <c r="B2737" s="253" t="s">
        <v>2545</v>
      </c>
      <c r="C2737" s="253" t="s">
        <v>1363</v>
      </c>
      <c r="D2737" s="254" t="s">
        <v>15187</v>
      </c>
    </row>
    <row r="2738" spans="1:4" ht="15" x14ac:dyDescent="0.25">
      <c r="A2738" s="261">
        <v>104488</v>
      </c>
      <c r="B2738" s="253" t="s">
        <v>2546</v>
      </c>
      <c r="C2738" s="253" t="s">
        <v>1363</v>
      </c>
      <c r="D2738" s="254" t="s">
        <v>15188</v>
      </c>
    </row>
    <row r="2739" spans="1:4" ht="15" x14ac:dyDescent="0.25">
      <c r="A2739" s="261">
        <v>104489</v>
      </c>
      <c r="B2739" s="253" t="s">
        <v>2547</v>
      </c>
      <c r="C2739" s="253" t="s">
        <v>1363</v>
      </c>
      <c r="D2739" s="254" t="s">
        <v>15189</v>
      </c>
    </row>
    <row r="2740" spans="1:4" ht="15" x14ac:dyDescent="0.25">
      <c r="A2740" s="261">
        <v>104490</v>
      </c>
      <c r="B2740" s="253" t="s">
        <v>2548</v>
      </c>
      <c r="C2740" s="253" t="s">
        <v>1363</v>
      </c>
      <c r="D2740" s="254" t="s">
        <v>15190</v>
      </c>
    </row>
    <row r="2741" spans="1:4" ht="15" x14ac:dyDescent="0.25">
      <c r="A2741" s="261">
        <v>98562</v>
      </c>
      <c r="B2741" s="253" t="s">
        <v>12333</v>
      </c>
      <c r="C2741" s="253" t="s">
        <v>414</v>
      </c>
      <c r="D2741" s="254" t="s">
        <v>15191</v>
      </c>
    </row>
    <row r="2742" spans="1:4" ht="15" x14ac:dyDescent="0.25">
      <c r="A2742" s="261">
        <v>98555</v>
      </c>
      <c r="B2742" s="253" t="s">
        <v>12334</v>
      </c>
      <c r="C2742" s="253" t="s">
        <v>414</v>
      </c>
      <c r="D2742" s="254" t="s">
        <v>15192</v>
      </c>
    </row>
    <row r="2743" spans="1:4" ht="15" x14ac:dyDescent="0.25">
      <c r="A2743" s="261">
        <v>98556</v>
      </c>
      <c r="B2743" s="253" t="s">
        <v>12335</v>
      </c>
      <c r="C2743" s="253" t="s">
        <v>414</v>
      </c>
      <c r="D2743" s="254" t="s">
        <v>15193</v>
      </c>
    </row>
    <row r="2744" spans="1:4" ht="15" x14ac:dyDescent="0.25">
      <c r="A2744" s="261">
        <v>98558</v>
      </c>
      <c r="B2744" s="253" t="s">
        <v>12336</v>
      </c>
      <c r="C2744" s="253" t="s">
        <v>36</v>
      </c>
      <c r="D2744" s="254" t="s">
        <v>15194</v>
      </c>
    </row>
    <row r="2745" spans="1:4" ht="15" x14ac:dyDescent="0.25">
      <c r="A2745" s="261">
        <v>98559</v>
      </c>
      <c r="B2745" s="253" t="s">
        <v>12337</v>
      </c>
      <c r="C2745" s="253" t="s">
        <v>85</v>
      </c>
      <c r="D2745" s="254" t="s">
        <v>15195</v>
      </c>
    </row>
    <row r="2746" spans="1:4" ht="15" x14ac:dyDescent="0.25">
      <c r="A2746" s="261">
        <v>98546</v>
      </c>
      <c r="B2746" s="253" t="s">
        <v>12338</v>
      </c>
      <c r="C2746" s="253" t="s">
        <v>414</v>
      </c>
      <c r="D2746" s="254" t="s">
        <v>15196</v>
      </c>
    </row>
    <row r="2747" spans="1:4" ht="15" x14ac:dyDescent="0.25">
      <c r="A2747" s="261">
        <v>98547</v>
      </c>
      <c r="B2747" s="253" t="s">
        <v>12339</v>
      </c>
      <c r="C2747" s="253" t="s">
        <v>414</v>
      </c>
      <c r="D2747" s="254" t="s">
        <v>15197</v>
      </c>
    </row>
    <row r="2748" spans="1:4" ht="15" x14ac:dyDescent="0.25">
      <c r="A2748" s="261">
        <v>98553</v>
      </c>
      <c r="B2748" s="253" t="s">
        <v>12340</v>
      </c>
      <c r="C2748" s="253" t="s">
        <v>414</v>
      </c>
      <c r="D2748" s="254" t="s">
        <v>15198</v>
      </c>
    </row>
    <row r="2749" spans="1:4" ht="15" x14ac:dyDescent="0.25">
      <c r="A2749" s="261">
        <v>98554</v>
      </c>
      <c r="B2749" s="253" t="s">
        <v>12341</v>
      </c>
      <c r="C2749" s="253" t="s">
        <v>414</v>
      </c>
      <c r="D2749" s="254" t="s">
        <v>15199</v>
      </c>
    </row>
    <row r="2750" spans="1:4" ht="15" x14ac:dyDescent="0.25">
      <c r="A2750" s="261">
        <v>98557</v>
      </c>
      <c r="B2750" s="253" t="s">
        <v>12342</v>
      </c>
      <c r="C2750" s="253" t="s">
        <v>414</v>
      </c>
      <c r="D2750" s="254" t="s">
        <v>15200</v>
      </c>
    </row>
    <row r="2751" spans="1:4" ht="15" x14ac:dyDescent="0.25">
      <c r="A2751" s="261">
        <v>98563</v>
      </c>
      <c r="B2751" s="253" t="s">
        <v>12343</v>
      </c>
      <c r="C2751" s="253" t="s">
        <v>414</v>
      </c>
      <c r="D2751" s="254" t="s">
        <v>15201</v>
      </c>
    </row>
    <row r="2752" spans="1:4" ht="15" x14ac:dyDescent="0.25">
      <c r="A2752" s="261">
        <v>98564</v>
      </c>
      <c r="B2752" s="253" t="s">
        <v>12344</v>
      </c>
      <c r="C2752" s="253" t="s">
        <v>414</v>
      </c>
      <c r="D2752" s="254" t="s">
        <v>12883</v>
      </c>
    </row>
    <row r="2753" spans="1:4" ht="15" x14ac:dyDescent="0.25">
      <c r="A2753" s="261">
        <v>98565</v>
      </c>
      <c r="B2753" s="253" t="s">
        <v>12345</v>
      </c>
      <c r="C2753" s="253" t="s">
        <v>414</v>
      </c>
      <c r="D2753" s="254" t="s">
        <v>15202</v>
      </c>
    </row>
    <row r="2754" spans="1:4" ht="15" x14ac:dyDescent="0.25">
      <c r="A2754" s="261">
        <v>98566</v>
      </c>
      <c r="B2754" s="253" t="s">
        <v>12346</v>
      </c>
      <c r="C2754" s="253" t="s">
        <v>414</v>
      </c>
      <c r="D2754" s="254" t="s">
        <v>15203</v>
      </c>
    </row>
    <row r="2755" spans="1:4" ht="15" x14ac:dyDescent="0.25">
      <c r="A2755" s="261">
        <v>98567</v>
      </c>
      <c r="B2755" s="253" t="s">
        <v>12347</v>
      </c>
      <c r="C2755" s="253" t="s">
        <v>414</v>
      </c>
      <c r="D2755" s="254" t="s">
        <v>15204</v>
      </c>
    </row>
    <row r="2756" spans="1:4" ht="15" x14ac:dyDescent="0.25">
      <c r="A2756" s="261">
        <v>98568</v>
      </c>
      <c r="B2756" s="253" t="s">
        <v>12348</v>
      </c>
      <c r="C2756" s="253" t="s">
        <v>414</v>
      </c>
      <c r="D2756" s="254" t="s">
        <v>13249</v>
      </c>
    </row>
    <row r="2757" spans="1:4" ht="15" x14ac:dyDescent="0.25">
      <c r="A2757" s="261">
        <v>98569</v>
      </c>
      <c r="B2757" s="253" t="s">
        <v>12349</v>
      </c>
      <c r="C2757" s="253" t="s">
        <v>414</v>
      </c>
      <c r="D2757" s="254" t="s">
        <v>15205</v>
      </c>
    </row>
    <row r="2758" spans="1:4" ht="15" x14ac:dyDescent="0.25">
      <c r="A2758" s="261">
        <v>98570</v>
      </c>
      <c r="B2758" s="253" t="s">
        <v>12350</v>
      </c>
      <c r="C2758" s="253" t="s">
        <v>414</v>
      </c>
      <c r="D2758" s="254" t="s">
        <v>15206</v>
      </c>
    </row>
    <row r="2759" spans="1:4" ht="15" x14ac:dyDescent="0.25">
      <c r="A2759" s="261">
        <v>98571</v>
      </c>
      <c r="B2759" s="253" t="s">
        <v>12351</v>
      </c>
      <c r="C2759" s="253" t="s">
        <v>414</v>
      </c>
      <c r="D2759" s="254" t="s">
        <v>15207</v>
      </c>
    </row>
    <row r="2760" spans="1:4" ht="15" x14ac:dyDescent="0.25">
      <c r="A2760" s="261">
        <v>98572</v>
      </c>
      <c r="B2760" s="253" t="s">
        <v>12352</v>
      </c>
      <c r="C2760" s="253" t="s">
        <v>414</v>
      </c>
      <c r="D2760" s="254" t="s">
        <v>15208</v>
      </c>
    </row>
    <row r="2761" spans="1:4" ht="15" x14ac:dyDescent="0.25">
      <c r="A2761" s="261">
        <v>98573</v>
      </c>
      <c r="B2761" s="253" t="s">
        <v>12353</v>
      </c>
      <c r="C2761" s="253" t="s">
        <v>414</v>
      </c>
      <c r="D2761" s="254" t="s">
        <v>15209</v>
      </c>
    </row>
    <row r="2762" spans="1:4" ht="15" x14ac:dyDescent="0.25">
      <c r="A2762" s="261">
        <v>91831</v>
      </c>
      <c r="B2762" s="253" t="s">
        <v>2549</v>
      </c>
      <c r="C2762" s="253" t="s">
        <v>85</v>
      </c>
      <c r="D2762" s="254" t="s">
        <v>15210</v>
      </c>
    </row>
    <row r="2763" spans="1:4" ht="15" x14ac:dyDescent="0.25">
      <c r="A2763" s="261">
        <v>91833</v>
      </c>
      <c r="B2763" s="253" t="s">
        <v>2550</v>
      </c>
      <c r="C2763" s="253" t="s">
        <v>85</v>
      </c>
      <c r="D2763" s="254" t="s">
        <v>15211</v>
      </c>
    </row>
    <row r="2764" spans="1:4" ht="15" x14ac:dyDescent="0.25">
      <c r="A2764" s="261">
        <v>91834</v>
      </c>
      <c r="B2764" s="253" t="s">
        <v>2551</v>
      </c>
      <c r="C2764" s="253" t="s">
        <v>85</v>
      </c>
      <c r="D2764" s="254" t="s">
        <v>15212</v>
      </c>
    </row>
    <row r="2765" spans="1:4" ht="15" x14ac:dyDescent="0.25">
      <c r="A2765" s="261">
        <v>91835</v>
      </c>
      <c r="B2765" s="253" t="s">
        <v>2552</v>
      </c>
      <c r="C2765" s="253" t="s">
        <v>85</v>
      </c>
      <c r="D2765" s="254" t="s">
        <v>15213</v>
      </c>
    </row>
    <row r="2766" spans="1:4" ht="15" x14ac:dyDescent="0.25">
      <c r="A2766" s="261">
        <v>91836</v>
      </c>
      <c r="B2766" s="253" t="s">
        <v>2553</v>
      </c>
      <c r="C2766" s="253" t="s">
        <v>85</v>
      </c>
      <c r="D2766" s="254" t="s">
        <v>15214</v>
      </c>
    </row>
    <row r="2767" spans="1:4" ht="15" x14ac:dyDescent="0.25">
      <c r="A2767" s="261">
        <v>91837</v>
      </c>
      <c r="B2767" s="253" t="s">
        <v>2554</v>
      </c>
      <c r="C2767" s="253" t="s">
        <v>85</v>
      </c>
      <c r="D2767" s="254" t="s">
        <v>15215</v>
      </c>
    </row>
    <row r="2768" spans="1:4" ht="15" x14ac:dyDescent="0.25">
      <c r="A2768" s="261">
        <v>91839</v>
      </c>
      <c r="B2768" s="253" t="s">
        <v>2555</v>
      </c>
      <c r="C2768" s="253" t="s">
        <v>85</v>
      </c>
      <c r="D2768" s="254" t="s">
        <v>15216</v>
      </c>
    </row>
    <row r="2769" spans="1:4" ht="15" x14ac:dyDescent="0.25">
      <c r="A2769" s="261">
        <v>91840</v>
      </c>
      <c r="B2769" s="253" t="s">
        <v>2556</v>
      </c>
      <c r="C2769" s="253" t="s">
        <v>85</v>
      </c>
      <c r="D2769" s="254" t="s">
        <v>15217</v>
      </c>
    </row>
    <row r="2770" spans="1:4" ht="15" x14ac:dyDescent="0.25">
      <c r="A2770" s="261">
        <v>91841</v>
      </c>
      <c r="B2770" s="253" t="s">
        <v>2557</v>
      </c>
      <c r="C2770" s="253" t="s">
        <v>85</v>
      </c>
      <c r="D2770" s="254" t="s">
        <v>15218</v>
      </c>
    </row>
    <row r="2771" spans="1:4" ht="15" x14ac:dyDescent="0.25">
      <c r="A2771" s="261">
        <v>91842</v>
      </c>
      <c r="B2771" s="253" t="s">
        <v>2558</v>
      </c>
      <c r="C2771" s="253" t="s">
        <v>85</v>
      </c>
      <c r="D2771" s="254" t="s">
        <v>15219</v>
      </c>
    </row>
    <row r="2772" spans="1:4" ht="15" x14ac:dyDescent="0.25">
      <c r="A2772" s="261">
        <v>91843</v>
      </c>
      <c r="B2772" s="253" t="s">
        <v>2559</v>
      </c>
      <c r="C2772" s="253" t="s">
        <v>85</v>
      </c>
      <c r="D2772" s="254" t="s">
        <v>15220</v>
      </c>
    </row>
    <row r="2773" spans="1:4" ht="15" x14ac:dyDescent="0.25">
      <c r="A2773" s="261">
        <v>91844</v>
      </c>
      <c r="B2773" s="253" t="s">
        <v>2560</v>
      </c>
      <c r="C2773" s="253" t="s">
        <v>85</v>
      </c>
      <c r="D2773" s="254" t="s">
        <v>15221</v>
      </c>
    </row>
    <row r="2774" spans="1:4" ht="15" x14ac:dyDescent="0.25">
      <c r="A2774" s="261">
        <v>91845</v>
      </c>
      <c r="B2774" s="253" t="s">
        <v>2561</v>
      </c>
      <c r="C2774" s="253" t="s">
        <v>85</v>
      </c>
      <c r="D2774" s="254" t="s">
        <v>15222</v>
      </c>
    </row>
    <row r="2775" spans="1:4" ht="15" x14ac:dyDescent="0.25">
      <c r="A2775" s="261">
        <v>91846</v>
      </c>
      <c r="B2775" s="253" t="s">
        <v>2562</v>
      </c>
      <c r="C2775" s="253" t="s">
        <v>85</v>
      </c>
      <c r="D2775" s="254" t="s">
        <v>15223</v>
      </c>
    </row>
    <row r="2776" spans="1:4" ht="15" x14ac:dyDescent="0.25">
      <c r="A2776" s="261">
        <v>91847</v>
      </c>
      <c r="B2776" s="253" t="s">
        <v>2563</v>
      </c>
      <c r="C2776" s="253" t="s">
        <v>85</v>
      </c>
      <c r="D2776" s="254" t="s">
        <v>13932</v>
      </c>
    </row>
    <row r="2777" spans="1:4" ht="15" x14ac:dyDescent="0.25">
      <c r="A2777" s="261">
        <v>91849</v>
      </c>
      <c r="B2777" s="253" t="s">
        <v>2564</v>
      </c>
      <c r="C2777" s="253" t="s">
        <v>85</v>
      </c>
      <c r="D2777" s="254" t="s">
        <v>13641</v>
      </c>
    </row>
    <row r="2778" spans="1:4" ht="15" x14ac:dyDescent="0.25">
      <c r="A2778" s="261">
        <v>91850</v>
      </c>
      <c r="B2778" s="253" t="s">
        <v>2565</v>
      </c>
      <c r="C2778" s="253" t="s">
        <v>85</v>
      </c>
      <c r="D2778" s="254" t="s">
        <v>15224</v>
      </c>
    </row>
    <row r="2779" spans="1:4" ht="15" x14ac:dyDescent="0.25">
      <c r="A2779" s="261">
        <v>91851</v>
      </c>
      <c r="B2779" s="253" t="s">
        <v>2566</v>
      </c>
      <c r="C2779" s="253" t="s">
        <v>85</v>
      </c>
      <c r="D2779" s="254" t="s">
        <v>15000</v>
      </c>
    </row>
    <row r="2780" spans="1:4" ht="15" x14ac:dyDescent="0.25">
      <c r="A2780" s="261">
        <v>91852</v>
      </c>
      <c r="B2780" s="253" t="s">
        <v>2567</v>
      </c>
      <c r="C2780" s="253" t="s">
        <v>85</v>
      </c>
      <c r="D2780" s="254" t="s">
        <v>15225</v>
      </c>
    </row>
    <row r="2781" spans="1:4" ht="15" x14ac:dyDescent="0.25">
      <c r="A2781" s="261">
        <v>91853</v>
      </c>
      <c r="B2781" s="253" t="s">
        <v>2568</v>
      </c>
      <c r="C2781" s="253" t="s">
        <v>85</v>
      </c>
      <c r="D2781" s="254" t="s">
        <v>15226</v>
      </c>
    </row>
    <row r="2782" spans="1:4" ht="15" x14ac:dyDescent="0.25">
      <c r="A2782" s="261">
        <v>91854</v>
      </c>
      <c r="B2782" s="253" t="s">
        <v>2569</v>
      </c>
      <c r="C2782" s="253" t="s">
        <v>85</v>
      </c>
      <c r="D2782" s="254" t="s">
        <v>15227</v>
      </c>
    </row>
    <row r="2783" spans="1:4" ht="15" x14ac:dyDescent="0.25">
      <c r="A2783" s="261">
        <v>91855</v>
      </c>
      <c r="B2783" s="253" t="s">
        <v>2570</v>
      </c>
      <c r="C2783" s="253" t="s">
        <v>85</v>
      </c>
      <c r="D2783" s="254" t="s">
        <v>14943</v>
      </c>
    </row>
    <row r="2784" spans="1:4" ht="15" x14ac:dyDescent="0.25">
      <c r="A2784" s="261">
        <v>91856</v>
      </c>
      <c r="B2784" s="253" t="s">
        <v>2571</v>
      </c>
      <c r="C2784" s="253" t="s">
        <v>85</v>
      </c>
      <c r="D2784" s="254" t="s">
        <v>15228</v>
      </c>
    </row>
    <row r="2785" spans="1:4" ht="15" x14ac:dyDescent="0.25">
      <c r="A2785" s="261">
        <v>91857</v>
      </c>
      <c r="B2785" s="253" t="s">
        <v>2572</v>
      </c>
      <c r="C2785" s="253" t="s">
        <v>85</v>
      </c>
      <c r="D2785" s="254" t="s">
        <v>15229</v>
      </c>
    </row>
    <row r="2786" spans="1:4" ht="15" x14ac:dyDescent="0.25">
      <c r="A2786" s="261">
        <v>91859</v>
      </c>
      <c r="B2786" s="253" t="s">
        <v>2573</v>
      </c>
      <c r="C2786" s="253" t="s">
        <v>85</v>
      </c>
      <c r="D2786" s="254" t="s">
        <v>14949</v>
      </c>
    </row>
    <row r="2787" spans="1:4" ht="15" x14ac:dyDescent="0.25">
      <c r="A2787" s="261">
        <v>91860</v>
      </c>
      <c r="B2787" s="253" t="s">
        <v>2574</v>
      </c>
      <c r="C2787" s="253" t="s">
        <v>85</v>
      </c>
      <c r="D2787" s="254" t="s">
        <v>13813</v>
      </c>
    </row>
    <row r="2788" spans="1:4" ht="15" x14ac:dyDescent="0.25">
      <c r="A2788" s="261">
        <v>91861</v>
      </c>
      <c r="B2788" s="253" t="s">
        <v>2575</v>
      </c>
      <c r="C2788" s="253" t="s">
        <v>85</v>
      </c>
      <c r="D2788" s="254" t="s">
        <v>15230</v>
      </c>
    </row>
    <row r="2789" spans="1:4" ht="15" x14ac:dyDescent="0.25">
      <c r="A2789" s="261">
        <v>91862</v>
      </c>
      <c r="B2789" s="253" t="s">
        <v>2576</v>
      </c>
      <c r="C2789" s="253" t="s">
        <v>85</v>
      </c>
      <c r="D2789" s="254" t="s">
        <v>15231</v>
      </c>
    </row>
    <row r="2790" spans="1:4" ht="15" x14ac:dyDescent="0.25">
      <c r="A2790" s="261">
        <v>91863</v>
      </c>
      <c r="B2790" s="253" t="s">
        <v>2577</v>
      </c>
      <c r="C2790" s="253" t="s">
        <v>85</v>
      </c>
      <c r="D2790" s="254" t="s">
        <v>15232</v>
      </c>
    </row>
    <row r="2791" spans="1:4" ht="15" x14ac:dyDescent="0.25">
      <c r="A2791" s="261">
        <v>91864</v>
      </c>
      <c r="B2791" s="253" t="s">
        <v>2578</v>
      </c>
      <c r="C2791" s="253" t="s">
        <v>85</v>
      </c>
      <c r="D2791" s="254" t="s">
        <v>15233</v>
      </c>
    </row>
    <row r="2792" spans="1:4" ht="15" x14ac:dyDescent="0.25">
      <c r="A2792" s="261">
        <v>91865</v>
      </c>
      <c r="B2792" s="253" t="s">
        <v>2579</v>
      </c>
      <c r="C2792" s="253" t="s">
        <v>85</v>
      </c>
      <c r="D2792" s="254" t="s">
        <v>12847</v>
      </c>
    </row>
    <row r="2793" spans="1:4" ht="15" x14ac:dyDescent="0.25">
      <c r="A2793" s="261">
        <v>91866</v>
      </c>
      <c r="B2793" s="253" t="s">
        <v>2580</v>
      </c>
      <c r="C2793" s="253" t="s">
        <v>85</v>
      </c>
      <c r="D2793" s="254" t="s">
        <v>14982</v>
      </c>
    </row>
    <row r="2794" spans="1:4" ht="15" x14ac:dyDescent="0.25">
      <c r="A2794" s="261">
        <v>91867</v>
      </c>
      <c r="B2794" s="253" t="s">
        <v>2581</v>
      </c>
      <c r="C2794" s="253" t="s">
        <v>85</v>
      </c>
      <c r="D2794" s="254" t="s">
        <v>15234</v>
      </c>
    </row>
    <row r="2795" spans="1:4" ht="15" x14ac:dyDescent="0.25">
      <c r="A2795" s="261">
        <v>91868</v>
      </c>
      <c r="B2795" s="253" t="s">
        <v>2582</v>
      </c>
      <c r="C2795" s="253" t="s">
        <v>85</v>
      </c>
      <c r="D2795" s="254" t="s">
        <v>14716</v>
      </c>
    </row>
    <row r="2796" spans="1:4" ht="15" x14ac:dyDescent="0.25">
      <c r="A2796" s="261">
        <v>91869</v>
      </c>
      <c r="B2796" s="253" t="s">
        <v>2583</v>
      </c>
      <c r="C2796" s="253" t="s">
        <v>85</v>
      </c>
      <c r="D2796" s="254" t="s">
        <v>15235</v>
      </c>
    </row>
    <row r="2797" spans="1:4" ht="15" x14ac:dyDescent="0.25">
      <c r="A2797" s="261">
        <v>91870</v>
      </c>
      <c r="B2797" s="253" t="s">
        <v>2584</v>
      </c>
      <c r="C2797" s="253" t="s">
        <v>85</v>
      </c>
      <c r="D2797" s="254" t="s">
        <v>15236</v>
      </c>
    </row>
    <row r="2798" spans="1:4" ht="15" x14ac:dyDescent="0.25">
      <c r="A2798" s="261">
        <v>91871</v>
      </c>
      <c r="B2798" s="253" t="s">
        <v>2585</v>
      </c>
      <c r="C2798" s="253" t="s">
        <v>85</v>
      </c>
      <c r="D2798" s="254" t="s">
        <v>13692</v>
      </c>
    </row>
    <row r="2799" spans="1:4" ht="15" x14ac:dyDescent="0.25">
      <c r="A2799" s="261">
        <v>91872</v>
      </c>
      <c r="B2799" s="253" t="s">
        <v>2586</v>
      </c>
      <c r="C2799" s="253" t="s">
        <v>85</v>
      </c>
      <c r="D2799" s="254" t="s">
        <v>15237</v>
      </c>
    </row>
    <row r="2800" spans="1:4" ht="15" x14ac:dyDescent="0.25">
      <c r="A2800" s="261">
        <v>91873</v>
      </c>
      <c r="B2800" s="253" t="s">
        <v>2587</v>
      </c>
      <c r="C2800" s="253" t="s">
        <v>85</v>
      </c>
      <c r="D2800" s="254" t="s">
        <v>15238</v>
      </c>
    </row>
    <row r="2801" spans="1:4" ht="15" x14ac:dyDescent="0.25">
      <c r="A2801" s="261">
        <v>93008</v>
      </c>
      <c r="B2801" s="253" t="s">
        <v>2588</v>
      </c>
      <c r="C2801" s="253" t="s">
        <v>85</v>
      </c>
      <c r="D2801" s="254" t="s">
        <v>15239</v>
      </c>
    </row>
    <row r="2802" spans="1:4" ht="15" x14ac:dyDescent="0.25">
      <c r="A2802" s="261">
        <v>93009</v>
      </c>
      <c r="B2802" s="253" t="s">
        <v>2589</v>
      </c>
      <c r="C2802" s="253" t="s">
        <v>85</v>
      </c>
      <c r="D2802" s="254" t="s">
        <v>15240</v>
      </c>
    </row>
    <row r="2803" spans="1:4" ht="15" x14ac:dyDescent="0.25">
      <c r="A2803" s="261">
        <v>93010</v>
      </c>
      <c r="B2803" s="253" t="s">
        <v>2590</v>
      </c>
      <c r="C2803" s="253" t="s">
        <v>85</v>
      </c>
      <c r="D2803" s="254" t="s">
        <v>15241</v>
      </c>
    </row>
    <row r="2804" spans="1:4" ht="15" x14ac:dyDescent="0.25">
      <c r="A2804" s="261">
        <v>93011</v>
      </c>
      <c r="B2804" s="253" t="s">
        <v>2591</v>
      </c>
      <c r="C2804" s="253" t="s">
        <v>85</v>
      </c>
      <c r="D2804" s="254" t="s">
        <v>15242</v>
      </c>
    </row>
    <row r="2805" spans="1:4" ht="15" x14ac:dyDescent="0.25">
      <c r="A2805" s="261">
        <v>93012</v>
      </c>
      <c r="B2805" s="253" t="s">
        <v>2592</v>
      </c>
      <c r="C2805" s="253" t="s">
        <v>85</v>
      </c>
      <c r="D2805" s="254" t="s">
        <v>15243</v>
      </c>
    </row>
    <row r="2806" spans="1:4" ht="15" x14ac:dyDescent="0.25">
      <c r="A2806" s="261">
        <v>95726</v>
      </c>
      <c r="B2806" s="253" t="s">
        <v>2593</v>
      </c>
      <c r="C2806" s="253" t="s">
        <v>85</v>
      </c>
      <c r="D2806" s="254" t="s">
        <v>13505</v>
      </c>
    </row>
    <row r="2807" spans="1:4" ht="15" x14ac:dyDescent="0.25">
      <c r="A2807" s="261">
        <v>95727</v>
      </c>
      <c r="B2807" s="253" t="s">
        <v>2594</v>
      </c>
      <c r="C2807" s="253" t="s">
        <v>85</v>
      </c>
      <c r="D2807" s="254" t="s">
        <v>15244</v>
      </c>
    </row>
    <row r="2808" spans="1:4" ht="15" x14ac:dyDescent="0.25">
      <c r="A2808" s="261">
        <v>95728</v>
      </c>
      <c r="B2808" s="253" t="s">
        <v>2595</v>
      </c>
      <c r="C2808" s="253" t="s">
        <v>85</v>
      </c>
      <c r="D2808" s="254" t="s">
        <v>15245</v>
      </c>
    </row>
    <row r="2809" spans="1:4" ht="15" x14ac:dyDescent="0.25">
      <c r="A2809" s="261">
        <v>97667</v>
      </c>
      <c r="B2809" s="253" t="s">
        <v>2596</v>
      </c>
      <c r="C2809" s="253" t="s">
        <v>85</v>
      </c>
      <c r="D2809" s="254" t="s">
        <v>15246</v>
      </c>
    </row>
    <row r="2810" spans="1:4" ht="15" x14ac:dyDescent="0.25">
      <c r="A2810" s="261">
        <v>97668</v>
      </c>
      <c r="B2810" s="253" t="s">
        <v>2597</v>
      </c>
      <c r="C2810" s="253" t="s">
        <v>85</v>
      </c>
      <c r="D2810" s="254" t="s">
        <v>15247</v>
      </c>
    </row>
    <row r="2811" spans="1:4" ht="15" x14ac:dyDescent="0.25">
      <c r="A2811" s="261">
        <v>97669</v>
      </c>
      <c r="B2811" s="253" t="s">
        <v>2598</v>
      </c>
      <c r="C2811" s="253" t="s">
        <v>85</v>
      </c>
      <c r="D2811" s="254" t="s">
        <v>13894</v>
      </c>
    </row>
    <row r="2812" spans="1:4" ht="15" x14ac:dyDescent="0.25">
      <c r="A2812" s="261">
        <v>97670</v>
      </c>
      <c r="B2812" s="253" t="s">
        <v>2599</v>
      </c>
      <c r="C2812" s="253" t="s">
        <v>85</v>
      </c>
      <c r="D2812" s="254" t="s">
        <v>13698</v>
      </c>
    </row>
    <row r="2813" spans="1:4" ht="15" x14ac:dyDescent="0.25">
      <c r="A2813" s="261">
        <v>91874</v>
      </c>
      <c r="B2813" s="253" t="s">
        <v>2600</v>
      </c>
      <c r="C2813" s="253" t="s">
        <v>36</v>
      </c>
      <c r="D2813" s="254" t="s">
        <v>13792</v>
      </c>
    </row>
    <row r="2814" spans="1:4" ht="15" x14ac:dyDescent="0.25">
      <c r="A2814" s="261">
        <v>91875</v>
      </c>
      <c r="B2814" s="253" t="s">
        <v>2601</v>
      </c>
      <c r="C2814" s="253" t="s">
        <v>36</v>
      </c>
      <c r="D2814" s="254" t="s">
        <v>15248</v>
      </c>
    </row>
    <row r="2815" spans="1:4" ht="15" x14ac:dyDescent="0.25">
      <c r="A2815" s="261">
        <v>91876</v>
      </c>
      <c r="B2815" s="253" t="s">
        <v>2602</v>
      </c>
      <c r="C2815" s="253" t="s">
        <v>36</v>
      </c>
      <c r="D2815" s="254" t="s">
        <v>14690</v>
      </c>
    </row>
    <row r="2816" spans="1:4" ht="15" x14ac:dyDescent="0.25">
      <c r="A2816" s="261">
        <v>91877</v>
      </c>
      <c r="B2816" s="253" t="s">
        <v>2603</v>
      </c>
      <c r="C2816" s="253" t="s">
        <v>36</v>
      </c>
      <c r="D2816" s="254" t="s">
        <v>15249</v>
      </c>
    </row>
    <row r="2817" spans="1:4" ht="15" x14ac:dyDescent="0.25">
      <c r="A2817" s="261">
        <v>91878</v>
      </c>
      <c r="B2817" s="253" t="s">
        <v>2604</v>
      </c>
      <c r="C2817" s="253" t="s">
        <v>36</v>
      </c>
      <c r="D2817" s="254" t="s">
        <v>15250</v>
      </c>
    </row>
    <row r="2818" spans="1:4" ht="15" x14ac:dyDescent="0.25">
      <c r="A2818" s="261">
        <v>91879</v>
      </c>
      <c r="B2818" s="253" t="s">
        <v>2605</v>
      </c>
      <c r="C2818" s="253" t="s">
        <v>36</v>
      </c>
      <c r="D2818" s="254" t="s">
        <v>15251</v>
      </c>
    </row>
    <row r="2819" spans="1:4" ht="15" x14ac:dyDescent="0.25">
      <c r="A2819" s="261">
        <v>91880</v>
      </c>
      <c r="B2819" s="253" t="s">
        <v>2606</v>
      </c>
      <c r="C2819" s="253" t="s">
        <v>36</v>
      </c>
      <c r="D2819" s="254" t="s">
        <v>13718</v>
      </c>
    </row>
    <row r="2820" spans="1:4" ht="15" x14ac:dyDescent="0.25">
      <c r="A2820" s="261">
        <v>91881</v>
      </c>
      <c r="B2820" s="253" t="s">
        <v>2607</v>
      </c>
      <c r="C2820" s="253" t="s">
        <v>36</v>
      </c>
      <c r="D2820" s="254" t="s">
        <v>15252</v>
      </c>
    </row>
    <row r="2821" spans="1:4" ht="15" x14ac:dyDescent="0.25">
      <c r="A2821" s="261">
        <v>91882</v>
      </c>
      <c r="B2821" s="253" t="s">
        <v>2608</v>
      </c>
      <c r="C2821" s="253" t="s">
        <v>36</v>
      </c>
      <c r="D2821" s="254" t="s">
        <v>15253</v>
      </c>
    </row>
    <row r="2822" spans="1:4" ht="15" x14ac:dyDescent="0.25">
      <c r="A2822" s="261">
        <v>91884</v>
      </c>
      <c r="B2822" s="253" t="s">
        <v>2609</v>
      </c>
      <c r="C2822" s="253" t="s">
        <v>36</v>
      </c>
      <c r="D2822" s="254" t="s">
        <v>15254</v>
      </c>
    </row>
    <row r="2823" spans="1:4" ht="15" x14ac:dyDescent="0.25">
      <c r="A2823" s="261">
        <v>91885</v>
      </c>
      <c r="B2823" s="253" t="s">
        <v>2610</v>
      </c>
      <c r="C2823" s="253" t="s">
        <v>36</v>
      </c>
      <c r="D2823" s="254" t="s">
        <v>15255</v>
      </c>
    </row>
    <row r="2824" spans="1:4" ht="15" x14ac:dyDescent="0.25">
      <c r="A2824" s="261">
        <v>91886</v>
      </c>
      <c r="B2824" s="253" t="s">
        <v>2611</v>
      </c>
      <c r="C2824" s="253" t="s">
        <v>36</v>
      </c>
      <c r="D2824" s="254" t="s">
        <v>15256</v>
      </c>
    </row>
    <row r="2825" spans="1:4" ht="15" x14ac:dyDescent="0.25">
      <c r="A2825" s="261">
        <v>91887</v>
      </c>
      <c r="B2825" s="253" t="s">
        <v>2612</v>
      </c>
      <c r="C2825" s="253" t="s">
        <v>36</v>
      </c>
      <c r="D2825" s="254" t="s">
        <v>15257</v>
      </c>
    </row>
    <row r="2826" spans="1:4" ht="15" x14ac:dyDescent="0.25">
      <c r="A2826" s="261">
        <v>91889</v>
      </c>
      <c r="B2826" s="253" t="s">
        <v>2613</v>
      </c>
      <c r="C2826" s="253" t="s">
        <v>36</v>
      </c>
      <c r="D2826" s="254" t="s">
        <v>14990</v>
      </c>
    </row>
    <row r="2827" spans="1:4" ht="15" x14ac:dyDescent="0.25">
      <c r="A2827" s="261">
        <v>91890</v>
      </c>
      <c r="B2827" s="253" t="s">
        <v>2614</v>
      </c>
      <c r="C2827" s="253" t="s">
        <v>36</v>
      </c>
      <c r="D2827" s="254" t="s">
        <v>15258</v>
      </c>
    </row>
    <row r="2828" spans="1:4" ht="15" x14ac:dyDescent="0.25">
      <c r="A2828" s="261">
        <v>91892</v>
      </c>
      <c r="B2828" s="253" t="s">
        <v>2615</v>
      </c>
      <c r="C2828" s="253" t="s">
        <v>36</v>
      </c>
      <c r="D2828" s="254" t="s">
        <v>15259</v>
      </c>
    </row>
    <row r="2829" spans="1:4" ht="15" x14ac:dyDescent="0.25">
      <c r="A2829" s="261">
        <v>91893</v>
      </c>
      <c r="B2829" s="253" t="s">
        <v>2616</v>
      </c>
      <c r="C2829" s="253" t="s">
        <v>36</v>
      </c>
      <c r="D2829" s="254" t="s">
        <v>15260</v>
      </c>
    </row>
    <row r="2830" spans="1:4" ht="15" x14ac:dyDescent="0.25">
      <c r="A2830" s="261">
        <v>91895</v>
      </c>
      <c r="B2830" s="253" t="s">
        <v>2617</v>
      </c>
      <c r="C2830" s="253" t="s">
        <v>36</v>
      </c>
      <c r="D2830" s="254" t="s">
        <v>15261</v>
      </c>
    </row>
    <row r="2831" spans="1:4" ht="15" x14ac:dyDescent="0.25">
      <c r="A2831" s="261">
        <v>91896</v>
      </c>
      <c r="B2831" s="253" t="s">
        <v>2618</v>
      </c>
      <c r="C2831" s="253" t="s">
        <v>36</v>
      </c>
      <c r="D2831" s="254" t="s">
        <v>15262</v>
      </c>
    </row>
    <row r="2832" spans="1:4" ht="15" x14ac:dyDescent="0.25">
      <c r="A2832" s="261">
        <v>91898</v>
      </c>
      <c r="B2832" s="253" t="s">
        <v>2619</v>
      </c>
      <c r="C2832" s="253" t="s">
        <v>36</v>
      </c>
      <c r="D2832" s="254" t="s">
        <v>15263</v>
      </c>
    </row>
    <row r="2833" spans="1:4" ht="15" x14ac:dyDescent="0.25">
      <c r="A2833" s="261">
        <v>91899</v>
      </c>
      <c r="B2833" s="253" t="s">
        <v>2620</v>
      </c>
      <c r="C2833" s="253" t="s">
        <v>36</v>
      </c>
      <c r="D2833" s="254" t="s">
        <v>14978</v>
      </c>
    </row>
    <row r="2834" spans="1:4" ht="15" x14ac:dyDescent="0.25">
      <c r="A2834" s="261">
        <v>91901</v>
      </c>
      <c r="B2834" s="253" t="s">
        <v>2621</v>
      </c>
      <c r="C2834" s="253" t="s">
        <v>36</v>
      </c>
      <c r="D2834" s="254" t="s">
        <v>14129</v>
      </c>
    </row>
    <row r="2835" spans="1:4" ht="15" x14ac:dyDescent="0.25">
      <c r="A2835" s="261">
        <v>91902</v>
      </c>
      <c r="B2835" s="253" t="s">
        <v>2622</v>
      </c>
      <c r="C2835" s="253" t="s">
        <v>36</v>
      </c>
      <c r="D2835" s="254" t="s">
        <v>15264</v>
      </c>
    </row>
    <row r="2836" spans="1:4" ht="15" x14ac:dyDescent="0.25">
      <c r="A2836" s="261">
        <v>91904</v>
      </c>
      <c r="B2836" s="253" t="s">
        <v>2623</v>
      </c>
      <c r="C2836" s="253" t="s">
        <v>36</v>
      </c>
      <c r="D2836" s="254" t="s">
        <v>15011</v>
      </c>
    </row>
    <row r="2837" spans="1:4" ht="15" x14ac:dyDescent="0.25">
      <c r="A2837" s="261">
        <v>91905</v>
      </c>
      <c r="B2837" s="253" t="s">
        <v>2624</v>
      </c>
      <c r="C2837" s="253" t="s">
        <v>36</v>
      </c>
      <c r="D2837" s="254" t="s">
        <v>15265</v>
      </c>
    </row>
    <row r="2838" spans="1:4" ht="15" x14ac:dyDescent="0.25">
      <c r="A2838" s="261">
        <v>91907</v>
      </c>
      <c r="B2838" s="253" t="s">
        <v>2625</v>
      </c>
      <c r="C2838" s="253" t="s">
        <v>36</v>
      </c>
      <c r="D2838" s="254" t="s">
        <v>15266</v>
      </c>
    </row>
    <row r="2839" spans="1:4" ht="15" x14ac:dyDescent="0.25">
      <c r="A2839" s="261">
        <v>91908</v>
      </c>
      <c r="B2839" s="253" t="s">
        <v>2626</v>
      </c>
      <c r="C2839" s="253" t="s">
        <v>36</v>
      </c>
      <c r="D2839" s="254" t="s">
        <v>15267</v>
      </c>
    </row>
    <row r="2840" spans="1:4" ht="15" x14ac:dyDescent="0.25">
      <c r="A2840" s="261">
        <v>91910</v>
      </c>
      <c r="B2840" s="253" t="s">
        <v>2627</v>
      </c>
      <c r="C2840" s="253" t="s">
        <v>36</v>
      </c>
      <c r="D2840" s="254" t="s">
        <v>15268</v>
      </c>
    </row>
    <row r="2841" spans="1:4" ht="15" x14ac:dyDescent="0.25">
      <c r="A2841" s="261">
        <v>91911</v>
      </c>
      <c r="B2841" s="253" t="s">
        <v>2628</v>
      </c>
      <c r="C2841" s="253" t="s">
        <v>36</v>
      </c>
      <c r="D2841" s="254" t="s">
        <v>15269</v>
      </c>
    </row>
    <row r="2842" spans="1:4" ht="15" x14ac:dyDescent="0.25">
      <c r="A2842" s="261">
        <v>91913</v>
      </c>
      <c r="B2842" s="253" t="s">
        <v>2629</v>
      </c>
      <c r="C2842" s="253" t="s">
        <v>36</v>
      </c>
      <c r="D2842" s="254" t="s">
        <v>13798</v>
      </c>
    </row>
    <row r="2843" spans="1:4" ht="15" x14ac:dyDescent="0.25">
      <c r="A2843" s="261">
        <v>91914</v>
      </c>
      <c r="B2843" s="253" t="s">
        <v>2630</v>
      </c>
      <c r="C2843" s="253" t="s">
        <v>36</v>
      </c>
      <c r="D2843" s="254" t="s">
        <v>15270</v>
      </c>
    </row>
    <row r="2844" spans="1:4" ht="15" x14ac:dyDescent="0.25">
      <c r="A2844" s="261">
        <v>91916</v>
      </c>
      <c r="B2844" s="253" t="s">
        <v>2631</v>
      </c>
      <c r="C2844" s="253" t="s">
        <v>36</v>
      </c>
      <c r="D2844" s="254" t="s">
        <v>15271</v>
      </c>
    </row>
    <row r="2845" spans="1:4" ht="15" x14ac:dyDescent="0.25">
      <c r="A2845" s="261">
        <v>91917</v>
      </c>
      <c r="B2845" s="253" t="s">
        <v>2632</v>
      </c>
      <c r="C2845" s="253" t="s">
        <v>36</v>
      </c>
      <c r="D2845" s="254" t="s">
        <v>15272</v>
      </c>
    </row>
    <row r="2846" spans="1:4" ht="15" x14ac:dyDescent="0.25">
      <c r="A2846" s="261">
        <v>91919</v>
      </c>
      <c r="B2846" s="253" t="s">
        <v>2633</v>
      </c>
      <c r="C2846" s="253" t="s">
        <v>36</v>
      </c>
      <c r="D2846" s="254" t="s">
        <v>15273</v>
      </c>
    </row>
    <row r="2847" spans="1:4" ht="15" x14ac:dyDescent="0.25">
      <c r="A2847" s="261">
        <v>91920</v>
      </c>
      <c r="B2847" s="253" t="s">
        <v>2634</v>
      </c>
      <c r="C2847" s="253" t="s">
        <v>36</v>
      </c>
      <c r="D2847" s="254" t="s">
        <v>15274</v>
      </c>
    </row>
    <row r="2848" spans="1:4" ht="15" x14ac:dyDescent="0.25">
      <c r="A2848" s="261">
        <v>91922</v>
      </c>
      <c r="B2848" s="253" t="s">
        <v>2635</v>
      </c>
      <c r="C2848" s="253" t="s">
        <v>36</v>
      </c>
      <c r="D2848" s="254" t="s">
        <v>15275</v>
      </c>
    </row>
    <row r="2849" spans="1:4" ht="15" x14ac:dyDescent="0.25">
      <c r="A2849" s="261">
        <v>93013</v>
      </c>
      <c r="B2849" s="253" t="s">
        <v>2636</v>
      </c>
      <c r="C2849" s="253" t="s">
        <v>36</v>
      </c>
      <c r="D2849" s="254" t="s">
        <v>15276</v>
      </c>
    </row>
    <row r="2850" spans="1:4" ht="15" x14ac:dyDescent="0.25">
      <c r="A2850" s="261">
        <v>93014</v>
      </c>
      <c r="B2850" s="253" t="s">
        <v>2637</v>
      </c>
      <c r="C2850" s="253" t="s">
        <v>36</v>
      </c>
      <c r="D2850" s="254" t="s">
        <v>15277</v>
      </c>
    </row>
    <row r="2851" spans="1:4" ht="15" x14ac:dyDescent="0.25">
      <c r="A2851" s="261">
        <v>93015</v>
      </c>
      <c r="B2851" s="253" t="s">
        <v>2638</v>
      </c>
      <c r="C2851" s="253" t="s">
        <v>36</v>
      </c>
      <c r="D2851" s="254" t="s">
        <v>15278</v>
      </c>
    </row>
    <row r="2852" spans="1:4" ht="15" x14ac:dyDescent="0.25">
      <c r="A2852" s="261">
        <v>93016</v>
      </c>
      <c r="B2852" s="253" t="s">
        <v>2639</v>
      </c>
      <c r="C2852" s="253" t="s">
        <v>36</v>
      </c>
      <c r="D2852" s="254" t="s">
        <v>15279</v>
      </c>
    </row>
    <row r="2853" spans="1:4" ht="15" x14ac:dyDescent="0.25">
      <c r="A2853" s="261">
        <v>93017</v>
      </c>
      <c r="B2853" s="253" t="s">
        <v>2640</v>
      </c>
      <c r="C2853" s="253" t="s">
        <v>36</v>
      </c>
      <c r="D2853" s="254" t="s">
        <v>15280</v>
      </c>
    </row>
    <row r="2854" spans="1:4" ht="15" x14ac:dyDescent="0.25">
      <c r="A2854" s="261">
        <v>93018</v>
      </c>
      <c r="B2854" s="253" t="s">
        <v>2641</v>
      </c>
      <c r="C2854" s="253" t="s">
        <v>36</v>
      </c>
      <c r="D2854" s="254" t="s">
        <v>15281</v>
      </c>
    </row>
    <row r="2855" spans="1:4" ht="15" x14ac:dyDescent="0.25">
      <c r="A2855" s="261">
        <v>93020</v>
      </c>
      <c r="B2855" s="253" t="s">
        <v>2642</v>
      </c>
      <c r="C2855" s="253" t="s">
        <v>36</v>
      </c>
      <c r="D2855" s="254" t="s">
        <v>15282</v>
      </c>
    </row>
    <row r="2856" spans="1:4" ht="15" x14ac:dyDescent="0.25">
      <c r="A2856" s="261">
        <v>93022</v>
      </c>
      <c r="B2856" s="253" t="s">
        <v>2643</v>
      </c>
      <c r="C2856" s="253" t="s">
        <v>36</v>
      </c>
      <c r="D2856" s="254" t="s">
        <v>15283</v>
      </c>
    </row>
    <row r="2857" spans="1:4" ht="15" x14ac:dyDescent="0.25">
      <c r="A2857" s="261">
        <v>93024</v>
      </c>
      <c r="B2857" s="253" t="s">
        <v>2644</v>
      </c>
      <c r="C2857" s="253" t="s">
        <v>36</v>
      </c>
      <c r="D2857" s="254" t="s">
        <v>13435</v>
      </c>
    </row>
    <row r="2858" spans="1:4" ht="15" x14ac:dyDescent="0.25">
      <c r="A2858" s="261">
        <v>93026</v>
      </c>
      <c r="B2858" s="253" t="s">
        <v>2645</v>
      </c>
      <c r="C2858" s="253" t="s">
        <v>36</v>
      </c>
      <c r="D2858" s="254" t="s">
        <v>15284</v>
      </c>
    </row>
    <row r="2859" spans="1:4" ht="15" x14ac:dyDescent="0.25">
      <c r="A2859" s="261">
        <v>97559</v>
      </c>
      <c r="B2859" s="253" t="s">
        <v>2646</v>
      </c>
      <c r="C2859" s="253" t="s">
        <v>36</v>
      </c>
      <c r="D2859" s="254" t="s">
        <v>15285</v>
      </c>
    </row>
    <row r="2860" spans="1:4" ht="15" x14ac:dyDescent="0.25">
      <c r="A2860" s="261">
        <v>97562</v>
      </c>
      <c r="B2860" s="253" t="s">
        <v>2647</v>
      </c>
      <c r="C2860" s="253" t="s">
        <v>36</v>
      </c>
      <c r="D2860" s="254" t="s">
        <v>15286</v>
      </c>
    </row>
    <row r="2861" spans="1:4" ht="15" x14ac:dyDescent="0.25">
      <c r="A2861" s="261">
        <v>97564</v>
      </c>
      <c r="B2861" s="253" t="s">
        <v>2648</v>
      </c>
      <c r="C2861" s="253" t="s">
        <v>36</v>
      </c>
      <c r="D2861" s="254" t="s">
        <v>15287</v>
      </c>
    </row>
    <row r="2862" spans="1:4" ht="15" x14ac:dyDescent="0.25">
      <c r="A2862" s="261">
        <v>104395</v>
      </c>
      <c r="B2862" s="253" t="s">
        <v>2649</v>
      </c>
      <c r="C2862" s="253" t="s">
        <v>36</v>
      </c>
      <c r="D2862" s="254" t="s">
        <v>15288</v>
      </c>
    </row>
    <row r="2863" spans="1:4" ht="15" x14ac:dyDescent="0.25">
      <c r="A2863" s="261">
        <v>91924</v>
      </c>
      <c r="B2863" s="253" t="s">
        <v>2650</v>
      </c>
      <c r="C2863" s="253" t="s">
        <v>85</v>
      </c>
      <c r="D2863" s="254" t="s">
        <v>15289</v>
      </c>
    </row>
    <row r="2864" spans="1:4" ht="15" x14ac:dyDescent="0.25">
      <c r="A2864" s="261">
        <v>91925</v>
      </c>
      <c r="B2864" s="253" t="s">
        <v>2651</v>
      </c>
      <c r="C2864" s="253" t="s">
        <v>85</v>
      </c>
      <c r="D2864" s="254" t="s">
        <v>15290</v>
      </c>
    </row>
    <row r="2865" spans="1:4" ht="15" x14ac:dyDescent="0.25">
      <c r="A2865" s="261">
        <v>91926</v>
      </c>
      <c r="B2865" s="253" t="s">
        <v>2652</v>
      </c>
      <c r="C2865" s="253" t="s">
        <v>85</v>
      </c>
      <c r="D2865" s="254" t="s">
        <v>13290</v>
      </c>
    </row>
    <row r="2866" spans="1:4" ht="15" x14ac:dyDescent="0.25">
      <c r="A2866" s="261">
        <v>91927</v>
      </c>
      <c r="B2866" s="253" t="s">
        <v>2653</v>
      </c>
      <c r="C2866" s="253" t="s">
        <v>85</v>
      </c>
      <c r="D2866" s="254" t="s">
        <v>13566</v>
      </c>
    </row>
    <row r="2867" spans="1:4" ht="15" x14ac:dyDescent="0.25">
      <c r="A2867" s="261">
        <v>91928</v>
      </c>
      <c r="B2867" s="253" t="s">
        <v>2654</v>
      </c>
      <c r="C2867" s="253" t="s">
        <v>85</v>
      </c>
      <c r="D2867" s="254" t="s">
        <v>15291</v>
      </c>
    </row>
    <row r="2868" spans="1:4" ht="15" x14ac:dyDescent="0.25">
      <c r="A2868" s="261">
        <v>91929</v>
      </c>
      <c r="B2868" s="253" t="s">
        <v>2655</v>
      </c>
      <c r="C2868" s="253" t="s">
        <v>85</v>
      </c>
      <c r="D2868" s="254" t="s">
        <v>13790</v>
      </c>
    </row>
    <row r="2869" spans="1:4" ht="15" x14ac:dyDescent="0.25">
      <c r="A2869" s="261">
        <v>91930</v>
      </c>
      <c r="B2869" s="253" t="s">
        <v>2656</v>
      </c>
      <c r="C2869" s="253" t="s">
        <v>85</v>
      </c>
      <c r="D2869" s="254" t="s">
        <v>12803</v>
      </c>
    </row>
    <row r="2870" spans="1:4" ht="15" x14ac:dyDescent="0.25">
      <c r="A2870" s="261">
        <v>91931</v>
      </c>
      <c r="B2870" s="253" t="s">
        <v>2657</v>
      </c>
      <c r="C2870" s="253" t="s">
        <v>85</v>
      </c>
      <c r="D2870" s="254" t="s">
        <v>15292</v>
      </c>
    </row>
    <row r="2871" spans="1:4" ht="15" x14ac:dyDescent="0.25">
      <c r="A2871" s="261">
        <v>91932</v>
      </c>
      <c r="B2871" s="253" t="s">
        <v>2658</v>
      </c>
      <c r="C2871" s="253" t="s">
        <v>85</v>
      </c>
      <c r="D2871" s="254" t="s">
        <v>15293</v>
      </c>
    </row>
    <row r="2872" spans="1:4" ht="15" x14ac:dyDescent="0.25">
      <c r="A2872" s="261">
        <v>91933</v>
      </c>
      <c r="B2872" s="253" t="s">
        <v>2659</v>
      </c>
      <c r="C2872" s="253" t="s">
        <v>85</v>
      </c>
      <c r="D2872" s="254" t="s">
        <v>15294</v>
      </c>
    </row>
    <row r="2873" spans="1:4" ht="15" x14ac:dyDescent="0.25">
      <c r="A2873" s="261">
        <v>91934</v>
      </c>
      <c r="B2873" s="253" t="s">
        <v>2660</v>
      </c>
      <c r="C2873" s="253" t="s">
        <v>85</v>
      </c>
      <c r="D2873" s="254" t="s">
        <v>15295</v>
      </c>
    </row>
    <row r="2874" spans="1:4" ht="15" x14ac:dyDescent="0.25">
      <c r="A2874" s="261">
        <v>91935</v>
      </c>
      <c r="B2874" s="253" t="s">
        <v>2661</v>
      </c>
      <c r="C2874" s="253" t="s">
        <v>85</v>
      </c>
      <c r="D2874" s="254" t="s">
        <v>15296</v>
      </c>
    </row>
    <row r="2875" spans="1:4" ht="15" x14ac:dyDescent="0.25">
      <c r="A2875" s="261">
        <v>92979</v>
      </c>
      <c r="B2875" s="253" t="s">
        <v>2662</v>
      </c>
      <c r="C2875" s="253" t="s">
        <v>85</v>
      </c>
      <c r="D2875" s="254" t="s">
        <v>15297</v>
      </c>
    </row>
    <row r="2876" spans="1:4" ht="15" x14ac:dyDescent="0.25">
      <c r="A2876" s="261">
        <v>92980</v>
      </c>
      <c r="B2876" s="253" t="s">
        <v>2663</v>
      </c>
      <c r="C2876" s="253" t="s">
        <v>85</v>
      </c>
      <c r="D2876" s="254" t="s">
        <v>14003</v>
      </c>
    </row>
    <row r="2877" spans="1:4" ht="15" x14ac:dyDescent="0.25">
      <c r="A2877" s="261">
        <v>92981</v>
      </c>
      <c r="B2877" s="253" t="s">
        <v>2664</v>
      </c>
      <c r="C2877" s="253" t="s">
        <v>85</v>
      </c>
      <c r="D2877" s="254" t="s">
        <v>15298</v>
      </c>
    </row>
    <row r="2878" spans="1:4" ht="15" x14ac:dyDescent="0.25">
      <c r="A2878" s="261">
        <v>92982</v>
      </c>
      <c r="B2878" s="253" t="s">
        <v>2665</v>
      </c>
      <c r="C2878" s="253" t="s">
        <v>85</v>
      </c>
      <c r="D2878" s="254" t="s">
        <v>15156</v>
      </c>
    </row>
    <row r="2879" spans="1:4" ht="15" x14ac:dyDescent="0.25">
      <c r="A2879" s="261">
        <v>92984</v>
      </c>
      <c r="B2879" s="253" t="s">
        <v>2666</v>
      </c>
      <c r="C2879" s="253" t="s">
        <v>85</v>
      </c>
      <c r="D2879" s="254" t="s">
        <v>15299</v>
      </c>
    </row>
    <row r="2880" spans="1:4" ht="15" x14ac:dyDescent="0.25">
      <c r="A2880" s="261">
        <v>92986</v>
      </c>
      <c r="B2880" s="253" t="s">
        <v>2667</v>
      </c>
      <c r="C2880" s="253" t="s">
        <v>85</v>
      </c>
      <c r="D2880" s="254" t="s">
        <v>15300</v>
      </c>
    </row>
    <row r="2881" spans="1:4" ht="15" x14ac:dyDescent="0.25">
      <c r="A2881" s="261">
        <v>92988</v>
      </c>
      <c r="B2881" s="253" t="s">
        <v>2668</v>
      </c>
      <c r="C2881" s="253" t="s">
        <v>85</v>
      </c>
      <c r="D2881" s="254" t="s">
        <v>15301</v>
      </c>
    </row>
    <row r="2882" spans="1:4" ht="15" x14ac:dyDescent="0.25">
      <c r="A2882" s="261">
        <v>92990</v>
      </c>
      <c r="B2882" s="253" t="s">
        <v>2669</v>
      </c>
      <c r="C2882" s="253" t="s">
        <v>85</v>
      </c>
      <c r="D2882" s="254" t="s">
        <v>15302</v>
      </c>
    </row>
    <row r="2883" spans="1:4" ht="15" x14ac:dyDescent="0.25">
      <c r="A2883" s="261">
        <v>92992</v>
      </c>
      <c r="B2883" s="253" t="s">
        <v>2670</v>
      </c>
      <c r="C2883" s="253" t="s">
        <v>85</v>
      </c>
      <c r="D2883" s="254" t="s">
        <v>15303</v>
      </c>
    </row>
    <row r="2884" spans="1:4" ht="15" x14ac:dyDescent="0.25">
      <c r="A2884" s="261">
        <v>92994</v>
      </c>
      <c r="B2884" s="253" t="s">
        <v>2671</v>
      </c>
      <c r="C2884" s="253" t="s">
        <v>85</v>
      </c>
      <c r="D2884" s="254" t="s">
        <v>15304</v>
      </c>
    </row>
    <row r="2885" spans="1:4" ht="15" x14ac:dyDescent="0.25">
      <c r="A2885" s="261">
        <v>92996</v>
      </c>
      <c r="B2885" s="253" t="s">
        <v>2672</v>
      </c>
      <c r="C2885" s="253" t="s">
        <v>85</v>
      </c>
      <c r="D2885" s="254" t="s">
        <v>15305</v>
      </c>
    </row>
    <row r="2886" spans="1:4" ht="15" x14ac:dyDescent="0.25">
      <c r="A2886" s="261">
        <v>92998</v>
      </c>
      <c r="B2886" s="253" t="s">
        <v>2673</v>
      </c>
      <c r="C2886" s="253" t="s">
        <v>85</v>
      </c>
      <c r="D2886" s="254" t="s">
        <v>15306</v>
      </c>
    </row>
    <row r="2887" spans="1:4" ht="15" x14ac:dyDescent="0.25">
      <c r="A2887" s="261">
        <v>93000</v>
      </c>
      <c r="B2887" s="253" t="s">
        <v>2674</v>
      </c>
      <c r="C2887" s="253" t="s">
        <v>85</v>
      </c>
      <c r="D2887" s="254" t="s">
        <v>15307</v>
      </c>
    </row>
    <row r="2888" spans="1:4" ht="15" x14ac:dyDescent="0.25">
      <c r="A2888" s="261">
        <v>93002</v>
      </c>
      <c r="B2888" s="253" t="s">
        <v>2675</v>
      </c>
      <c r="C2888" s="253" t="s">
        <v>85</v>
      </c>
      <c r="D2888" s="254" t="s">
        <v>15308</v>
      </c>
    </row>
    <row r="2889" spans="1:4" ht="15" x14ac:dyDescent="0.25">
      <c r="A2889" s="261">
        <v>101884</v>
      </c>
      <c r="B2889" s="253" t="s">
        <v>2676</v>
      </c>
      <c r="C2889" s="253" t="s">
        <v>85</v>
      </c>
      <c r="D2889" s="254" t="s">
        <v>13632</v>
      </c>
    </row>
    <row r="2890" spans="1:4" ht="15" x14ac:dyDescent="0.25">
      <c r="A2890" s="261">
        <v>101885</v>
      </c>
      <c r="B2890" s="253" t="s">
        <v>2677</v>
      </c>
      <c r="C2890" s="253" t="s">
        <v>85</v>
      </c>
      <c r="D2890" s="254" t="s">
        <v>15001</v>
      </c>
    </row>
    <row r="2891" spans="1:4" ht="15" x14ac:dyDescent="0.25">
      <c r="A2891" s="261">
        <v>101886</v>
      </c>
      <c r="B2891" s="253" t="s">
        <v>2678</v>
      </c>
      <c r="C2891" s="253" t="s">
        <v>85</v>
      </c>
      <c r="D2891" s="254" t="s">
        <v>15309</v>
      </c>
    </row>
    <row r="2892" spans="1:4" ht="15" x14ac:dyDescent="0.25">
      <c r="A2892" s="261">
        <v>101887</v>
      </c>
      <c r="B2892" s="253" t="s">
        <v>2679</v>
      </c>
      <c r="C2892" s="253" t="s">
        <v>85</v>
      </c>
      <c r="D2892" s="254" t="s">
        <v>15310</v>
      </c>
    </row>
    <row r="2893" spans="1:4" ht="15" x14ac:dyDescent="0.25">
      <c r="A2893" s="261">
        <v>101888</v>
      </c>
      <c r="B2893" s="253" t="s">
        <v>2680</v>
      </c>
      <c r="C2893" s="253" t="s">
        <v>85</v>
      </c>
      <c r="D2893" s="254" t="s">
        <v>15311</v>
      </c>
    </row>
    <row r="2894" spans="1:4" ht="15" x14ac:dyDescent="0.25">
      <c r="A2894" s="261">
        <v>101889</v>
      </c>
      <c r="B2894" s="253" t="s">
        <v>2681</v>
      </c>
      <c r="C2894" s="253" t="s">
        <v>85</v>
      </c>
      <c r="D2894" s="254" t="s">
        <v>13794</v>
      </c>
    </row>
    <row r="2895" spans="1:4" ht="15" x14ac:dyDescent="0.25">
      <c r="A2895" s="261">
        <v>91936</v>
      </c>
      <c r="B2895" s="253" t="s">
        <v>2682</v>
      </c>
      <c r="C2895" s="253" t="s">
        <v>36</v>
      </c>
      <c r="D2895" s="254" t="s">
        <v>15312</v>
      </c>
    </row>
    <row r="2896" spans="1:4" ht="15" x14ac:dyDescent="0.25">
      <c r="A2896" s="261">
        <v>91937</v>
      </c>
      <c r="B2896" s="253" t="s">
        <v>2683</v>
      </c>
      <c r="C2896" s="253" t="s">
        <v>36</v>
      </c>
      <c r="D2896" s="254" t="s">
        <v>15313</v>
      </c>
    </row>
    <row r="2897" spans="1:4" ht="15" x14ac:dyDescent="0.25">
      <c r="A2897" s="261">
        <v>91939</v>
      </c>
      <c r="B2897" s="253" t="s">
        <v>2684</v>
      </c>
      <c r="C2897" s="253" t="s">
        <v>36</v>
      </c>
      <c r="D2897" s="254" t="s">
        <v>15314</v>
      </c>
    </row>
    <row r="2898" spans="1:4" ht="15" x14ac:dyDescent="0.25">
      <c r="A2898" s="261">
        <v>91940</v>
      </c>
      <c r="B2898" s="253" t="s">
        <v>2685</v>
      </c>
      <c r="C2898" s="253" t="s">
        <v>36</v>
      </c>
      <c r="D2898" s="254" t="s">
        <v>15315</v>
      </c>
    </row>
    <row r="2899" spans="1:4" ht="15" x14ac:dyDescent="0.25">
      <c r="A2899" s="261">
        <v>91941</v>
      </c>
      <c r="B2899" s="253" t="s">
        <v>2686</v>
      </c>
      <c r="C2899" s="253" t="s">
        <v>36</v>
      </c>
      <c r="D2899" s="254" t="s">
        <v>15316</v>
      </c>
    </row>
    <row r="2900" spans="1:4" ht="15" x14ac:dyDescent="0.25">
      <c r="A2900" s="261">
        <v>91942</v>
      </c>
      <c r="B2900" s="253" t="s">
        <v>2687</v>
      </c>
      <c r="C2900" s="253" t="s">
        <v>36</v>
      </c>
      <c r="D2900" s="254" t="s">
        <v>15317</v>
      </c>
    </row>
    <row r="2901" spans="1:4" ht="15" x14ac:dyDescent="0.25">
      <c r="A2901" s="261">
        <v>91943</v>
      </c>
      <c r="B2901" s="253" t="s">
        <v>2688</v>
      </c>
      <c r="C2901" s="253" t="s">
        <v>36</v>
      </c>
      <c r="D2901" s="254" t="s">
        <v>13796</v>
      </c>
    </row>
    <row r="2902" spans="1:4" ht="15" x14ac:dyDescent="0.25">
      <c r="A2902" s="261">
        <v>91944</v>
      </c>
      <c r="B2902" s="253" t="s">
        <v>2689</v>
      </c>
      <c r="C2902" s="253" t="s">
        <v>36</v>
      </c>
      <c r="D2902" s="254" t="s">
        <v>15318</v>
      </c>
    </row>
    <row r="2903" spans="1:4" ht="15" x14ac:dyDescent="0.25">
      <c r="A2903" s="261">
        <v>92865</v>
      </c>
      <c r="B2903" s="253" t="s">
        <v>2690</v>
      </c>
      <c r="C2903" s="253" t="s">
        <v>36</v>
      </c>
      <c r="D2903" s="254" t="s">
        <v>15319</v>
      </c>
    </row>
    <row r="2904" spans="1:4" ht="15" x14ac:dyDescent="0.25">
      <c r="A2904" s="261">
        <v>92866</v>
      </c>
      <c r="B2904" s="253" t="s">
        <v>2691</v>
      </c>
      <c r="C2904" s="253" t="s">
        <v>36</v>
      </c>
      <c r="D2904" s="254" t="s">
        <v>15320</v>
      </c>
    </row>
    <row r="2905" spans="1:4" ht="15" x14ac:dyDescent="0.25">
      <c r="A2905" s="261">
        <v>92867</v>
      </c>
      <c r="B2905" s="253" t="s">
        <v>2692</v>
      </c>
      <c r="C2905" s="253" t="s">
        <v>36</v>
      </c>
      <c r="D2905" s="254" t="s">
        <v>13799</v>
      </c>
    </row>
    <row r="2906" spans="1:4" ht="15" x14ac:dyDescent="0.25">
      <c r="A2906" s="261">
        <v>92868</v>
      </c>
      <c r="B2906" s="253" t="s">
        <v>2693</v>
      </c>
      <c r="C2906" s="253" t="s">
        <v>36</v>
      </c>
      <c r="D2906" s="254" t="s">
        <v>15321</v>
      </c>
    </row>
    <row r="2907" spans="1:4" ht="15" x14ac:dyDescent="0.25">
      <c r="A2907" s="261">
        <v>92869</v>
      </c>
      <c r="B2907" s="253" t="s">
        <v>2694</v>
      </c>
      <c r="C2907" s="253" t="s">
        <v>36</v>
      </c>
      <c r="D2907" s="254" t="s">
        <v>15322</v>
      </c>
    </row>
    <row r="2908" spans="1:4" ht="15" x14ac:dyDescent="0.25">
      <c r="A2908" s="261">
        <v>92870</v>
      </c>
      <c r="B2908" s="253" t="s">
        <v>2695</v>
      </c>
      <c r="C2908" s="253" t="s">
        <v>36</v>
      </c>
      <c r="D2908" s="254" t="s">
        <v>15323</v>
      </c>
    </row>
    <row r="2909" spans="1:4" ht="15" x14ac:dyDescent="0.25">
      <c r="A2909" s="261">
        <v>92871</v>
      </c>
      <c r="B2909" s="253" t="s">
        <v>2696</v>
      </c>
      <c r="C2909" s="253" t="s">
        <v>36</v>
      </c>
      <c r="D2909" s="254" t="s">
        <v>15324</v>
      </c>
    </row>
    <row r="2910" spans="1:4" ht="15" x14ac:dyDescent="0.25">
      <c r="A2910" s="261">
        <v>92872</v>
      </c>
      <c r="B2910" s="253" t="s">
        <v>2697</v>
      </c>
      <c r="C2910" s="253" t="s">
        <v>36</v>
      </c>
      <c r="D2910" s="254" t="s">
        <v>14746</v>
      </c>
    </row>
    <row r="2911" spans="1:4" ht="15" x14ac:dyDescent="0.25">
      <c r="A2911" s="261">
        <v>95777</v>
      </c>
      <c r="B2911" s="253" t="s">
        <v>2698</v>
      </c>
      <c r="C2911" s="253" t="s">
        <v>36</v>
      </c>
      <c r="D2911" s="254" t="s">
        <v>15325</v>
      </c>
    </row>
    <row r="2912" spans="1:4" ht="15" x14ac:dyDescent="0.25">
      <c r="A2912" s="261">
        <v>95778</v>
      </c>
      <c r="B2912" s="253" t="s">
        <v>2699</v>
      </c>
      <c r="C2912" s="253" t="s">
        <v>36</v>
      </c>
      <c r="D2912" s="254" t="s">
        <v>15326</v>
      </c>
    </row>
    <row r="2913" spans="1:4" ht="15" x14ac:dyDescent="0.25">
      <c r="A2913" s="261">
        <v>95779</v>
      </c>
      <c r="B2913" s="253" t="s">
        <v>2700</v>
      </c>
      <c r="C2913" s="253" t="s">
        <v>36</v>
      </c>
      <c r="D2913" s="254" t="s">
        <v>15327</v>
      </c>
    </row>
    <row r="2914" spans="1:4" ht="15" x14ac:dyDescent="0.25">
      <c r="A2914" s="261">
        <v>95780</v>
      </c>
      <c r="B2914" s="253" t="s">
        <v>2701</v>
      </c>
      <c r="C2914" s="253" t="s">
        <v>36</v>
      </c>
      <c r="D2914" s="254" t="s">
        <v>15328</v>
      </c>
    </row>
    <row r="2915" spans="1:4" ht="15" x14ac:dyDescent="0.25">
      <c r="A2915" s="261">
        <v>95781</v>
      </c>
      <c r="B2915" s="253" t="s">
        <v>2702</v>
      </c>
      <c r="C2915" s="253" t="s">
        <v>36</v>
      </c>
      <c r="D2915" s="254" t="s">
        <v>13010</v>
      </c>
    </row>
    <row r="2916" spans="1:4" ht="15" x14ac:dyDescent="0.25">
      <c r="A2916" s="261">
        <v>95782</v>
      </c>
      <c r="B2916" s="253" t="s">
        <v>2703</v>
      </c>
      <c r="C2916" s="253" t="s">
        <v>36</v>
      </c>
      <c r="D2916" s="254" t="s">
        <v>15329</v>
      </c>
    </row>
    <row r="2917" spans="1:4" ht="15" x14ac:dyDescent="0.25">
      <c r="A2917" s="261">
        <v>95785</v>
      </c>
      <c r="B2917" s="253" t="s">
        <v>2704</v>
      </c>
      <c r="C2917" s="253" t="s">
        <v>36</v>
      </c>
      <c r="D2917" s="254" t="s">
        <v>15330</v>
      </c>
    </row>
    <row r="2918" spans="1:4" ht="15" x14ac:dyDescent="0.25">
      <c r="A2918" s="261">
        <v>95787</v>
      </c>
      <c r="B2918" s="253" t="s">
        <v>2705</v>
      </c>
      <c r="C2918" s="253" t="s">
        <v>36</v>
      </c>
      <c r="D2918" s="254" t="s">
        <v>15331</v>
      </c>
    </row>
    <row r="2919" spans="1:4" ht="15" x14ac:dyDescent="0.25">
      <c r="A2919" s="261">
        <v>95789</v>
      </c>
      <c r="B2919" s="253" t="s">
        <v>2706</v>
      </c>
      <c r="C2919" s="253" t="s">
        <v>36</v>
      </c>
      <c r="D2919" s="254" t="s">
        <v>15332</v>
      </c>
    </row>
    <row r="2920" spans="1:4" ht="15" x14ac:dyDescent="0.25">
      <c r="A2920" s="261">
        <v>95791</v>
      </c>
      <c r="B2920" s="253" t="s">
        <v>2707</v>
      </c>
      <c r="C2920" s="253" t="s">
        <v>36</v>
      </c>
      <c r="D2920" s="254" t="s">
        <v>15333</v>
      </c>
    </row>
    <row r="2921" spans="1:4" ht="15" x14ac:dyDescent="0.25">
      <c r="A2921" s="261">
        <v>95795</v>
      </c>
      <c r="B2921" s="253" t="s">
        <v>2708</v>
      </c>
      <c r="C2921" s="253" t="s">
        <v>36</v>
      </c>
      <c r="D2921" s="254" t="s">
        <v>15334</v>
      </c>
    </row>
    <row r="2922" spans="1:4" ht="15" x14ac:dyDescent="0.25">
      <c r="A2922" s="261">
        <v>95796</v>
      </c>
      <c r="B2922" s="253" t="s">
        <v>2709</v>
      </c>
      <c r="C2922" s="253" t="s">
        <v>36</v>
      </c>
      <c r="D2922" s="254" t="s">
        <v>15335</v>
      </c>
    </row>
    <row r="2923" spans="1:4" ht="15" x14ac:dyDescent="0.25">
      <c r="A2923" s="261">
        <v>95797</v>
      </c>
      <c r="B2923" s="253" t="s">
        <v>2710</v>
      </c>
      <c r="C2923" s="253" t="s">
        <v>36</v>
      </c>
      <c r="D2923" s="254" t="s">
        <v>15336</v>
      </c>
    </row>
    <row r="2924" spans="1:4" ht="15" x14ac:dyDescent="0.25">
      <c r="A2924" s="261">
        <v>95801</v>
      </c>
      <c r="B2924" s="253" t="s">
        <v>2711</v>
      </c>
      <c r="C2924" s="253" t="s">
        <v>36</v>
      </c>
      <c r="D2924" s="254" t="s">
        <v>13378</v>
      </c>
    </row>
    <row r="2925" spans="1:4" ht="15" x14ac:dyDescent="0.25">
      <c r="A2925" s="261">
        <v>95802</v>
      </c>
      <c r="B2925" s="253" t="s">
        <v>2712</v>
      </c>
      <c r="C2925" s="253" t="s">
        <v>36</v>
      </c>
      <c r="D2925" s="254" t="s">
        <v>15337</v>
      </c>
    </row>
    <row r="2926" spans="1:4" ht="15" x14ac:dyDescent="0.25">
      <c r="A2926" s="261">
        <v>95803</v>
      </c>
      <c r="B2926" s="253" t="s">
        <v>2713</v>
      </c>
      <c r="C2926" s="253" t="s">
        <v>36</v>
      </c>
      <c r="D2926" s="254" t="s">
        <v>15338</v>
      </c>
    </row>
    <row r="2927" spans="1:4" ht="15" x14ac:dyDescent="0.25">
      <c r="A2927" s="261">
        <v>95804</v>
      </c>
      <c r="B2927" s="253" t="s">
        <v>2714</v>
      </c>
      <c r="C2927" s="253" t="s">
        <v>36</v>
      </c>
      <c r="D2927" s="254" t="s">
        <v>15339</v>
      </c>
    </row>
    <row r="2928" spans="1:4" ht="15" x14ac:dyDescent="0.25">
      <c r="A2928" s="261">
        <v>95805</v>
      </c>
      <c r="B2928" s="253" t="s">
        <v>2715</v>
      </c>
      <c r="C2928" s="253" t="s">
        <v>36</v>
      </c>
      <c r="D2928" s="254" t="s">
        <v>15340</v>
      </c>
    </row>
    <row r="2929" spans="1:4" ht="15" x14ac:dyDescent="0.25">
      <c r="A2929" s="261">
        <v>95806</v>
      </c>
      <c r="B2929" s="253" t="s">
        <v>2716</v>
      </c>
      <c r="C2929" s="253" t="s">
        <v>36</v>
      </c>
      <c r="D2929" s="254" t="s">
        <v>15341</v>
      </c>
    </row>
    <row r="2930" spans="1:4" ht="15" x14ac:dyDescent="0.25">
      <c r="A2930" s="261">
        <v>95807</v>
      </c>
      <c r="B2930" s="253" t="s">
        <v>2717</v>
      </c>
      <c r="C2930" s="253" t="s">
        <v>36</v>
      </c>
      <c r="D2930" s="254" t="s">
        <v>15342</v>
      </c>
    </row>
    <row r="2931" spans="1:4" ht="15" x14ac:dyDescent="0.25">
      <c r="A2931" s="261">
        <v>95808</v>
      </c>
      <c r="B2931" s="253" t="s">
        <v>2718</v>
      </c>
      <c r="C2931" s="253" t="s">
        <v>36</v>
      </c>
      <c r="D2931" s="254" t="s">
        <v>15343</v>
      </c>
    </row>
    <row r="2932" spans="1:4" ht="15" x14ac:dyDescent="0.25">
      <c r="A2932" s="261">
        <v>95809</v>
      </c>
      <c r="B2932" s="253" t="s">
        <v>2719</v>
      </c>
      <c r="C2932" s="253" t="s">
        <v>36</v>
      </c>
      <c r="D2932" s="254" t="s">
        <v>15344</v>
      </c>
    </row>
    <row r="2933" spans="1:4" ht="15" x14ac:dyDescent="0.25">
      <c r="A2933" s="261">
        <v>95810</v>
      </c>
      <c r="B2933" s="253" t="s">
        <v>2720</v>
      </c>
      <c r="C2933" s="253" t="s">
        <v>36</v>
      </c>
      <c r="D2933" s="254" t="s">
        <v>14644</v>
      </c>
    </row>
    <row r="2934" spans="1:4" ht="15" x14ac:dyDescent="0.25">
      <c r="A2934" s="261">
        <v>95811</v>
      </c>
      <c r="B2934" s="253" t="s">
        <v>2721</v>
      </c>
      <c r="C2934" s="253" t="s">
        <v>36</v>
      </c>
      <c r="D2934" s="254" t="s">
        <v>15345</v>
      </c>
    </row>
    <row r="2935" spans="1:4" ht="15" x14ac:dyDescent="0.25">
      <c r="A2935" s="261">
        <v>95812</v>
      </c>
      <c r="B2935" s="253" t="s">
        <v>2722</v>
      </c>
      <c r="C2935" s="253" t="s">
        <v>36</v>
      </c>
      <c r="D2935" s="254" t="s">
        <v>14824</v>
      </c>
    </row>
    <row r="2936" spans="1:4" ht="15" x14ac:dyDescent="0.25">
      <c r="A2936" s="261">
        <v>95813</v>
      </c>
      <c r="B2936" s="253" t="s">
        <v>2723</v>
      </c>
      <c r="C2936" s="253" t="s">
        <v>36</v>
      </c>
      <c r="D2936" s="254" t="s">
        <v>15262</v>
      </c>
    </row>
    <row r="2937" spans="1:4" ht="15" x14ac:dyDescent="0.25">
      <c r="A2937" s="261">
        <v>95814</v>
      </c>
      <c r="B2937" s="253" t="s">
        <v>2724</v>
      </c>
      <c r="C2937" s="253" t="s">
        <v>36</v>
      </c>
      <c r="D2937" s="254" t="s">
        <v>15346</v>
      </c>
    </row>
    <row r="2938" spans="1:4" ht="15" x14ac:dyDescent="0.25">
      <c r="A2938" s="261">
        <v>95815</v>
      </c>
      <c r="B2938" s="253" t="s">
        <v>2725</v>
      </c>
      <c r="C2938" s="253" t="s">
        <v>36</v>
      </c>
      <c r="D2938" s="254" t="s">
        <v>15347</v>
      </c>
    </row>
    <row r="2939" spans="1:4" ht="15" x14ac:dyDescent="0.25">
      <c r="A2939" s="261">
        <v>95816</v>
      </c>
      <c r="B2939" s="253" t="s">
        <v>2726</v>
      </c>
      <c r="C2939" s="253" t="s">
        <v>36</v>
      </c>
      <c r="D2939" s="254" t="s">
        <v>13569</v>
      </c>
    </row>
    <row r="2940" spans="1:4" ht="15" x14ac:dyDescent="0.25">
      <c r="A2940" s="261">
        <v>95817</v>
      </c>
      <c r="B2940" s="253" t="s">
        <v>2727</v>
      </c>
      <c r="C2940" s="253" t="s">
        <v>36</v>
      </c>
      <c r="D2940" s="254" t="s">
        <v>15348</v>
      </c>
    </row>
    <row r="2941" spans="1:4" ht="15" x14ac:dyDescent="0.25">
      <c r="A2941" s="261">
        <v>95818</v>
      </c>
      <c r="B2941" s="253" t="s">
        <v>2728</v>
      </c>
      <c r="C2941" s="253" t="s">
        <v>36</v>
      </c>
      <c r="D2941" s="254" t="s">
        <v>15349</v>
      </c>
    </row>
    <row r="2942" spans="1:4" ht="15" x14ac:dyDescent="0.25">
      <c r="A2942" s="261">
        <v>97881</v>
      </c>
      <c r="B2942" s="253" t="s">
        <v>2729</v>
      </c>
      <c r="C2942" s="253" t="s">
        <v>36</v>
      </c>
      <c r="D2942" s="254" t="s">
        <v>15350</v>
      </c>
    </row>
    <row r="2943" spans="1:4" ht="15" x14ac:dyDescent="0.25">
      <c r="A2943" s="261">
        <v>97882</v>
      </c>
      <c r="B2943" s="253" t="s">
        <v>2730</v>
      </c>
      <c r="C2943" s="253" t="s">
        <v>36</v>
      </c>
      <c r="D2943" s="254" t="s">
        <v>15351</v>
      </c>
    </row>
    <row r="2944" spans="1:4" ht="15" x14ac:dyDescent="0.25">
      <c r="A2944" s="261">
        <v>97883</v>
      </c>
      <c r="B2944" s="253" t="s">
        <v>2731</v>
      </c>
      <c r="C2944" s="253" t="s">
        <v>36</v>
      </c>
      <c r="D2944" s="254" t="s">
        <v>15352</v>
      </c>
    </row>
    <row r="2945" spans="1:4" ht="15" x14ac:dyDescent="0.25">
      <c r="A2945" s="261">
        <v>97884</v>
      </c>
      <c r="B2945" s="253" t="s">
        <v>2732</v>
      </c>
      <c r="C2945" s="253" t="s">
        <v>36</v>
      </c>
      <c r="D2945" s="254" t="s">
        <v>15353</v>
      </c>
    </row>
    <row r="2946" spans="1:4" ht="15" x14ac:dyDescent="0.25">
      <c r="A2946" s="261">
        <v>97885</v>
      </c>
      <c r="B2946" s="253" t="s">
        <v>2733</v>
      </c>
      <c r="C2946" s="253" t="s">
        <v>36</v>
      </c>
      <c r="D2946" s="254" t="s">
        <v>15354</v>
      </c>
    </row>
    <row r="2947" spans="1:4" ht="15" x14ac:dyDescent="0.25">
      <c r="A2947" s="261">
        <v>97886</v>
      </c>
      <c r="B2947" s="253" t="s">
        <v>2734</v>
      </c>
      <c r="C2947" s="253" t="s">
        <v>36</v>
      </c>
      <c r="D2947" s="254" t="s">
        <v>15355</v>
      </c>
    </row>
    <row r="2948" spans="1:4" ht="15" x14ac:dyDescent="0.25">
      <c r="A2948" s="261">
        <v>97887</v>
      </c>
      <c r="B2948" s="253" t="s">
        <v>2735</v>
      </c>
      <c r="C2948" s="253" t="s">
        <v>36</v>
      </c>
      <c r="D2948" s="254" t="s">
        <v>15356</v>
      </c>
    </row>
    <row r="2949" spans="1:4" ht="15" x14ac:dyDescent="0.25">
      <c r="A2949" s="261">
        <v>97888</v>
      </c>
      <c r="B2949" s="253" t="s">
        <v>2736</v>
      </c>
      <c r="C2949" s="253" t="s">
        <v>36</v>
      </c>
      <c r="D2949" s="254" t="s">
        <v>15357</v>
      </c>
    </row>
    <row r="2950" spans="1:4" ht="15" x14ac:dyDescent="0.25">
      <c r="A2950" s="261">
        <v>97889</v>
      </c>
      <c r="B2950" s="253" t="s">
        <v>2737</v>
      </c>
      <c r="C2950" s="253" t="s">
        <v>36</v>
      </c>
      <c r="D2950" s="254" t="s">
        <v>15358</v>
      </c>
    </row>
    <row r="2951" spans="1:4" ht="15" x14ac:dyDescent="0.25">
      <c r="A2951" s="261">
        <v>97890</v>
      </c>
      <c r="B2951" s="253" t="s">
        <v>2738</v>
      </c>
      <c r="C2951" s="253" t="s">
        <v>36</v>
      </c>
      <c r="D2951" s="254" t="s">
        <v>15359</v>
      </c>
    </row>
    <row r="2952" spans="1:4" ht="15" x14ac:dyDescent="0.25">
      <c r="A2952" s="261">
        <v>97891</v>
      </c>
      <c r="B2952" s="253" t="s">
        <v>2739</v>
      </c>
      <c r="C2952" s="253" t="s">
        <v>36</v>
      </c>
      <c r="D2952" s="254" t="s">
        <v>15360</v>
      </c>
    </row>
    <row r="2953" spans="1:4" ht="15" x14ac:dyDescent="0.25">
      <c r="A2953" s="261">
        <v>97892</v>
      </c>
      <c r="B2953" s="253" t="s">
        <v>2740</v>
      </c>
      <c r="C2953" s="253" t="s">
        <v>36</v>
      </c>
      <c r="D2953" s="254" t="s">
        <v>15361</v>
      </c>
    </row>
    <row r="2954" spans="1:4" ht="15" x14ac:dyDescent="0.25">
      <c r="A2954" s="261">
        <v>97893</v>
      </c>
      <c r="B2954" s="253" t="s">
        <v>2741</v>
      </c>
      <c r="C2954" s="253" t="s">
        <v>36</v>
      </c>
      <c r="D2954" s="254" t="s">
        <v>15362</v>
      </c>
    </row>
    <row r="2955" spans="1:4" ht="15" x14ac:dyDescent="0.25">
      <c r="A2955" s="261">
        <v>97894</v>
      </c>
      <c r="B2955" s="253" t="s">
        <v>2742</v>
      </c>
      <c r="C2955" s="253" t="s">
        <v>36</v>
      </c>
      <c r="D2955" s="254" t="s">
        <v>15363</v>
      </c>
    </row>
    <row r="2956" spans="1:4" ht="15" x14ac:dyDescent="0.25">
      <c r="A2956" s="261">
        <v>104396</v>
      </c>
      <c r="B2956" s="253" t="s">
        <v>2743</v>
      </c>
      <c r="C2956" s="253" t="s">
        <v>36</v>
      </c>
      <c r="D2956" s="254" t="s">
        <v>15364</v>
      </c>
    </row>
    <row r="2957" spans="1:4" ht="15" x14ac:dyDescent="0.25">
      <c r="A2957" s="261">
        <v>104397</v>
      </c>
      <c r="B2957" s="253" t="s">
        <v>2744</v>
      </c>
      <c r="C2957" s="253" t="s">
        <v>36</v>
      </c>
      <c r="D2957" s="254" t="s">
        <v>15365</v>
      </c>
    </row>
    <row r="2958" spans="1:4" ht="15" x14ac:dyDescent="0.25">
      <c r="A2958" s="261">
        <v>104398</v>
      </c>
      <c r="B2958" s="253" t="s">
        <v>2745</v>
      </c>
      <c r="C2958" s="253" t="s">
        <v>36</v>
      </c>
      <c r="D2958" s="254" t="s">
        <v>13307</v>
      </c>
    </row>
    <row r="2959" spans="1:4" ht="15" x14ac:dyDescent="0.25">
      <c r="A2959" s="261">
        <v>104399</v>
      </c>
      <c r="B2959" s="253" t="s">
        <v>2746</v>
      </c>
      <c r="C2959" s="253" t="s">
        <v>36</v>
      </c>
      <c r="D2959" s="254" t="s">
        <v>15366</v>
      </c>
    </row>
    <row r="2960" spans="1:4" ht="15" x14ac:dyDescent="0.25">
      <c r="A2960" s="261">
        <v>104400</v>
      </c>
      <c r="B2960" s="253" t="s">
        <v>2747</v>
      </c>
      <c r="C2960" s="253" t="s">
        <v>36</v>
      </c>
      <c r="D2960" s="254" t="s">
        <v>15367</v>
      </c>
    </row>
    <row r="2961" spans="1:4" ht="15" x14ac:dyDescent="0.25">
      <c r="A2961" s="261">
        <v>104401</v>
      </c>
      <c r="B2961" s="253" t="s">
        <v>2748</v>
      </c>
      <c r="C2961" s="253" t="s">
        <v>36</v>
      </c>
      <c r="D2961" s="254" t="s">
        <v>13320</v>
      </c>
    </row>
    <row r="2962" spans="1:4" ht="15" x14ac:dyDescent="0.25">
      <c r="A2962" s="261">
        <v>104402</v>
      </c>
      <c r="B2962" s="253" t="s">
        <v>2749</v>
      </c>
      <c r="C2962" s="253" t="s">
        <v>36</v>
      </c>
      <c r="D2962" s="254" t="s">
        <v>15368</v>
      </c>
    </row>
    <row r="2963" spans="1:4" ht="15" x14ac:dyDescent="0.25">
      <c r="A2963" s="261">
        <v>104403</v>
      </c>
      <c r="B2963" s="253" t="s">
        <v>2750</v>
      </c>
      <c r="C2963" s="253" t="s">
        <v>36</v>
      </c>
      <c r="D2963" s="254" t="s">
        <v>15369</v>
      </c>
    </row>
    <row r="2964" spans="1:4" ht="15" x14ac:dyDescent="0.25">
      <c r="A2964" s="261">
        <v>104404</v>
      </c>
      <c r="B2964" s="253" t="s">
        <v>2751</v>
      </c>
      <c r="C2964" s="253" t="s">
        <v>36</v>
      </c>
      <c r="D2964" s="254" t="s">
        <v>15370</v>
      </c>
    </row>
    <row r="2965" spans="1:4" ht="15" x14ac:dyDescent="0.25">
      <c r="A2965" s="261">
        <v>104405</v>
      </c>
      <c r="B2965" s="253" t="s">
        <v>2752</v>
      </c>
      <c r="C2965" s="253" t="s">
        <v>36</v>
      </c>
      <c r="D2965" s="254" t="s">
        <v>15371</v>
      </c>
    </row>
    <row r="2966" spans="1:4" ht="15" x14ac:dyDescent="0.25">
      <c r="A2966" s="261">
        <v>93653</v>
      </c>
      <c r="B2966" s="253" t="s">
        <v>2753</v>
      </c>
      <c r="C2966" s="253" t="s">
        <v>36</v>
      </c>
      <c r="D2966" s="254" t="s">
        <v>15372</v>
      </c>
    </row>
    <row r="2967" spans="1:4" ht="15" x14ac:dyDescent="0.25">
      <c r="A2967" s="261">
        <v>93654</v>
      </c>
      <c r="B2967" s="253" t="s">
        <v>2754</v>
      </c>
      <c r="C2967" s="253" t="s">
        <v>36</v>
      </c>
      <c r="D2967" s="254" t="s">
        <v>15373</v>
      </c>
    </row>
    <row r="2968" spans="1:4" ht="15" x14ac:dyDescent="0.25">
      <c r="A2968" s="261">
        <v>93655</v>
      </c>
      <c r="B2968" s="253" t="s">
        <v>2755</v>
      </c>
      <c r="C2968" s="253" t="s">
        <v>36</v>
      </c>
      <c r="D2968" s="254" t="s">
        <v>15374</v>
      </c>
    </row>
    <row r="2969" spans="1:4" ht="15" x14ac:dyDescent="0.25">
      <c r="A2969" s="261">
        <v>93656</v>
      </c>
      <c r="B2969" s="253" t="s">
        <v>2756</v>
      </c>
      <c r="C2969" s="253" t="s">
        <v>36</v>
      </c>
      <c r="D2969" s="254" t="s">
        <v>15374</v>
      </c>
    </row>
    <row r="2970" spans="1:4" ht="15" x14ac:dyDescent="0.25">
      <c r="A2970" s="261">
        <v>93657</v>
      </c>
      <c r="B2970" s="253" t="s">
        <v>2757</v>
      </c>
      <c r="C2970" s="253" t="s">
        <v>36</v>
      </c>
      <c r="D2970" s="254" t="s">
        <v>15165</v>
      </c>
    </row>
    <row r="2971" spans="1:4" ht="15" x14ac:dyDescent="0.25">
      <c r="A2971" s="261">
        <v>93658</v>
      </c>
      <c r="B2971" s="253" t="s">
        <v>2758</v>
      </c>
      <c r="C2971" s="253" t="s">
        <v>36</v>
      </c>
      <c r="D2971" s="254" t="s">
        <v>15375</v>
      </c>
    </row>
    <row r="2972" spans="1:4" ht="15" x14ac:dyDescent="0.25">
      <c r="A2972" s="261">
        <v>93659</v>
      </c>
      <c r="B2972" s="253" t="s">
        <v>2759</v>
      </c>
      <c r="C2972" s="253" t="s">
        <v>36</v>
      </c>
      <c r="D2972" s="254" t="s">
        <v>15376</v>
      </c>
    </row>
    <row r="2973" spans="1:4" ht="15" x14ac:dyDescent="0.25">
      <c r="A2973" s="261">
        <v>93660</v>
      </c>
      <c r="B2973" s="253" t="s">
        <v>2760</v>
      </c>
      <c r="C2973" s="253" t="s">
        <v>36</v>
      </c>
      <c r="D2973" s="254" t="s">
        <v>15377</v>
      </c>
    </row>
    <row r="2974" spans="1:4" ht="15" x14ac:dyDescent="0.25">
      <c r="A2974" s="261">
        <v>93661</v>
      </c>
      <c r="B2974" s="253" t="s">
        <v>2761</v>
      </c>
      <c r="C2974" s="253" t="s">
        <v>36</v>
      </c>
      <c r="D2974" s="254" t="s">
        <v>15378</v>
      </c>
    </row>
    <row r="2975" spans="1:4" ht="15" x14ac:dyDescent="0.25">
      <c r="A2975" s="261">
        <v>93662</v>
      </c>
      <c r="B2975" s="253" t="s">
        <v>2762</v>
      </c>
      <c r="C2975" s="253" t="s">
        <v>36</v>
      </c>
      <c r="D2975" s="254" t="s">
        <v>15379</v>
      </c>
    </row>
    <row r="2976" spans="1:4" ht="15" x14ac:dyDescent="0.25">
      <c r="A2976" s="261">
        <v>93663</v>
      </c>
      <c r="B2976" s="253" t="s">
        <v>2763</v>
      </c>
      <c r="C2976" s="253" t="s">
        <v>36</v>
      </c>
      <c r="D2976" s="254" t="s">
        <v>15379</v>
      </c>
    </row>
    <row r="2977" spans="1:4" ht="15" x14ac:dyDescent="0.25">
      <c r="A2977" s="261">
        <v>93664</v>
      </c>
      <c r="B2977" s="253" t="s">
        <v>2764</v>
      </c>
      <c r="C2977" s="253" t="s">
        <v>36</v>
      </c>
      <c r="D2977" s="254" t="s">
        <v>15380</v>
      </c>
    </row>
    <row r="2978" spans="1:4" ht="15" x14ac:dyDescent="0.25">
      <c r="A2978" s="261">
        <v>93665</v>
      </c>
      <c r="B2978" s="253" t="s">
        <v>2765</v>
      </c>
      <c r="C2978" s="253" t="s">
        <v>36</v>
      </c>
      <c r="D2978" s="254" t="s">
        <v>15381</v>
      </c>
    </row>
    <row r="2979" spans="1:4" ht="15" x14ac:dyDescent="0.25">
      <c r="A2979" s="261">
        <v>93666</v>
      </c>
      <c r="B2979" s="253" t="s">
        <v>2766</v>
      </c>
      <c r="C2979" s="253" t="s">
        <v>36</v>
      </c>
      <c r="D2979" s="254" t="s">
        <v>14936</v>
      </c>
    </row>
    <row r="2980" spans="1:4" ht="15" x14ac:dyDescent="0.25">
      <c r="A2980" s="261">
        <v>93667</v>
      </c>
      <c r="B2980" s="253" t="s">
        <v>2767</v>
      </c>
      <c r="C2980" s="253" t="s">
        <v>36</v>
      </c>
      <c r="D2980" s="254" t="s">
        <v>15382</v>
      </c>
    </row>
    <row r="2981" spans="1:4" ht="15" x14ac:dyDescent="0.25">
      <c r="A2981" s="261">
        <v>93668</v>
      </c>
      <c r="B2981" s="253" t="s">
        <v>2768</v>
      </c>
      <c r="C2981" s="253" t="s">
        <v>36</v>
      </c>
      <c r="D2981" s="254" t="s">
        <v>15383</v>
      </c>
    </row>
    <row r="2982" spans="1:4" ht="15" x14ac:dyDescent="0.25">
      <c r="A2982" s="261">
        <v>93669</v>
      </c>
      <c r="B2982" s="253" t="s">
        <v>2769</v>
      </c>
      <c r="C2982" s="253" t="s">
        <v>36</v>
      </c>
      <c r="D2982" s="254" t="s">
        <v>15384</v>
      </c>
    </row>
    <row r="2983" spans="1:4" ht="15" x14ac:dyDescent="0.25">
      <c r="A2983" s="261">
        <v>93670</v>
      </c>
      <c r="B2983" s="253" t="s">
        <v>2770</v>
      </c>
      <c r="C2983" s="253" t="s">
        <v>36</v>
      </c>
      <c r="D2983" s="254" t="s">
        <v>15384</v>
      </c>
    </row>
    <row r="2984" spans="1:4" ht="15" x14ac:dyDescent="0.25">
      <c r="A2984" s="261">
        <v>93671</v>
      </c>
      <c r="B2984" s="253" t="s">
        <v>2771</v>
      </c>
      <c r="C2984" s="253" t="s">
        <v>36</v>
      </c>
      <c r="D2984" s="254" t="s">
        <v>15385</v>
      </c>
    </row>
    <row r="2985" spans="1:4" ht="15" x14ac:dyDescent="0.25">
      <c r="A2985" s="261">
        <v>93672</v>
      </c>
      <c r="B2985" s="253" t="s">
        <v>2772</v>
      </c>
      <c r="C2985" s="253" t="s">
        <v>36</v>
      </c>
      <c r="D2985" s="254" t="s">
        <v>15386</v>
      </c>
    </row>
    <row r="2986" spans="1:4" ht="15" x14ac:dyDescent="0.25">
      <c r="A2986" s="261">
        <v>93673</v>
      </c>
      <c r="B2986" s="253" t="s">
        <v>2773</v>
      </c>
      <c r="C2986" s="253" t="s">
        <v>36</v>
      </c>
      <c r="D2986" s="254" t="s">
        <v>15387</v>
      </c>
    </row>
    <row r="2987" spans="1:4" ht="15" x14ac:dyDescent="0.25">
      <c r="A2987" s="261">
        <v>97359</v>
      </c>
      <c r="B2987" s="253" t="s">
        <v>2774</v>
      </c>
      <c r="C2987" s="253" t="s">
        <v>36</v>
      </c>
      <c r="D2987" s="254" t="s">
        <v>15388</v>
      </c>
    </row>
    <row r="2988" spans="1:4" ht="15" x14ac:dyDescent="0.25">
      <c r="A2988" s="261">
        <v>97360</v>
      </c>
      <c r="B2988" s="253" t="s">
        <v>2775</v>
      </c>
      <c r="C2988" s="253" t="s">
        <v>36</v>
      </c>
      <c r="D2988" s="254" t="s">
        <v>15389</v>
      </c>
    </row>
    <row r="2989" spans="1:4" ht="15" x14ac:dyDescent="0.25">
      <c r="A2989" s="261">
        <v>97361</v>
      </c>
      <c r="B2989" s="253" t="s">
        <v>2776</v>
      </c>
      <c r="C2989" s="253" t="s">
        <v>36</v>
      </c>
      <c r="D2989" s="254" t="s">
        <v>15390</v>
      </c>
    </row>
    <row r="2990" spans="1:4" ht="15" x14ac:dyDescent="0.25">
      <c r="A2990" s="261">
        <v>97362</v>
      </c>
      <c r="B2990" s="253" t="s">
        <v>2777</v>
      </c>
      <c r="C2990" s="253" t="s">
        <v>36</v>
      </c>
      <c r="D2990" s="254" t="s">
        <v>15391</v>
      </c>
    </row>
    <row r="2991" spans="1:4" ht="15" x14ac:dyDescent="0.25">
      <c r="A2991" s="261">
        <v>101875</v>
      </c>
      <c r="B2991" s="253" t="s">
        <v>2778</v>
      </c>
      <c r="C2991" s="253" t="s">
        <v>36</v>
      </c>
      <c r="D2991" s="254" t="s">
        <v>15392</v>
      </c>
    </row>
    <row r="2992" spans="1:4" ht="15" x14ac:dyDescent="0.25">
      <c r="A2992" s="261">
        <v>101876</v>
      </c>
      <c r="B2992" s="253" t="s">
        <v>2779</v>
      </c>
      <c r="C2992" s="253" t="s">
        <v>36</v>
      </c>
      <c r="D2992" s="254" t="s">
        <v>15393</v>
      </c>
    </row>
    <row r="2993" spans="1:4" ht="15" x14ac:dyDescent="0.25">
      <c r="A2993" s="261">
        <v>101877</v>
      </c>
      <c r="B2993" s="253" t="s">
        <v>2780</v>
      </c>
      <c r="C2993" s="253" t="s">
        <v>36</v>
      </c>
      <c r="D2993" s="254" t="s">
        <v>15394</v>
      </c>
    </row>
    <row r="2994" spans="1:4" ht="15" x14ac:dyDescent="0.25">
      <c r="A2994" s="261">
        <v>101878</v>
      </c>
      <c r="B2994" s="253" t="s">
        <v>2781</v>
      </c>
      <c r="C2994" s="253" t="s">
        <v>36</v>
      </c>
      <c r="D2994" s="254" t="s">
        <v>15395</v>
      </c>
    </row>
    <row r="2995" spans="1:4" ht="15" x14ac:dyDescent="0.25">
      <c r="A2995" s="261">
        <v>101879</v>
      </c>
      <c r="B2995" s="253" t="s">
        <v>2782</v>
      </c>
      <c r="C2995" s="253" t="s">
        <v>36</v>
      </c>
      <c r="D2995" s="254" t="s">
        <v>15396</v>
      </c>
    </row>
    <row r="2996" spans="1:4" ht="15" x14ac:dyDescent="0.25">
      <c r="A2996" s="261">
        <v>101880</v>
      </c>
      <c r="B2996" s="253" t="s">
        <v>2783</v>
      </c>
      <c r="C2996" s="253" t="s">
        <v>36</v>
      </c>
      <c r="D2996" s="254" t="s">
        <v>15397</v>
      </c>
    </row>
    <row r="2997" spans="1:4" ht="15" x14ac:dyDescent="0.25">
      <c r="A2997" s="261">
        <v>101881</v>
      </c>
      <c r="B2997" s="253" t="s">
        <v>2784</v>
      </c>
      <c r="C2997" s="253" t="s">
        <v>36</v>
      </c>
      <c r="D2997" s="254" t="s">
        <v>15398</v>
      </c>
    </row>
    <row r="2998" spans="1:4" ht="15" x14ac:dyDescent="0.25">
      <c r="A2998" s="261">
        <v>101882</v>
      </c>
      <c r="B2998" s="253" t="s">
        <v>2785</v>
      </c>
      <c r="C2998" s="253" t="s">
        <v>36</v>
      </c>
      <c r="D2998" s="254" t="s">
        <v>15399</v>
      </c>
    </row>
    <row r="2999" spans="1:4" ht="15" x14ac:dyDescent="0.25">
      <c r="A2999" s="261">
        <v>101883</v>
      </c>
      <c r="B2999" s="253" t="s">
        <v>2786</v>
      </c>
      <c r="C2999" s="253" t="s">
        <v>36</v>
      </c>
      <c r="D2999" s="254" t="s">
        <v>15400</v>
      </c>
    </row>
    <row r="3000" spans="1:4" ht="15" x14ac:dyDescent="0.25">
      <c r="A3000" s="261">
        <v>101890</v>
      </c>
      <c r="B3000" s="253" t="s">
        <v>2787</v>
      </c>
      <c r="C3000" s="253" t="s">
        <v>36</v>
      </c>
      <c r="D3000" s="254" t="s">
        <v>15401</v>
      </c>
    </row>
    <row r="3001" spans="1:4" ht="15" x14ac:dyDescent="0.25">
      <c r="A3001" s="261">
        <v>101891</v>
      </c>
      <c r="B3001" s="253" t="s">
        <v>2788</v>
      </c>
      <c r="C3001" s="253" t="s">
        <v>36</v>
      </c>
      <c r="D3001" s="254" t="s">
        <v>15402</v>
      </c>
    </row>
    <row r="3002" spans="1:4" ht="15" x14ac:dyDescent="0.25">
      <c r="A3002" s="261">
        <v>101892</v>
      </c>
      <c r="B3002" s="253" t="s">
        <v>2789</v>
      </c>
      <c r="C3002" s="253" t="s">
        <v>36</v>
      </c>
      <c r="D3002" s="254" t="s">
        <v>15403</v>
      </c>
    </row>
    <row r="3003" spans="1:4" ht="15" x14ac:dyDescent="0.25">
      <c r="A3003" s="261">
        <v>101893</v>
      </c>
      <c r="B3003" s="253" t="s">
        <v>2790</v>
      </c>
      <c r="C3003" s="253" t="s">
        <v>36</v>
      </c>
      <c r="D3003" s="254" t="s">
        <v>14792</v>
      </c>
    </row>
    <row r="3004" spans="1:4" ht="15" x14ac:dyDescent="0.25">
      <c r="A3004" s="261">
        <v>101894</v>
      </c>
      <c r="B3004" s="253" t="s">
        <v>2791</v>
      </c>
      <c r="C3004" s="253" t="s">
        <v>36</v>
      </c>
      <c r="D3004" s="254" t="s">
        <v>15404</v>
      </c>
    </row>
    <row r="3005" spans="1:4" ht="15" x14ac:dyDescent="0.25">
      <c r="A3005" s="261">
        <v>101895</v>
      </c>
      <c r="B3005" s="253" t="s">
        <v>2792</v>
      </c>
      <c r="C3005" s="253" t="s">
        <v>36</v>
      </c>
      <c r="D3005" s="254" t="s">
        <v>15405</v>
      </c>
    </row>
    <row r="3006" spans="1:4" ht="15" x14ac:dyDescent="0.25">
      <c r="A3006" s="261">
        <v>101896</v>
      </c>
      <c r="B3006" s="253" t="s">
        <v>2793</v>
      </c>
      <c r="C3006" s="253" t="s">
        <v>36</v>
      </c>
      <c r="D3006" s="254" t="s">
        <v>15406</v>
      </c>
    </row>
    <row r="3007" spans="1:4" ht="15" x14ac:dyDescent="0.25">
      <c r="A3007" s="261">
        <v>101897</v>
      </c>
      <c r="B3007" s="253" t="s">
        <v>2794</v>
      </c>
      <c r="C3007" s="253" t="s">
        <v>36</v>
      </c>
      <c r="D3007" s="254" t="s">
        <v>15407</v>
      </c>
    </row>
    <row r="3008" spans="1:4" ht="15" x14ac:dyDescent="0.25">
      <c r="A3008" s="261">
        <v>101898</v>
      </c>
      <c r="B3008" s="253" t="s">
        <v>2795</v>
      </c>
      <c r="C3008" s="253" t="s">
        <v>36</v>
      </c>
      <c r="D3008" s="254" t="s">
        <v>15408</v>
      </c>
    </row>
    <row r="3009" spans="1:4" ht="15" x14ac:dyDescent="0.25">
      <c r="A3009" s="261">
        <v>101899</v>
      </c>
      <c r="B3009" s="253" t="s">
        <v>2796</v>
      </c>
      <c r="C3009" s="253" t="s">
        <v>36</v>
      </c>
      <c r="D3009" s="254" t="s">
        <v>15409</v>
      </c>
    </row>
    <row r="3010" spans="1:4" ht="15" x14ac:dyDescent="0.25">
      <c r="A3010" s="261">
        <v>101900</v>
      </c>
      <c r="B3010" s="253" t="s">
        <v>2797</v>
      </c>
      <c r="C3010" s="253" t="s">
        <v>36</v>
      </c>
      <c r="D3010" s="254" t="s">
        <v>15410</v>
      </c>
    </row>
    <row r="3011" spans="1:4" ht="15" x14ac:dyDescent="0.25">
      <c r="A3011" s="261">
        <v>101901</v>
      </c>
      <c r="B3011" s="253" t="s">
        <v>2798</v>
      </c>
      <c r="C3011" s="253" t="s">
        <v>36</v>
      </c>
      <c r="D3011" s="254" t="s">
        <v>15411</v>
      </c>
    </row>
    <row r="3012" spans="1:4" ht="15" x14ac:dyDescent="0.25">
      <c r="A3012" s="261">
        <v>101902</v>
      </c>
      <c r="B3012" s="253" t="s">
        <v>2799</v>
      </c>
      <c r="C3012" s="253" t="s">
        <v>36</v>
      </c>
      <c r="D3012" s="254" t="s">
        <v>15412</v>
      </c>
    </row>
    <row r="3013" spans="1:4" ht="15" x14ac:dyDescent="0.25">
      <c r="A3013" s="261">
        <v>101903</v>
      </c>
      <c r="B3013" s="253" t="s">
        <v>2800</v>
      </c>
      <c r="C3013" s="253" t="s">
        <v>36</v>
      </c>
      <c r="D3013" s="254" t="s">
        <v>15413</v>
      </c>
    </row>
    <row r="3014" spans="1:4" ht="15" x14ac:dyDescent="0.25">
      <c r="A3014" s="261">
        <v>101904</v>
      </c>
      <c r="B3014" s="253" t="s">
        <v>2801</v>
      </c>
      <c r="C3014" s="253" t="s">
        <v>36</v>
      </c>
      <c r="D3014" s="254" t="s">
        <v>15414</v>
      </c>
    </row>
    <row r="3015" spans="1:4" ht="15" x14ac:dyDescent="0.25">
      <c r="A3015" s="261">
        <v>101938</v>
      </c>
      <c r="B3015" s="253" t="s">
        <v>2802</v>
      </c>
      <c r="C3015" s="253" t="s">
        <v>36</v>
      </c>
      <c r="D3015" s="254" t="s">
        <v>15415</v>
      </c>
    </row>
    <row r="3016" spans="1:4" ht="15" x14ac:dyDescent="0.25">
      <c r="A3016" s="261">
        <v>101946</v>
      </c>
      <c r="B3016" s="253" t="s">
        <v>2803</v>
      </c>
      <c r="C3016" s="253" t="s">
        <v>36</v>
      </c>
      <c r="D3016" s="254" t="s">
        <v>15416</v>
      </c>
    </row>
    <row r="3017" spans="1:4" ht="15" x14ac:dyDescent="0.25">
      <c r="A3017" s="261">
        <v>91945</v>
      </c>
      <c r="B3017" s="253" t="s">
        <v>2804</v>
      </c>
      <c r="C3017" s="253" t="s">
        <v>36</v>
      </c>
      <c r="D3017" s="254" t="s">
        <v>15417</v>
      </c>
    </row>
    <row r="3018" spans="1:4" ht="15" x14ac:dyDescent="0.25">
      <c r="A3018" s="261">
        <v>91946</v>
      </c>
      <c r="B3018" s="253" t="s">
        <v>2805</v>
      </c>
      <c r="C3018" s="253" t="s">
        <v>36</v>
      </c>
      <c r="D3018" s="254" t="s">
        <v>15418</v>
      </c>
    </row>
    <row r="3019" spans="1:4" ht="15" x14ac:dyDescent="0.25">
      <c r="A3019" s="261">
        <v>91947</v>
      </c>
      <c r="B3019" s="253" t="s">
        <v>2806</v>
      </c>
      <c r="C3019" s="253" t="s">
        <v>36</v>
      </c>
      <c r="D3019" s="254" t="s">
        <v>14988</v>
      </c>
    </row>
    <row r="3020" spans="1:4" ht="15" x14ac:dyDescent="0.25">
      <c r="A3020" s="261">
        <v>91949</v>
      </c>
      <c r="B3020" s="253" t="s">
        <v>2807</v>
      </c>
      <c r="C3020" s="253" t="s">
        <v>36</v>
      </c>
      <c r="D3020" s="254" t="s">
        <v>15419</v>
      </c>
    </row>
    <row r="3021" spans="1:4" ht="15" x14ac:dyDescent="0.25">
      <c r="A3021" s="261">
        <v>91950</v>
      </c>
      <c r="B3021" s="253" t="s">
        <v>2808</v>
      </c>
      <c r="C3021" s="253" t="s">
        <v>36</v>
      </c>
      <c r="D3021" s="254" t="s">
        <v>15420</v>
      </c>
    </row>
    <row r="3022" spans="1:4" ht="15" x14ac:dyDescent="0.25">
      <c r="A3022" s="261">
        <v>91951</v>
      </c>
      <c r="B3022" s="253" t="s">
        <v>2809</v>
      </c>
      <c r="C3022" s="253" t="s">
        <v>36</v>
      </c>
      <c r="D3022" s="254" t="s">
        <v>15421</v>
      </c>
    </row>
    <row r="3023" spans="1:4" ht="15" x14ac:dyDescent="0.25">
      <c r="A3023" s="261">
        <v>91952</v>
      </c>
      <c r="B3023" s="253" t="s">
        <v>2810</v>
      </c>
      <c r="C3023" s="253" t="s">
        <v>36</v>
      </c>
      <c r="D3023" s="254" t="s">
        <v>12919</v>
      </c>
    </row>
    <row r="3024" spans="1:4" ht="15" x14ac:dyDescent="0.25">
      <c r="A3024" s="261">
        <v>91953</v>
      </c>
      <c r="B3024" s="253" t="s">
        <v>2811</v>
      </c>
      <c r="C3024" s="253" t="s">
        <v>36</v>
      </c>
      <c r="D3024" s="254" t="s">
        <v>15422</v>
      </c>
    </row>
    <row r="3025" spans="1:4" ht="15" x14ac:dyDescent="0.25">
      <c r="A3025" s="261">
        <v>91954</v>
      </c>
      <c r="B3025" s="253" t="s">
        <v>2812</v>
      </c>
      <c r="C3025" s="253" t="s">
        <v>36</v>
      </c>
      <c r="D3025" s="254" t="s">
        <v>15423</v>
      </c>
    </row>
    <row r="3026" spans="1:4" ht="15" x14ac:dyDescent="0.25">
      <c r="A3026" s="261">
        <v>91955</v>
      </c>
      <c r="B3026" s="253" t="s">
        <v>2813</v>
      </c>
      <c r="C3026" s="253" t="s">
        <v>36</v>
      </c>
      <c r="D3026" s="254" t="s">
        <v>15424</v>
      </c>
    </row>
    <row r="3027" spans="1:4" ht="15" x14ac:dyDescent="0.25">
      <c r="A3027" s="261">
        <v>91956</v>
      </c>
      <c r="B3027" s="253" t="s">
        <v>2814</v>
      </c>
      <c r="C3027" s="253" t="s">
        <v>36</v>
      </c>
      <c r="D3027" s="254" t="s">
        <v>15425</v>
      </c>
    </row>
    <row r="3028" spans="1:4" ht="15" x14ac:dyDescent="0.25">
      <c r="A3028" s="261">
        <v>91957</v>
      </c>
      <c r="B3028" s="253" t="s">
        <v>2815</v>
      </c>
      <c r="C3028" s="253" t="s">
        <v>36</v>
      </c>
      <c r="D3028" s="254" t="s">
        <v>15426</v>
      </c>
    </row>
    <row r="3029" spans="1:4" ht="15" x14ac:dyDescent="0.25">
      <c r="A3029" s="261">
        <v>91958</v>
      </c>
      <c r="B3029" s="253" t="s">
        <v>2816</v>
      </c>
      <c r="C3029" s="253" t="s">
        <v>36</v>
      </c>
      <c r="D3029" s="254" t="s">
        <v>15427</v>
      </c>
    </row>
    <row r="3030" spans="1:4" ht="15" x14ac:dyDescent="0.25">
      <c r="A3030" s="261">
        <v>91959</v>
      </c>
      <c r="B3030" s="253" t="s">
        <v>2817</v>
      </c>
      <c r="C3030" s="253" t="s">
        <v>36</v>
      </c>
      <c r="D3030" s="254" t="s">
        <v>13754</v>
      </c>
    </row>
    <row r="3031" spans="1:4" ht="15" x14ac:dyDescent="0.25">
      <c r="A3031" s="261">
        <v>91960</v>
      </c>
      <c r="B3031" s="253" t="s">
        <v>2818</v>
      </c>
      <c r="C3031" s="253" t="s">
        <v>36</v>
      </c>
      <c r="D3031" s="254" t="s">
        <v>15428</v>
      </c>
    </row>
    <row r="3032" spans="1:4" ht="15" x14ac:dyDescent="0.25">
      <c r="A3032" s="261">
        <v>91961</v>
      </c>
      <c r="B3032" s="253" t="s">
        <v>2819</v>
      </c>
      <c r="C3032" s="253" t="s">
        <v>36</v>
      </c>
      <c r="D3032" s="254" t="s">
        <v>15429</v>
      </c>
    </row>
    <row r="3033" spans="1:4" ht="15" x14ac:dyDescent="0.25">
      <c r="A3033" s="261">
        <v>91962</v>
      </c>
      <c r="B3033" s="253" t="s">
        <v>2820</v>
      </c>
      <c r="C3033" s="253" t="s">
        <v>36</v>
      </c>
      <c r="D3033" s="254" t="s">
        <v>15430</v>
      </c>
    </row>
    <row r="3034" spans="1:4" ht="15" x14ac:dyDescent="0.25">
      <c r="A3034" s="261">
        <v>91963</v>
      </c>
      <c r="B3034" s="253" t="s">
        <v>2821</v>
      </c>
      <c r="C3034" s="253" t="s">
        <v>36</v>
      </c>
      <c r="D3034" s="254" t="s">
        <v>15431</v>
      </c>
    </row>
    <row r="3035" spans="1:4" ht="15" x14ac:dyDescent="0.25">
      <c r="A3035" s="261">
        <v>91964</v>
      </c>
      <c r="B3035" s="253" t="s">
        <v>2822</v>
      </c>
      <c r="C3035" s="253" t="s">
        <v>36</v>
      </c>
      <c r="D3035" s="254" t="s">
        <v>15432</v>
      </c>
    </row>
    <row r="3036" spans="1:4" ht="15" x14ac:dyDescent="0.25">
      <c r="A3036" s="261">
        <v>91965</v>
      </c>
      <c r="B3036" s="253" t="s">
        <v>2823</v>
      </c>
      <c r="C3036" s="253" t="s">
        <v>36</v>
      </c>
      <c r="D3036" s="254" t="s">
        <v>15433</v>
      </c>
    </row>
    <row r="3037" spans="1:4" ht="15" x14ac:dyDescent="0.25">
      <c r="A3037" s="261">
        <v>91966</v>
      </c>
      <c r="B3037" s="253" t="s">
        <v>2824</v>
      </c>
      <c r="C3037" s="253" t="s">
        <v>36</v>
      </c>
      <c r="D3037" s="254" t="s">
        <v>15434</v>
      </c>
    </row>
    <row r="3038" spans="1:4" ht="15" x14ac:dyDescent="0.25">
      <c r="A3038" s="261">
        <v>91967</v>
      </c>
      <c r="B3038" s="253" t="s">
        <v>2825</v>
      </c>
      <c r="C3038" s="253" t="s">
        <v>36</v>
      </c>
      <c r="D3038" s="254" t="s">
        <v>15435</v>
      </c>
    </row>
    <row r="3039" spans="1:4" ht="15" x14ac:dyDescent="0.25">
      <c r="A3039" s="261">
        <v>91968</v>
      </c>
      <c r="B3039" s="253" t="s">
        <v>2826</v>
      </c>
      <c r="C3039" s="253" t="s">
        <v>36</v>
      </c>
      <c r="D3039" s="254" t="s">
        <v>15436</v>
      </c>
    </row>
    <row r="3040" spans="1:4" ht="15" x14ac:dyDescent="0.25">
      <c r="A3040" s="261">
        <v>91969</v>
      </c>
      <c r="B3040" s="253" t="s">
        <v>2827</v>
      </c>
      <c r="C3040" s="253" t="s">
        <v>36</v>
      </c>
      <c r="D3040" s="254" t="s">
        <v>15437</v>
      </c>
    </row>
    <row r="3041" spans="1:4" ht="15" x14ac:dyDescent="0.25">
      <c r="A3041" s="261">
        <v>91970</v>
      </c>
      <c r="B3041" s="253" t="s">
        <v>2828</v>
      </c>
      <c r="C3041" s="253" t="s">
        <v>36</v>
      </c>
      <c r="D3041" s="254" t="s">
        <v>15438</v>
      </c>
    </row>
    <row r="3042" spans="1:4" ht="15" x14ac:dyDescent="0.25">
      <c r="A3042" s="261">
        <v>91971</v>
      </c>
      <c r="B3042" s="253" t="s">
        <v>2829</v>
      </c>
      <c r="C3042" s="253" t="s">
        <v>36</v>
      </c>
      <c r="D3042" s="254" t="s">
        <v>15439</v>
      </c>
    </row>
    <row r="3043" spans="1:4" ht="15" x14ac:dyDescent="0.25">
      <c r="A3043" s="261">
        <v>91972</v>
      </c>
      <c r="B3043" s="253" t="s">
        <v>2830</v>
      </c>
      <c r="C3043" s="253" t="s">
        <v>36</v>
      </c>
      <c r="D3043" s="254" t="s">
        <v>15440</v>
      </c>
    </row>
    <row r="3044" spans="1:4" ht="15" x14ac:dyDescent="0.25">
      <c r="A3044" s="261">
        <v>91973</v>
      </c>
      <c r="B3044" s="253" t="s">
        <v>2831</v>
      </c>
      <c r="C3044" s="253" t="s">
        <v>36</v>
      </c>
      <c r="D3044" s="254" t="s">
        <v>15441</v>
      </c>
    </row>
    <row r="3045" spans="1:4" ht="15" x14ac:dyDescent="0.25">
      <c r="A3045" s="261">
        <v>91974</v>
      </c>
      <c r="B3045" s="253" t="s">
        <v>2832</v>
      </c>
      <c r="C3045" s="253" t="s">
        <v>36</v>
      </c>
      <c r="D3045" s="254" t="s">
        <v>15442</v>
      </c>
    </row>
    <row r="3046" spans="1:4" ht="15" x14ac:dyDescent="0.25">
      <c r="A3046" s="261">
        <v>91975</v>
      </c>
      <c r="B3046" s="253" t="s">
        <v>2833</v>
      </c>
      <c r="C3046" s="253" t="s">
        <v>36</v>
      </c>
      <c r="D3046" s="254" t="s">
        <v>15443</v>
      </c>
    </row>
    <row r="3047" spans="1:4" ht="15" x14ac:dyDescent="0.25">
      <c r="A3047" s="261">
        <v>91976</v>
      </c>
      <c r="B3047" s="253" t="s">
        <v>2834</v>
      </c>
      <c r="C3047" s="253" t="s">
        <v>36</v>
      </c>
      <c r="D3047" s="254" t="s">
        <v>13821</v>
      </c>
    </row>
    <row r="3048" spans="1:4" ht="15" x14ac:dyDescent="0.25">
      <c r="A3048" s="261">
        <v>91977</v>
      </c>
      <c r="B3048" s="253" t="s">
        <v>2835</v>
      </c>
      <c r="C3048" s="253" t="s">
        <v>36</v>
      </c>
      <c r="D3048" s="254" t="s">
        <v>15444</v>
      </c>
    </row>
    <row r="3049" spans="1:4" ht="15" x14ac:dyDescent="0.25">
      <c r="A3049" s="261">
        <v>91978</v>
      </c>
      <c r="B3049" s="253" t="s">
        <v>2836</v>
      </c>
      <c r="C3049" s="253" t="s">
        <v>36</v>
      </c>
      <c r="D3049" s="254" t="s">
        <v>15445</v>
      </c>
    </row>
    <row r="3050" spans="1:4" ht="15" x14ac:dyDescent="0.25">
      <c r="A3050" s="261">
        <v>91979</v>
      </c>
      <c r="B3050" s="253" t="s">
        <v>2837</v>
      </c>
      <c r="C3050" s="253" t="s">
        <v>36</v>
      </c>
      <c r="D3050" s="254" t="s">
        <v>15446</v>
      </c>
    </row>
    <row r="3051" spans="1:4" ht="15" x14ac:dyDescent="0.25">
      <c r="A3051" s="261">
        <v>91980</v>
      </c>
      <c r="B3051" s="253" t="s">
        <v>2838</v>
      </c>
      <c r="C3051" s="253" t="s">
        <v>36</v>
      </c>
      <c r="D3051" s="254" t="s">
        <v>13881</v>
      </c>
    </row>
    <row r="3052" spans="1:4" ht="15" x14ac:dyDescent="0.25">
      <c r="A3052" s="261">
        <v>91981</v>
      </c>
      <c r="B3052" s="253" t="s">
        <v>2839</v>
      </c>
      <c r="C3052" s="253" t="s">
        <v>36</v>
      </c>
      <c r="D3052" s="254" t="s">
        <v>15447</v>
      </c>
    </row>
    <row r="3053" spans="1:4" ht="15" x14ac:dyDescent="0.25">
      <c r="A3053" s="261">
        <v>91982</v>
      </c>
      <c r="B3053" s="253" t="s">
        <v>2840</v>
      </c>
      <c r="C3053" s="253" t="s">
        <v>36</v>
      </c>
      <c r="D3053" s="254" t="s">
        <v>15448</v>
      </c>
    </row>
    <row r="3054" spans="1:4" ht="15" x14ac:dyDescent="0.25">
      <c r="A3054" s="261">
        <v>91983</v>
      </c>
      <c r="B3054" s="253" t="s">
        <v>2841</v>
      </c>
      <c r="C3054" s="253" t="s">
        <v>36</v>
      </c>
      <c r="D3054" s="254" t="s">
        <v>15449</v>
      </c>
    </row>
    <row r="3055" spans="1:4" ht="15" x14ac:dyDescent="0.25">
      <c r="A3055" s="261">
        <v>91984</v>
      </c>
      <c r="B3055" s="253" t="s">
        <v>2842</v>
      </c>
      <c r="C3055" s="253" t="s">
        <v>36</v>
      </c>
      <c r="D3055" s="254" t="s">
        <v>15450</v>
      </c>
    </row>
    <row r="3056" spans="1:4" ht="15" x14ac:dyDescent="0.25">
      <c r="A3056" s="261">
        <v>91985</v>
      </c>
      <c r="B3056" s="253" t="s">
        <v>2843</v>
      </c>
      <c r="C3056" s="253" t="s">
        <v>36</v>
      </c>
      <c r="D3056" s="254" t="s">
        <v>15451</v>
      </c>
    </row>
    <row r="3057" spans="1:4" ht="15" x14ac:dyDescent="0.25">
      <c r="A3057" s="261">
        <v>91986</v>
      </c>
      <c r="B3057" s="253" t="s">
        <v>2844</v>
      </c>
      <c r="C3057" s="253" t="s">
        <v>36</v>
      </c>
      <c r="D3057" s="254" t="s">
        <v>15452</v>
      </c>
    </row>
    <row r="3058" spans="1:4" ht="15" x14ac:dyDescent="0.25">
      <c r="A3058" s="261">
        <v>91987</v>
      </c>
      <c r="B3058" s="253" t="s">
        <v>2845</v>
      </c>
      <c r="C3058" s="253" t="s">
        <v>36</v>
      </c>
      <c r="D3058" s="254" t="s">
        <v>15453</v>
      </c>
    </row>
    <row r="3059" spans="1:4" ht="15" x14ac:dyDescent="0.25">
      <c r="A3059" s="261">
        <v>91988</v>
      </c>
      <c r="B3059" s="253" t="s">
        <v>2846</v>
      </c>
      <c r="C3059" s="253" t="s">
        <v>36</v>
      </c>
      <c r="D3059" s="254" t="s">
        <v>15454</v>
      </c>
    </row>
    <row r="3060" spans="1:4" ht="15" x14ac:dyDescent="0.25">
      <c r="A3060" s="261">
        <v>91989</v>
      </c>
      <c r="B3060" s="253" t="s">
        <v>2847</v>
      </c>
      <c r="C3060" s="253" t="s">
        <v>36</v>
      </c>
      <c r="D3060" s="254" t="s">
        <v>13925</v>
      </c>
    </row>
    <row r="3061" spans="1:4" ht="15" x14ac:dyDescent="0.25">
      <c r="A3061" s="261">
        <v>91990</v>
      </c>
      <c r="B3061" s="253" t="s">
        <v>2848</v>
      </c>
      <c r="C3061" s="253" t="s">
        <v>36</v>
      </c>
      <c r="D3061" s="254" t="s">
        <v>15455</v>
      </c>
    </row>
    <row r="3062" spans="1:4" ht="15" x14ac:dyDescent="0.25">
      <c r="A3062" s="261">
        <v>91991</v>
      </c>
      <c r="B3062" s="253" t="s">
        <v>2849</v>
      </c>
      <c r="C3062" s="253" t="s">
        <v>36</v>
      </c>
      <c r="D3062" s="254" t="s">
        <v>15456</v>
      </c>
    </row>
    <row r="3063" spans="1:4" ht="15" x14ac:dyDescent="0.25">
      <c r="A3063" s="261">
        <v>91992</v>
      </c>
      <c r="B3063" s="253" t="s">
        <v>2850</v>
      </c>
      <c r="C3063" s="253" t="s">
        <v>36</v>
      </c>
      <c r="D3063" s="254" t="s">
        <v>15457</v>
      </c>
    </row>
    <row r="3064" spans="1:4" ht="15" x14ac:dyDescent="0.25">
      <c r="A3064" s="261">
        <v>91993</v>
      </c>
      <c r="B3064" s="253" t="s">
        <v>2851</v>
      </c>
      <c r="C3064" s="253" t="s">
        <v>36</v>
      </c>
      <c r="D3064" s="254" t="s">
        <v>15458</v>
      </c>
    </row>
    <row r="3065" spans="1:4" ht="15" x14ac:dyDescent="0.25">
      <c r="A3065" s="261">
        <v>91994</v>
      </c>
      <c r="B3065" s="253" t="s">
        <v>2852</v>
      </c>
      <c r="C3065" s="253" t="s">
        <v>36</v>
      </c>
      <c r="D3065" s="254" t="s">
        <v>15459</v>
      </c>
    </row>
    <row r="3066" spans="1:4" ht="15" x14ac:dyDescent="0.25">
      <c r="A3066" s="261">
        <v>91995</v>
      </c>
      <c r="B3066" s="253" t="s">
        <v>2853</v>
      </c>
      <c r="C3066" s="253" t="s">
        <v>36</v>
      </c>
      <c r="D3066" s="254" t="s">
        <v>15460</v>
      </c>
    </row>
    <row r="3067" spans="1:4" ht="15" x14ac:dyDescent="0.25">
      <c r="A3067" s="261">
        <v>91996</v>
      </c>
      <c r="B3067" s="253" t="s">
        <v>2854</v>
      </c>
      <c r="C3067" s="253" t="s">
        <v>36</v>
      </c>
      <c r="D3067" s="254" t="s">
        <v>15461</v>
      </c>
    </row>
    <row r="3068" spans="1:4" ht="15" x14ac:dyDescent="0.25">
      <c r="A3068" s="261">
        <v>91997</v>
      </c>
      <c r="B3068" s="253" t="s">
        <v>2855</v>
      </c>
      <c r="C3068" s="253" t="s">
        <v>36</v>
      </c>
      <c r="D3068" s="254" t="s">
        <v>15462</v>
      </c>
    </row>
    <row r="3069" spans="1:4" ht="15" x14ac:dyDescent="0.25">
      <c r="A3069" s="261">
        <v>91998</v>
      </c>
      <c r="B3069" s="253" t="s">
        <v>2856</v>
      </c>
      <c r="C3069" s="253" t="s">
        <v>36</v>
      </c>
      <c r="D3069" s="254" t="s">
        <v>12728</v>
      </c>
    </row>
    <row r="3070" spans="1:4" ht="15" x14ac:dyDescent="0.25">
      <c r="A3070" s="261">
        <v>91999</v>
      </c>
      <c r="B3070" s="253" t="s">
        <v>2857</v>
      </c>
      <c r="C3070" s="253" t="s">
        <v>36</v>
      </c>
      <c r="D3070" s="254" t="s">
        <v>15463</v>
      </c>
    </row>
    <row r="3071" spans="1:4" ht="15" x14ac:dyDescent="0.25">
      <c r="A3071" s="261">
        <v>92000</v>
      </c>
      <c r="B3071" s="253" t="s">
        <v>2858</v>
      </c>
      <c r="C3071" s="253" t="s">
        <v>36</v>
      </c>
      <c r="D3071" s="254" t="s">
        <v>12764</v>
      </c>
    </row>
    <row r="3072" spans="1:4" ht="15" x14ac:dyDescent="0.25">
      <c r="A3072" s="261">
        <v>92001</v>
      </c>
      <c r="B3072" s="253" t="s">
        <v>2859</v>
      </c>
      <c r="C3072" s="253" t="s">
        <v>36</v>
      </c>
      <c r="D3072" s="254" t="s">
        <v>15464</v>
      </c>
    </row>
    <row r="3073" spans="1:4" ht="15" x14ac:dyDescent="0.25">
      <c r="A3073" s="261">
        <v>92002</v>
      </c>
      <c r="B3073" s="253" t="s">
        <v>2860</v>
      </c>
      <c r="C3073" s="253" t="s">
        <v>36</v>
      </c>
      <c r="D3073" s="254" t="s">
        <v>15465</v>
      </c>
    </row>
    <row r="3074" spans="1:4" ht="15" x14ac:dyDescent="0.25">
      <c r="A3074" s="261">
        <v>92003</v>
      </c>
      <c r="B3074" s="253" t="s">
        <v>2861</v>
      </c>
      <c r="C3074" s="253" t="s">
        <v>36</v>
      </c>
      <c r="D3074" s="254" t="s">
        <v>15466</v>
      </c>
    </row>
    <row r="3075" spans="1:4" ht="15" x14ac:dyDescent="0.25">
      <c r="A3075" s="261">
        <v>92004</v>
      </c>
      <c r="B3075" s="253" t="s">
        <v>2862</v>
      </c>
      <c r="C3075" s="253" t="s">
        <v>36</v>
      </c>
      <c r="D3075" s="254" t="s">
        <v>15467</v>
      </c>
    </row>
    <row r="3076" spans="1:4" ht="15" x14ac:dyDescent="0.25">
      <c r="A3076" s="261">
        <v>92005</v>
      </c>
      <c r="B3076" s="253" t="s">
        <v>2863</v>
      </c>
      <c r="C3076" s="253" t="s">
        <v>36</v>
      </c>
      <c r="D3076" s="254" t="s">
        <v>15468</v>
      </c>
    </row>
    <row r="3077" spans="1:4" ht="15" x14ac:dyDescent="0.25">
      <c r="A3077" s="261">
        <v>92006</v>
      </c>
      <c r="B3077" s="253" t="s">
        <v>2864</v>
      </c>
      <c r="C3077" s="253" t="s">
        <v>36</v>
      </c>
      <c r="D3077" s="254" t="s">
        <v>14818</v>
      </c>
    </row>
    <row r="3078" spans="1:4" ht="15" x14ac:dyDescent="0.25">
      <c r="A3078" s="261">
        <v>92007</v>
      </c>
      <c r="B3078" s="253" t="s">
        <v>2865</v>
      </c>
      <c r="C3078" s="253" t="s">
        <v>36</v>
      </c>
      <c r="D3078" s="254" t="s">
        <v>15469</v>
      </c>
    </row>
    <row r="3079" spans="1:4" ht="15" x14ac:dyDescent="0.25">
      <c r="A3079" s="261">
        <v>92008</v>
      </c>
      <c r="B3079" s="253" t="s">
        <v>2866</v>
      </c>
      <c r="C3079" s="253" t="s">
        <v>36</v>
      </c>
      <c r="D3079" s="254" t="s">
        <v>15470</v>
      </c>
    </row>
    <row r="3080" spans="1:4" ht="15" x14ac:dyDescent="0.25">
      <c r="A3080" s="261">
        <v>92009</v>
      </c>
      <c r="B3080" s="253" t="s">
        <v>2867</v>
      </c>
      <c r="C3080" s="253" t="s">
        <v>36</v>
      </c>
      <c r="D3080" s="254" t="s">
        <v>15471</v>
      </c>
    </row>
    <row r="3081" spans="1:4" ht="15" x14ac:dyDescent="0.25">
      <c r="A3081" s="261">
        <v>92010</v>
      </c>
      <c r="B3081" s="253" t="s">
        <v>2868</v>
      </c>
      <c r="C3081" s="253" t="s">
        <v>36</v>
      </c>
      <c r="D3081" s="254" t="s">
        <v>15472</v>
      </c>
    </row>
    <row r="3082" spans="1:4" ht="15" x14ac:dyDescent="0.25">
      <c r="A3082" s="261">
        <v>92011</v>
      </c>
      <c r="B3082" s="253" t="s">
        <v>2869</v>
      </c>
      <c r="C3082" s="253" t="s">
        <v>36</v>
      </c>
      <c r="D3082" s="254" t="s">
        <v>15473</v>
      </c>
    </row>
    <row r="3083" spans="1:4" ht="15" x14ac:dyDescent="0.25">
      <c r="A3083" s="261">
        <v>92012</v>
      </c>
      <c r="B3083" s="253" t="s">
        <v>2870</v>
      </c>
      <c r="C3083" s="253" t="s">
        <v>36</v>
      </c>
      <c r="D3083" s="254" t="s">
        <v>15474</v>
      </c>
    </row>
    <row r="3084" spans="1:4" ht="15" x14ac:dyDescent="0.25">
      <c r="A3084" s="261">
        <v>92013</v>
      </c>
      <c r="B3084" s="253" t="s">
        <v>2871</v>
      </c>
      <c r="C3084" s="253" t="s">
        <v>36</v>
      </c>
      <c r="D3084" s="254" t="s">
        <v>15475</v>
      </c>
    </row>
    <row r="3085" spans="1:4" ht="15" x14ac:dyDescent="0.25">
      <c r="A3085" s="261">
        <v>92014</v>
      </c>
      <c r="B3085" s="253" t="s">
        <v>2872</v>
      </c>
      <c r="C3085" s="253" t="s">
        <v>36</v>
      </c>
      <c r="D3085" s="254" t="s">
        <v>15476</v>
      </c>
    </row>
    <row r="3086" spans="1:4" ht="15" x14ac:dyDescent="0.25">
      <c r="A3086" s="261">
        <v>92015</v>
      </c>
      <c r="B3086" s="253" t="s">
        <v>2873</v>
      </c>
      <c r="C3086" s="253" t="s">
        <v>36</v>
      </c>
      <c r="D3086" s="254" t="s">
        <v>15477</v>
      </c>
    </row>
    <row r="3087" spans="1:4" ht="15" x14ac:dyDescent="0.25">
      <c r="A3087" s="261">
        <v>92016</v>
      </c>
      <c r="B3087" s="253" t="s">
        <v>2874</v>
      </c>
      <c r="C3087" s="253" t="s">
        <v>36</v>
      </c>
      <c r="D3087" s="254" t="s">
        <v>15478</v>
      </c>
    </row>
    <row r="3088" spans="1:4" ht="15" x14ac:dyDescent="0.25">
      <c r="A3088" s="261">
        <v>92017</v>
      </c>
      <c r="B3088" s="253" t="s">
        <v>2875</v>
      </c>
      <c r="C3088" s="253" t="s">
        <v>36</v>
      </c>
      <c r="D3088" s="254" t="s">
        <v>15479</v>
      </c>
    </row>
    <row r="3089" spans="1:4" ht="15" x14ac:dyDescent="0.25">
      <c r="A3089" s="261">
        <v>92018</v>
      </c>
      <c r="B3089" s="253" t="s">
        <v>2876</v>
      </c>
      <c r="C3089" s="253" t="s">
        <v>36</v>
      </c>
      <c r="D3089" s="254" t="s">
        <v>15480</v>
      </c>
    </row>
    <row r="3090" spans="1:4" ht="15" x14ac:dyDescent="0.25">
      <c r="A3090" s="261">
        <v>92019</v>
      </c>
      <c r="B3090" s="253" t="s">
        <v>2877</v>
      </c>
      <c r="C3090" s="253" t="s">
        <v>36</v>
      </c>
      <c r="D3090" s="254" t="s">
        <v>15481</v>
      </c>
    </row>
    <row r="3091" spans="1:4" ht="15" x14ac:dyDescent="0.25">
      <c r="A3091" s="261">
        <v>92020</v>
      </c>
      <c r="B3091" s="253" t="s">
        <v>2878</v>
      </c>
      <c r="C3091" s="253" t="s">
        <v>36</v>
      </c>
      <c r="D3091" s="254" t="s">
        <v>15482</v>
      </c>
    </row>
    <row r="3092" spans="1:4" ht="15" x14ac:dyDescent="0.25">
      <c r="A3092" s="261">
        <v>92021</v>
      </c>
      <c r="B3092" s="253" t="s">
        <v>2879</v>
      </c>
      <c r="C3092" s="253" t="s">
        <v>36</v>
      </c>
      <c r="D3092" s="254" t="s">
        <v>15483</v>
      </c>
    </row>
    <row r="3093" spans="1:4" ht="15" x14ac:dyDescent="0.25">
      <c r="A3093" s="261">
        <v>92022</v>
      </c>
      <c r="B3093" s="253" t="s">
        <v>2880</v>
      </c>
      <c r="C3093" s="253" t="s">
        <v>36</v>
      </c>
      <c r="D3093" s="254" t="s">
        <v>15484</v>
      </c>
    </row>
    <row r="3094" spans="1:4" ht="15" x14ac:dyDescent="0.25">
      <c r="A3094" s="261">
        <v>92023</v>
      </c>
      <c r="B3094" s="253" t="s">
        <v>2881</v>
      </c>
      <c r="C3094" s="253" t="s">
        <v>36</v>
      </c>
      <c r="D3094" s="254" t="s">
        <v>15485</v>
      </c>
    </row>
    <row r="3095" spans="1:4" ht="15" x14ac:dyDescent="0.25">
      <c r="A3095" s="261">
        <v>92024</v>
      </c>
      <c r="B3095" s="253" t="s">
        <v>2882</v>
      </c>
      <c r="C3095" s="253" t="s">
        <v>36</v>
      </c>
      <c r="D3095" s="254" t="s">
        <v>15486</v>
      </c>
    </row>
    <row r="3096" spans="1:4" ht="15" x14ac:dyDescent="0.25">
      <c r="A3096" s="261">
        <v>92025</v>
      </c>
      <c r="B3096" s="253" t="s">
        <v>2883</v>
      </c>
      <c r="C3096" s="253" t="s">
        <v>36</v>
      </c>
      <c r="D3096" s="254" t="s">
        <v>15487</v>
      </c>
    </row>
    <row r="3097" spans="1:4" ht="15" x14ac:dyDescent="0.25">
      <c r="A3097" s="261">
        <v>92026</v>
      </c>
      <c r="B3097" s="253" t="s">
        <v>2884</v>
      </c>
      <c r="C3097" s="253" t="s">
        <v>36</v>
      </c>
      <c r="D3097" s="254" t="s">
        <v>15488</v>
      </c>
    </row>
    <row r="3098" spans="1:4" ht="15" x14ac:dyDescent="0.25">
      <c r="A3098" s="261">
        <v>92027</v>
      </c>
      <c r="B3098" s="253" t="s">
        <v>2885</v>
      </c>
      <c r="C3098" s="253" t="s">
        <v>36</v>
      </c>
      <c r="D3098" s="254" t="s">
        <v>15489</v>
      </c>
    </row>
    <row r="3099" spans="1:4" ht="15" x14ac:dyDescent="0.25">
      <c r="A3099" s="261">
        <v>92028</v>
      </c>
      <c r="B3099" s="253" t="s">
        <v>2886</v>
      </c>
      <c r="C3099" s="253" t="s">
        <v>36</v>
      </c>
      <c r="D3099" s="254" t="s">
        <v>13410</v>
      </c>
    </row>
    <row r="3100" spans="1:4" ht="15" x14ac:dyDescent="0.25">
      <c r="A3100" s="261">
        <v>92029</v>
      </c>
      <c r="B3100" s="253" t="s">
        <v>2887</v>
      </c>
      <c r="C3100" s="253" t="s">
        <v>36</v>
      </c>
      <c r="D3100" s="254" t="s">
        <v>15490</v>
      </c>
    </row>
    <row r="3101" spans="1:4" ht="15" x14ac:dyDescent="0.25">
      <c r="A3101" s="261">
        <v>92030</v>
      </c>
      <c r="B3101" s="253" t="s">
        <v>2888</v>
      </c>
      <c r="C3101" s="253" t="s">
        <v>36</v>
      </c>
      <c r="D3101" s="254" t="s">
        <v>15491</v>
      </c>
    </row>
    <row r="3102" spans="1:4" ht="15" x14ac:dyDescent="0.25">
      <c r="A3102" s="261">
        <v>92031</v>
      </c>
      <c r="B3102" s="253" t="s">
        <v>2889</v>
      </c>
      <c r="C3102" s="253" t="s">
        <v>36</v>
      </c>
      <c r="D3102" s="254" t="s">
        <v>15492</v>
      </c>
    </row>
    <row r="3103" spans="1:4" ht="15" x14ac:dyDescent="0.25">
      <c r="A3103" s="261">
        <v>92032</v>
      </c>
      <c r="B3103" s="253" t="s">
        <v>2890</v>
      </c>
      <c r="C3103" s="253" t="s">
        <v>36</v>
      </c>
      <c r="D3103" s="254" t="s">
        <v>15493</v>
      </c>
    </row>
    <row r="3104" spans="1:4" ht="15" x14ac:dyDescent="0.25">
      <c r="A3104" s="261">
        <v>92033</v>
      </c>
      <c r="B3104" s="253" t="s">
        <v>2891</v>
      </c>
      <c r="C3104" s="253" t="s">
        <v>36</v>
      </c>
      <c r="D3104" s="254" t="s">
        <v>15494</v>
      </c>
    </row>
    <row r="3105" spans="1:4" ht="15" x14ac:dyDescent="0.25">
      <c r="A3105" s="261">
        <v>92034</v>
      </c>
      <c r="B3105" s="253" t="s">
        <v>2892</v>
      </c>
      <c r="C3105" s="253" t="s">
        <v>36</v>
      </c>
      <c r="D3105" s="254" t="s">
        <v>15495</v>
      </c>
    </row>
    <row r="3106" spans="1:4" ht="15" x14ac:dyDescent="0.25">
      <c r="A3106" s="261">
        <v>92035</v>
      </c>
      <c r="B3106" s="253" t="s">
        <v>2893</v>
      </c>
      <c r="C3106" s="253" t="s">
        <v>36</v>
      </c>
      <c r="D3106" s="254" t="s">
        <v>15496</v>
      </c>
    </row>
    <row r="3107" spans="1:4" ht="15" x14ac:dyDescent="0.25">
      <c r="A3107" s="261">
        <v>97583</v>
      </c>
      <c r="B3107" s="253" t="s">
        <v>2894</v>
      </c>
      <c r="C3107" s="253" t="s">
        <v>36</v>
      </c>
      <c r="D3107" s="254" t="s">
        <v>14010</v>
      </c>
    </row>
    <row r="3108" spans="1:4" ht="15" x14ac:dyDescent="0.25">
      <c r="A3108" s="261">
        <v>97584</v>
      </c>
      <c r="B3108" s="253" t="s">
        <v>2895</v>
      </c>
      <c r="C3108" s="253" t="s">
        <v>36</v>
      </c>
      <c r="D3108" s="254" t="s">
        <v>15497</v>
      </c>
    </row>
    <row r="3109" spans="1:4" ht="15" x14ac:dyDescent="0.25">
      <c r="A3109" s="261">
        <v>97585</v>
      </c>
      <c r="B3109" s="253" t="s">
        <v>2896</v>
      </c>
      <c r="C3109" s="253" t="s">
        <v>36</v>
      </c>
      <c r="D3109" s="254" t="s">
        <v>15498</v>
      </c>
    </row>
    <row r="3110" spans="1:4" ht="15" x14ac:dyDescent="0.25">
      <c r="A3110" s="261">
        <v>97586</v>
      </c>
      <c r="B3110" s="253" t="s">
        <v>2897</v>
      </c>
      <c r="C3110" s="253" t="s">
        <v>36</v>
      </c>
      <c r="D3110" s="254" t="s">
        <v>14115</v>
      </c>
    </row>
    <row r="3111" spans="1:4" ht="15" x14ac:dyDescent="0.25">
      <c r="A3111" s="261">
        <v>97587</v>
      </c>
      <c r="B3111" s="253" t="s">
        <v>2898</v>
      </c>
      <c r="C3111" s="253" t="s">
        <v>36</v>
      </c>
      <c r="D3111" s="254" t="s">
        <v>15499</v>
      </c>
    </row>
    <row r="3112" spans="1:4" ht="15" x14ac:dyDescent="0.25">
      <c r="A3112" s="261">
        <v>97589</v>
      </c>
      <c r="B3112" s="253" t="s">
        <v>2899</v>
      </c>
      <c r="C3112" s="253" t="s">
        <v>36</v>
      </c>
      <c r="D3112" s="254" t="s">
        <v>15500</v>
      </c>
    </row>
    <row r="3113" spans="1:4" ht="15" x14ac:dyDescent="0.25">
      <c r="A3113" s="261">
        <v>97590</v>
      </c>
      <c r="B3113" s="253" t="s">
        <v>2900</v>
      </c>
      <c r="C3113" s="253" t="s">
        <v>36</v>
      </c>
      <c r="D3113" s="254" t="s">
        <v>15501</v>
      </c>
    </row>
    <row r="3114" spans="1:4" ht="15" x14ac:dyDescent="0.25">
      <c r="A3114" s="261">
        <v>97591</v>
      </c>
      <c r="B3114" s="253" t="s">
        <v>2901</v>
      </c>
      <c r="C3114" s="253" t="s">
        <v>36</v>
      </c>
      <c r="D3114" s="254" t="s">
        <v>15502</v>
      </c>
    </row>
    <row r="3115" spans="1:4" ht="15" x14ac:dyDescent="0.25">
      <c r="A3115" s="261">
        <v>97593</v>
      </c>
      <c r="B3115" s="253" t="s">
        <v>2902</v>
      </c>
      <c r="C3115" s="253" t="s">
        <v>36</v>
      </c>
      <c r="D3115" s="254" t="s">
        <v>15503</v>
      </c>
    </row>
    <row r="3116" spans="1:4" ht="15" x14ac:dyDescent="0.25">
      <c r="A3116" s="261">
        <v>97594</v>
      </c>
      <c r="B3116" s="253" t="s">
        <v>2903</v>
      </c>
      <c r="C3116" s="253" t="s">
        <v>36</v>
      </c>
      <c r="D3116" s="254" t="s">
        <v>15504</v>
      </c>
    </row>
    <row r="3117" spans="1:4" ht="15" x14ac:dyDescent="0.25">
      <c r="A3117" s="261">
        <v>97595</v>
      </c>
      <c r="B3117" s="253" t="s">
        <v>2904</v>
      </c>
      <c r="C3117" s="253" t="s">
        <v>36</v>
      </c>
      <c r="D3117" s="254" t="s">
        <v>15505</v>
      </c>
    </row>
    <row r="3118" spans="1:4" ht="15" x14ac:dyDescent="0.25">
      <c r="A3118" s="261">
        <v>97596</v>
      </c>
      <c r="B3118" s="253" t="s">
        <v>2905</v>
      </c>
      <c r="C3118" s="253" t="s">
        <v>36</v>
      </c>
      <c r="D3118" s="254" t="s">
        <v>15506</v>
      </c>
    </row>
    <row r="3119" spans="1:4" ht="15" x14ac:dyDescent="0.25">
      <c r="A3119" s="261">
        <v>97597</v>
      </c>
      <c r="B3119" s="253" t="s">
        <v>2906</v>
      </c>
      <c r="C3119" s="253" t="s">
        <v>36</v>
      </c>
      <c r="D3119" s="254" t="s">
        <v>15507</v>
      </c>
    </row>
    <row r="3120" spans="1:4" ht="15" x14ac:dyDescent="0.25">
      <c r="A3120" s="261">
        <v>97598</v>
      </c>
      <c r="B3120" s="253" t="s">
        <v>2907</v>
      </c>
      <c r="C3120" s="253" t="s">
        <v>36</v>
      </c>
      <c r="D3120" s="254" t="s">
        <v>15508</v>
      </c>
    </row>
    <row r="3121" spans="1:4" ht="15" x14ac:dyDescent="0.25">
      <c r="A3121" s="261">
        <v>97599</v>
      </c>
      <c r="B3121" s="253" t="s">
        <v>2908</v>
      </c>
      <c r="C3121" s="253" t="s">
        <v>36</v>
      </c>
      <c r="D3121" s="254" t="s">
        <v>15509</v>
      </c>
    </row>
    <row r="3122" spans="1:4" ht="15" x14ac:dyDescent="0.25">
      <c r="A3122" s="261">
        <v>97609</v>
      </c>
      <c r="B3122" s="253" t="s">
        <v>2909</v>
      </c>
      <c r="C3122" s="253" t="s">
        <v>36</v>
      </c>
      <c r="D3122" s="254" t="s">
        <v>15510</v>
      </c>
    </row>
    <row r="3123" spans="1:4" ht="15" x14ac:dyDescent="0.25">
      <c r="A3123" s="261">
        <v>97610</v>
      </c>
      <c r="B3123" s="253" t="s">
        <v>2910</v>
      </c>
      <c r="C3123" s="253" t="s">
        <v>36</v>
      </c>
      <c r="D3123" s="254" t="s">
        <v>15511</v>
      </c>
    </row>
    <row r="3124" spans="1:4" ht="15" x14ac:dyDescent="0.25">
      <c r="A3124" s="261">
        <v>97611</v>
      </c>
      <c r="B3124" s="253" t="s">
        <v>2911</v>
      </c>
      <c r="C3124" s="253" t="s">
        <v>36</v>
      </c>
      <c r="D3124" s="254" t="s">
        <v>15512</v>
      </c>
    </row>
    <row r="3125" spans="1:4" ht="15" x14ac:dyDescent="0.25">
      <c r="A3125" s="261">
        <v>97612</v>
      </c>
      <c r="B3125" s="253" t="s">
        <v>2912</v>
      </c>
      <c r="C3125" s="253" t="s">
        <v>36</v>
      </c>
      <c r="D3125" s="254" t="s">
        <v>15513</v>
      </c>
    </row>
    <row r="3126" spans="1:4" ht="15" x14ac:dyDescent="0.25">
      <c r="A3126" s="261">
        <v>97613</v>
      </c>
      <c r="B3126" s="253" t="s">
        <v>2913</v>
      </c>
      <c r="C3126" s="253" t="s">
        <v>36</v>
      </c>
      <c r="D3126" s="254" t="s">
        <v>15514</v>
      </c>
    </row>
    <row r="3127" spans="1:4" ht="15" x14ac:dyDescent="0.25">
      <c r="A3127" s="261">
        <v>97614</v>
      </c>
      <c r="B3127" s="253" t="s">
        <v>2914</v>
      </c>
      <c r="C3127" s="253" t="s">
        <v>36</v>
      </c>
      <c r="D3127" s="254" t="s">
        <v>15515</v>
      </c>
    </row>
    <row r="3128" spans="1:4" ht="15" x14ac:dyDescent="0.25">
      <c r="A3128" s="261">
        <v>97615</v>
      </c>
      <c r="B3128" s="253" t="s">
        <v>2915</v>
      </c>
      <c r="C3128" s="253" t="s">
        <v>36</v>
      </c>
      <c r="D3128" s="254" t="s">
        <v>15516</v>
      </c>
    </row>
    <row r="3129" spans="1:4" ht="15" x14ac:dyDescent="0.25">
      <c r="A3129" s="261">
        <v>97616</v>
      </c>
      <c r="B3129" s="253" t="s">
        <v>2916</v>
      </c>
      <c r="C3129" s="253" t="s">
        <v>36</v>
      </c>
      <c r="D3129" s="254" t="s">
        <v>15517</v>
      </c>
    </row>
    <row r="3130" spans="1:4" ht="15" x14ac:dyDescent="0.25">
      <c r="A3130" s="261">
        <v>97617</v>
      </c>
      <c r="B3130" s="253" t="s">
        <v>2917</v>
      </c>
      <c r="C3130" s="253" t="s">
        <v>36</v>
      </c>
      <c r="D3130" s="254" t="s">
        <v>15518</v>
      </c>
    </row>
    <row r="3131" spans="1:4" ht="15" x14ac:dyDescent="0.25">
      <c r="A3131" s="261">
        <v>97618</v>
      </c>
      <c r="B3131" s="253" t="s">
        <v>2918</v>
      </c>
      <c r="C3131" s="253" t="s">
        <v>36</v>
      </c>
      <c r="D3131" s="254" t="s">
        <v>15519</v>
      </c>
    </row>
    <row r="3132" spans="1:4" ht="15" x14ac:dyDescent="0.25">
      <c r="A3132" s="261">
        <v>100902</v>
      </c>
      <c r="B3132" s="253" t="s">
        <v>2919</v>
      </c>
      <c r="C3132" s="253" t="s">
        <v>36</v>
      </c>
      <c r="D3132" s="254" t="s">
        <v>15520</v>
      </c>
    </row>
    <row r="3133" spans="1:4" ht="15" x14ac:dyDescent="0.25">
      <c r="A3133" s="261">
        <v>100903</v>
      </c>
      <c r="B3133" s="253" t="s">
        <v>2920</v>
      </c>
      <c r="C3133" s="253" t="s">
        <v>36</v>
      </c>
      <c r="D3133" s="254" t="s">
        <v>15521</v>
      </c>
    </row>
    <row r="3134" spans="1:4" ht="15" x14ac:dyDescent="0.25">
      <c r="A3134" s="261">
        <v>100904</v>
      </c>
      <c r="B3134" s="253" t="s">
        <v>2921</v>
      </c>
      <c r="C3134" s="253" t="s">
        <v>36</v>
      </c>
      <c r="D3134" s="254" t="s">
        <v>14010</v>
      </c>
    </row>
    <row r="3135" spans="1:4" ht="15" x14ac:dyDescent="0.25">
      <c r="A3135" s="261">
        <v>100905</v>
      </c>
      <c r="B3135" s="253" t="s">
        <v>2922</v>
      </c>
      <c r="C3135" s="253" t="s">
        <v>36</v>
      </c>
      <c r="D3135" s="254" t="s">
        <v>15522</v>
      </c>
    </row>
    <row r="3136" spans="1:4" ht="15" x14ac:dyDescent="0.25">
      <c r="A3136" s="261">
        <v>100906</v>
      </c>
      <c r="B3136" s="253" t="s">
        <v>2923</v>
      </c>
      <c r="C3136" s="253" t="s">
        <v>36</v>
      </c>
      <c r="D3136" s="254" t="s">
        <v>15523</v>
      </c>
    </row>
    <row r="3137" spans="1:4" ht="15" x14ac:dyDescent="0.25">
      <c r="A3137" s="261">
        <v>100919</v>
      </c>
      <c r="B3137" s="253" t="s">
        <v>2924</v>
      </c>
      <c r="C3137" s="253" t="s">
        <v>36</v>
      </c>
      <c r="D3137" s="254" t="s">
        <v>14461</v>
      </c>
    </row>
    <row r="3138" spans="1:4" ht="15" x14ac:dyDescent="0.25">
      <c r="A3138" s="261">
        <v>100920</v>
      </c>
      <c r="B3138" s="253" t="s">
        <v>2925</v>
      </c>
      <c r="C3138" s="253" t="s">
        <v>36</v>
      </c>
      <c r="D3138" s="254" t="s">
        <v>15524</v>
      </c>
    </row>
    <row r="3139" spans="1:4" ht="15" x14ac:dyDescent="0.25">
      <c r="A3139" s="261">
        <v>100921</v>
      </c>
      <c r="B3139" s="253" t="s">
        <v>2926</v>
      </c>
      <c r="C3139" s="253" t="s">
        <v>36</v>
      </c>
      <c r="D3139" s="254" t="s">
        <v>15525</v>
      </c>
    </row>
    <row r="3140" spans="1:4" ht="15" x14ac:dyDescent="0.25">
      <c r="A3140" s="261">
        <v>100922</v>
      </c>
      <c r="B3140" s="253" t="s">
        <v>2927</v>
      </c>
      <c r="C3140" s="253" t="s">
        <v>36</v>
      </c>
      <c r="D3140" s="254" t="s">
        <v>14146</v>
      </c>
    </row>
    <row r="3141" spans="1:4" ht="15" x14ac:dyDescent="0.25">
      <c r="A3141" s="261">
        <v>100923</v>
      </c>
      <c r="B3141" s="253" t="s">
        <v>2928</v>
      </c>
      <c r="C3141" s="253" t="s">
        <v>36</v>
      </c>
      <c r="D3141" s="254" t="s">
        <v>15526</v>
      </c>
    </row>
    <row r="3142" spans="1:4" ht="15" x14ac:dyDescent="0.25">
      <c r="A3142" s="261">
        <v>103782</v>
      </c>
      <c r="B3142" s="253" t="s">
        <v>2929</v>
      </c>
      <c r="C3142" s="253" t="s">
        <v>36</v>
      </c>
      <c r="D3142" s="254" t="s">
        <v>12861</v>
      </c>
    </row>
    <row r="3143" spans="1:4" ht="15" x14ac:dyDescent="0.25">
      <c r="A3143" s="261">
        <v>101489</v>
      </c>
      <c r="B3143" s="253" t="s">
        <v>2930</v>
      </c>
      <c r="C3143" s="253" t="s">
        <v>36</v>
      </c>
      <c r="D3143" s="254" t="s">
        <v>15527</v>
      </c>
    </row>
    <row r="3144" spans="1:4" ht="15" x14ac:dyDescent="0.25">
      <c r="A3144" s="261">
        <v>101490</v>
      </c>
      <c r="B3144" s="253" t="s">
        <v>2931</v>
      </c>
      <c r="C3144" s="253" t="s">
        <v>36</v>
      </c>
      <c r="D3144" s="254" t="s">
        <v>15528</v>
      </c>
    </row>
    <row r="3145" spans="1:4" ht="15" x14ac:dyDescent="0.25">
      <c r="A3145" s="261">
        <v>101491</v>
      </c>
      <c r="B3145" s="253" t="s">
        <v>2932</v>
      </c>
      <c r="C3145" s="253" t="s">
        <v>36</v>
      </c>
      <c r="D3145" s="254" t="s">
        <v>15529</v>
      </c>
    </row>
    <row r="3146" spans="1:4" ht="15" x14ac:dyDescent="0.25">
      <c r="A3146" s="261">
        <v>101492</v>
      </c>
      <c r="B3146" s="253" t="s">
        <v>2933</v>
      </c>
      <c r="C3146" s="253" t="s">
        <v>36</v>
      </c>
      <c r="D3146" s="254" t="s">
        <v>15530</v>
      </c>
    </row>
    <row r="3147" spans="1:4" ht="15" x14ac:dyDescent="0.25">
      <c r="A3147" s="261">
        <v>101493</v>
      </c>
      <c r="B3147" s="253" t="s">
        <v>2934</v>
      </c>
      <c r="C3147" s="253" t="s">
        <v>36</v>
      </c>
      <c r="D3147" s="254" t="s">
        <v>15531</v>
      </c>
    </row>
    <row r="3148" spans="1:4" ht="15" x14ac:dyDescent="0.25">
      <c r="A3148" s="261">
        <v>101494</v>
      </c>
      <c r="B3148" s="253" t="s">
        <v>2935</v>
      </c>
      <c r="C3148" s="253" t="s">
        <v>36</v>
      </c>
      <c r="D3148" s="254" t="s">
        <v>15532</v>
      </c>
    </row>
    <row r="3149" spans="1:4" ht="15" x14ac:dyDescent="0.25">
      <c r="A3149" s="261">
        <v>101495</v>
      </c>
      <c r="B3149" s="253" t="s">
        <v>2936</v>
      </c>
      <c r="C3149" s="253" t="s">
        <v>36</v>
      </c>
      <c r="D3149" s="254" t="s">
        <v>15533</v>
      </c>
    </row>
    <row r="3150" spans="1:4" ht="15" x14ac:dyDescent="0.25">
      <c r="A3150" s="261">
        <v>101496</v>
      </c>
      <c r="B3150" s="253" t="s">
        <v>2937</v>
      </c>
      <c r="C3150" s="253" t="s">
        <v>36</v>
      </c>
      <c r="D3150" s="254" t="s">
        <v>15534</v>
      </c>
    </row>
    <row r="3151" spans="1:4" ht="15" x14ac:dyDescent="0.25">
      <c r="A3151" s="261">
        <v>101497</v>
      </c>
      <c r="B3151" s="253" t="s">
        <v>2938</v>
      </c>
      <c r="C3151" s="253" t="s">
        <v>36</v>
      </c>
      <c r="D3151" s="254" t="s">
        <v>15535</v>
      </c>
    </row>
    <row r="3152" spans="1:4" ht="15" x14ac:dyDescent="0.25">
      <c r="A3152" s="261">
        <v>101498</v>
      </c>
      <c r="B3152" s="253" t="s">
        <v>2939</v>
      </c>
      <c r="C3152" s="253" t="s">
        <v>36</v>
      </c>
      <c r="D3152" s="254" t="s">
        <v>15536</v>
      </c>
    </row>
    <row r="3153" spans="1:4" ht="15" x14ac:dyDescent="0.25">
      <c r="A3153" s="261">
        <v>101499</v>
      </c>
      <c r="B3153" s="253" t="s">
        <v>2940</v>
      </c>
      <c r="C3153" s="253" t="s">
        <v>36</v>
      </c>
      <c r="D3153" s="254" t="s">
        <v>15537</v>
      </c>
    </row>
    <row r="3154" spans="1:4" ht="15" x14ac:dyDescent="0.25">
      <c r="A3154" s="261">
        <v>101500</v>
      </c>
      <c r="B3154" s="253" t="s">
        <v>2941</v>
      </c>
      <c r="C3154" s="253" t="s">
        <v>36</v>
      </c>
      <c r="D3154" s="254" t="s">
        <v>15538</v>
      </c>
    </row>
    <row r="3155" spans="1:4" ht="15" x14ac:dyDescent="0.25">
      <c r="A3155" s="261">
        <v>101501</v>
      </c>
      <c r="B3155" s="253" t="s">
        <v>2942</v>
      </c>
      <c r="C3155" s="253" t="s">
        <v>36</v>
      </c>
      <c r="D3155" s="254" t="s">
        <v>15539</v>
      </c>
    </row>
    <row r="3156" spans="1:4" ht="15" x14ac:dyDescent="0.25">
      <c r="A3156" s="261">
        <v>101502</v>
      </c>
      <c r="B3156" s="253" t="s">
        <v>2943</v>
      </c>
      <c r="C3156" s="253" t="s">
        <v>36</v>
      </c>
      <c r="D3156" s="254" t="s">
        <v>15540</v>
      </c>
    </row>
    <row r="3157" spans="1:4" ht="15" x14ac:dyDescent="0.25">
      <c r="A3157" s="261">
        <v>101503</v>
      </c>
      <c r="B3157" s="253" t="s">
        <v>2944</v>
      </c>
      <c r="C3157" s="253" t="s">
        <v>36</v>
      </c>
      <c r="D3157" s="254" t="s">
        <v>15541</v>
      </c>
    </row>
    <row r="3158" spans="1:4" ht="15" x14ac:dyDescent="0.25">
      <c r="A3158" s="261">
        <v>101504</v>
      </c>
      <c r="B3158" s="253" t="s">
        <v>2945</v>
      </c>
      <c r="C3158" s="253" t="s">
        <v>36</v>
      </c>
      <c r="D3158" s="254" t="s">
        <v>15542</v>
      </c>
    </row>
    <row r="3159" spans="1:4" ht="15" x14ac:dyDescent="0.25">
      <c r="A3159" s="261">
        <v>101505</v>
      </c>
      <c r="B3159" s="253" t="s">
        <v>2946</v>
      </c>
      <c r="C3159" s="253" t="s">
        <v>36</v>
      </c>
      <c r="D3159" s="254" t="s">
        <v>15543</v>
      </c>
    </row>
    <row r="3160" spans="1:4" ht="15" x14ac:dyDescent="0.25">
      <c r="A3160" s="261">
        <v>101506</v>
      </c>
      <c r="B3160" s="253" t="s">
        <v>2947</v>
      </c>
      <c r="C3160" s="253" t="s">
        <v>36</v>
      </c>
      <c r="D3160" s="254" t="s">
        <v>15544</v>
      </c>
    </row>
    <row r="3161" spans="1:4" ht="15" x14ac:dyDescent="0.25">
      <c r="A3161" s="261">
        <v>101507</v>
      </c>
      <c r="B3161" s="253" t="s">
        <v>2948</v>
      </c>
      <c r="C3161" s="253" t="s">
        <v>36</v>
      </c>
      <c r="D3161" s="254" t="s">
        <v>15545</v>
      </c>
    </row>
    <row r="3162" spans="1:4" ht="15" x14ac:dyDescent="0.25">
      <c r="A3162" s="261">
        <v>101508</v>
      </c>
      <c r="B3162" s="253" t="s">
        <v>2949</v>
      </c>
      <c r="C3162" s="253" t="s">
        <v>36</v>
      </c>
      <c r="D3162" s="254" t="s">
        <v>15546</v>
      </c>
    </row>
    <row r="3163" spans="1:4" ht="15" x14ac:dyDescent="0.25">
      <c r="A3163" s="261">
        <v>101509</v>
      </c>
      <c r="B3163" s="253" t="s">
        <v>2950</v>
      </c>
      <c r="C3163" s="253" t="s">
        <v>36</v>
      </c>
      <c r="D3163" s="254" t="s">
        <v>15547</v>
      </c>
    </row>
    <row r="3164" spans="1:4" ht="15" x14ac:dyDescent="0.25">
      <c r="A3164" s="261">
        <v>101510</v>
      </c>
      <c r="B3164" s="253" t="s">
        <v>2951</v>
      </c>
      <c r="C3164" s="253" t="s">
        <v>36</v>
      </c>
      <c r="D3164" s="254" t="s">
        <v>15548</v>
      </c>
    </row>
    <row r="3165" spans="1:4" ht="15" x14ac:dyDescent="0.25">
      <c r="A3165" s="261">
        <v>101511</v>
      </c>
      <c r="B3165" s="253" t="s">
        <v>2952</v>
      </c>
      <c r="C3165" s="253" t="s">
        <v>36</v>
      </c>
      <c r="D3165" s="254" t="s">
        <v>15549</v>
      </c>
    </row>
    <row r="3166" spans="1:4" ht="15" x14ac:dyDescent="0.25">
      <c r="A3166" s="261">
        <v>101512</v>
      </c>
      <c r="B3166" s="253" t="s">
        <v>2953</v>
      </c>
      <c r="C3166" s="253" t="s">
        <v>36</v>
      </c>
      <c r="D3166" s="254" t="s">
        <v>15550</v>
      </c>
    </row>
    <row r="3167" spans="1:4" ht="15" x14ac:dyDescent="0.25">
      <c r="A3167" s="261">
        <v>101513</v>
      </c>
      <c r="B3167" s="253" t="s">
        <v>2954</v>
      </c>
      <c r="C3167" s="253" t="s">
        <v>36</v>
      </c>
      <c r="D3167" s="254" t="s">
        <v>15551</v>
      </c>
    </row>
    <row r="3168" spans="1:4" ht="15" x14ac:dyDescent="0.25">
      <c r="A3168" s="261">
        <v>101514</v>
      </c>
      <c r="B3168" s="253" t="s">
        <v>2955</v>
      </c>
      <c r="C3168" s="253" t="s">
        <v>36</v>
      </c>
      <c r="D3168" s="254" t="s">
        <v>15552</v>
      </c>
    </row>
    <row r="3169" spans="1:4" ht="15" x14ac:dyDescent="0.25">
      <c r="A3169" s="261">
        <v>101515</v>
      </c>
      <c r="B3169" s="253" t="s">
        <v>2956</v>
      </c>
      <c r="C3169" s="253" t="s">
        <v>36</v>
      </c>
      <c r="D3169" s="254" t="s">
        <v>15553</v>
      </c>
    </row>
    <row r="3170" spans="1:4" ht="15" x14ac:dyDescent="0.25">
      <c r="A3170" s="261">
        <v>101516</v>
      </c>
      <c r="B3170" s="253" t="s">
        <v>2957</v>
      </c>
      <c r="C3170" s="253" t="s">
        <v>36</v>
      </c>
      <c r="D3170" s="254" t="s">
        <v>15554</v>
      </c>
    </row>
    <row r="3171" spans="1:4" ht="15" x14ac:dyDescent="0.25">
      <c r="A3171" s="261">
        <v>101517</v>
      </c>
      <c r="B3171" s="253" t="s">
        <v>2958</v>
      </c>
      <c r="C3171" s="253" t="s">
        <v>36</v>
      </c>
      <c r="D3171" s="254" t="s">
        <v>15555</v>
      </c>
    </row>
    <row r="3172" spans="1:4" ht="15" x14ac:dyDescent="0.25">
      <c r="A3172" s="261">
        <v>101518</v>
      </c>
      <c r="B3172" s="253" t="s">
        <v>2959</v>
      </c>
      <c r="C3172" s="253" t="s">
        <v>36</v>
      </c>
      <c r="D3172" s="254" t="s">
        <v>15556</v>
      </c>
    </row>
    <row r="3173" spans="1:4" ht="15" x14ac:dyDescent="0.25">
      <c r="A3173" s="261">
        <v>101519</v>
      </c>
      <c r="B3173" s="253" t="s">
        <v>2960</v>
      </c>
      <c r="C3173" s="253" t="s">
        <v>36</v>
      </c>
      <c r="D3173" s="254" t="s">
        <v>15557</v>
      </c>
    </row>
    <row r="3174" spans="1:4" ht="15" x14ac:dyDescent="0.25">
      <c r="A3174" s="261">
        <v>101520</v>
      </c>
      <c r="B3174" s="253" t="s">
        <v>2961</v>
      </c>
      <c r="C3174" s="253" t="s">
        <v>36</v>
      </c>
      <c r="D3174" s="254" t="s">
        <v>15558</v>
      </c>
    </row>
    <row r="3175" spans="1:4" ht="15" x14ac:dyDescent="0.25">
      <c r="A3175" s="261">
        <v>101521</v>
      </c>
      <c r="B3175" s="253" t="s">
        <v>2962</v>
      </c>
      <c r="C3175" s="253" t="s">
        <v>36</v>
      </c>
      <c r="D3175" s="254" t="s">
        <v>15559</v>
      </c>
    </row>
    <row r="3176" spans="1:4" ht="15" x14ac:dyDescent="0.25">
      <c r="A3176" s="261">
        <v>101522</v>
      </c>
      <c r="B3176" s="253" t="s">
        <v>2963</v>
      </c>
      <c r="C3176" s="253" t="s">
        <v>36</v>
      </c>
      <c r="D3176" s="254" t="s">
        <v>15560</v>
      </c>
    </row>
    <row r="3177" spans="1:4" ht="15" x14ac:dyDescent="0.25">
      <c r="A3177" s="261">
        <v>101523</v>
      </c>
      <c r="B3177" s="253" t="s">
        <v>2964</v>
      </c>
      <c r="C3177" s="253" t="s">
        <v>36</v>
      </c>
      <c r="D3177" s="254" t="s">
        <v>15561</v>
      </c>
    </row>
    <row r="3178" spans="1:4" ht="15" x14ac:dyDescent="0.25">
      <c r="A3178" s="261">
        <v>101524</v>
      </c>
      <c r="B3178" s="253" t="s">
        <v>2965</v>
      </c>
      <c r="C3178" s="253" t="s">
        <v>36</v>
      </c>
      <c r="D3178" s="254" t="s">
        <v>15562</v>
      </c>
    </row>
    <row r="3179" spans="1:4" ht="15" x14ac:dyDescent="0.25">
      <c r="A3179" s="261">
        <v>101525</v>
      </c>
      <c r="B3179" s="253" t="s">
        <v>2966</v>
      </c>
      <c r="C3179" s="253" t="s">
        <v>36</v>
      </c>
      <c r="D3179" s="254" t="s">
        <v>15563</v>
      </c>
    </row>
    <row r="3180" spans="1:4" ht="15" x14ac:dyDescent="0.25">
      <c r="A3180" s="261">
        <v>101526</v>
      </c>
      <c r="B3180" s="253" t="s">
        <v>2967</v>
      </c>
      <c r="C3180" s="253" t="s">
        <v>36</v>
      </c>
      <c r="D3180" s="254" t="s">
        <v>15564</v>
      </c>
    </row>
    <row r="3181" spans="1:4" ht="15" x14ac:dyDescent="0.25">
      <c r="A3181" s="261">
        <v>101527</v>
      </c>
      <c r="B3181" s="253" t="s">
        <v>2968</v>
      </c>
      <c r="C3181" s="253" t="s">
        <v>36</v>
      </c>
      <c r="D3181" s="254" t="s">
        <v>15565</v>
      </c>
    </row>
    <row r="3182" spans="1:4" ht="15" x14ac:dyDescent="0.25">
      <c r="A3182" s="261">
        <v>101528</v>
      </c>
      <c r="B3182" s="253" t="s">
        <v>2969</v>
      </c>
      <c r="C3182" s="253" t="s">
        <v>36</v>
      </c>
      <c r="D3182" s="254" t="s">
        <v>15566</v>
      </c>
    </row>
    <row r="3183" spans="1:4" ht="15" x14ac:dyDescent="0.25">
      <c r="A3183" s="261">
        <v>101529</v>
      </c>
      <c r="B3183" s="253" t="s">
        <v>2970</v>
      </c>
      <c r="C3183" s="253" t="s">
        <v>36</v>
      </c>
      <c r="D3183" s="254" t="s">
        <v>15567</v>
      </c>
    </row>
    <row r="3184" spans="1:4" ht="15" x14ac:dyDescent="0.25">
      <c r="A3184" s="261">
        <v>101530</v>
      </c>
      <c r="B3184" s="253" t="s">
        <v>2971</v>
      </c>
      <c r="C3184" s="253" t="s">
        <v>36</v>
      </c>
      <c r="D3184" s="254" t="s">
        <v>15568</v>
      </c>
    </row>
    <row r="3185" spans="1:4" ht="15" x14ac:dyDescent="0.25">
      <c r="A3185" s="261">
        <v>101531</v>
      </c>
      <c r="B3185" s="253" t="s">
        <v>2972</v>
      </c>
      <c r="C3185" s="253" t="s">
        <v>36</v>
      </c>
      <c r="D3185" s="254" t="s">
        <v>15569</v>
      </c>
    </row>
    <row r="3186" spans="1:4" ht="15" x14ac:dyDescent="0.25">
      <c r="A3186" s="261">
        <v>101532</v>
      </c>
      <c r="B3186" s="253" t="s">
        <v>2973</v>
      </c>
      <c r="C3186" s="253" t="s">
        <v>36</v>
      </c>
      <c r="D3186" s="254" t="s">
        <v>15570</v>
      </c>
    </row>
    <row r="3187" spans="1:4" ht="15" x14ac:dyDescent="0.25">
      <c r="A3187" s="261">
        <v>101533</v>
      </c>
      <c r="B3187" s="253" t="s">
        <v>2974</v>
      </c>
      <c r="C3187" s="253" t="s">
        <v>36</v>
      </c>
      <c r="D3187" s="254" t="s">
        <v>15571</v>
      </c>
    </row>
    <row r="3188" spans="1:4" ht="15" x14ac:dyDescent="0.25">
      <c r="A3188" s="261">
        <v>101534</v>
      </c>
      <c r="B3188" s="253" t="s">
        <v>2975</v>
      </c>
      <c r="C3188" s="253" t="s">
        <v>36</v>
      </c>
      <c r="D3188" s="254" t="s">
        <v>15572</v>
      </c>
    </row>
    <row r="3189" spans="1:4" ht="15" x14ac:dyDescent="0.25">
      <c r="A3189" s="261">
        <v>101535</v>
      </c>
      <c r="B3189" s="253" t="s">
        <v>2976</v>
      </c>
      <c r="C3189" s="253" t="s">
        <v>36</v>
      </c>
      <c r="D3189" s="254" t="s">
        <v>15573</v>
      </c>
    </row>
    <row r="3190" spans="1:4" ht="15" x14ac:dyDescent="0.25">
      <c r="A3190" s="261">
        <v>101536</v>
      </c>
      <c r="B3190" s="253" t="s">
        <v>2977</v>
      </c>
      <c r="C3190" s="253" t="s">
        <v>36</v>
      </c>
      <c r="D3190" s="254" t="s">
        <v>15574</v>
      </c>
    </row>
    <row r="3191" spans="1:4" ht="15" x14ac:dyDescent="0.25">
      <c r="A3191" s="261">
        <v>101537</v>
      </c>
      <c r="B3191" s="253" t="s">
        <v>2978</v>
      </c>
      <c r="C3191" s="253" t="s">
        <v>36</v>
      </c>
      <c r="D3191" s="254" t="s">
        <v>15575</v>
      </c>
    </row>
    <row r="3192" spans="1:4" ht="15" x14ac:dyDescent="0.25">
      <c r="A3192" s="261">
        <v>101538</v>
      </c>
      <c r="B3192" s="253" t="s">
        <v>2979</v>
      </c>
      <c r="C3192" s="253" t="s">
        <v>36</v>
      </c>
      <c r="D3192" s="254" t="s">
        <v>15317</v>
      </c>
    </row>
    <row r="3193" spans="1:4" ht="15" x14ac:dyDescent="0.25">
      <c r="A3193" s="261">
        <v>101539</v>
      </c>
      <c r="B3193" s="253" t="s">
        <v>2980</v>
      </c>
      <c r="C3193" s="253" t="s">
        <v>36</v>
      </c>
      <c r="D3193" s="254" t="s">
        <v>15576</v>
      </c>
    </row>
    <row r="3194" spans="1:4" ht="15" x14ac:dyDescent="0.25">
      <c r="A3194" s="261">
        <v>101540</v>
      </c>
      <c r="B3194" s="253" t="s">
        <v>2981</v>
      </c>
      <c r="C3194" s="253" t="s">
        <v>36</v>
      </c>
      <c r="D3194" s="254" t="s">
        <v>15577</v>
      </c>
    </row>
    <row r="3195" spans="1:4" ht="15" x14ac:dyDescent="0.25">
      <c r="A3195" s="261">
        <v>101541</v>
      </c>
      <c r="B3195" s="253" t="s">
        <v>2982</v>
      </c>
      <c r="C3195" s="253" t="s">
        <v>36</v>
      </c>
      <c r="D3195" s="254" t="s">
        <v>15578</v>
      </c>
    </row>
    <row r="3196" spans="1:4" ht="15" x14ac:dyDescent="0.25">
      <c r="A3196" s="261">
        <v>101542</v>
      </c>
      <c r="B3196" s="253" t="s">
        <v>2983</v>
      </c>
      <c r="C3196" s="253" t="s">
        <v>36</v>
      </c>
      <c r="D3196" s="254" t="s">
        <v>15579</v>
      </c>
    </row>
    <row r="3197" spans="1:4" ht="15" x14ac:dyDescent="0.25">
      <c r="A3197" s="261">
        <v>101543</v>
      </c>
      <c r="B3197" s="253" t="s">
        <v>2984</v>
      </c>
      <c r="C3197" s="253" t="s">
        <v>36</v>
      </c>
      <c r="D3197" s="254" t="s">
        <v>15580</v>
      </c>
    </row>
    <row r="3198" spans="1:4" ht="15" x14ac:dyDescent="0.25">
      <c r="A3198" s="261">
        <v>101544</v>
      </c>
      <c r="B3198" s="253" t="s">
        <v>2985</v>
      </c>
      <c r="C3198" s="253" t="s">
        <v>36</v>
      </c>
      <c r="D3198" s="254" t="s">
        <v>15581</v>
      </c>
    </row>
    <row r="3199" spans="1:4" ht="15" x14ac:dyDescent="0.25">
      <c r="A3199" s="261">
        <v>101545</v>
      </c>
      <c r="B3199" s="253" t="s">
        <v>2986</v>
      </c>
      <c r="C3199" s="253" t="s">
        <v>36</v>
      </c>
      <c r="D3199" s="254" t="s">
        <v>15582</v>
      </c>
    </row>
    <row r="3200" spans="1:4" ht="15" x14ac:dyDescent="0.25">
      <c r="A3200" s="261">
        <v>101546</v>
      </c>
      <c r="B3200" s="253" t="s">
        <v>2987</v>
      </c>
      <c r="C3200" s="253" t="s">
        <v>36</v>
      </c>
      <c r="D3200" s="254" t="s">
        <v>15583</v>
      </c>
    </row>
    <row r="3201" spans="1:4" ht="15" x14ac:dyDescent="0.25">
      <c r="A3201" s="261">
        <v>101547</v>
      </c>
      <c r="B3201" s="253" t="s">
        <v>2988</v>
      </c>
      <c r="C3201" s="253" t="s">
        <v>36</v>
      </c>
      <c r="D3201" s="254" t="s">
        <v>15584</v>
      </c>
    </row>
    <row r="3202" spans="1:4" ht="15" x14ac:dyDescent="0.25">
      <c r="A3202" s="261">
        <v>101548</v>
      </c>
      <c r="B3202" s="253" t="s">
        <v>2989</v>
      </c>
      <c r="C3202" s="253" t="s">
        <v>36</v>
      </c>
      <c r="D3202" s="254" t="s">
        <v>15585</v>
      </c>
    </row>
    <row r="3203" spans="1:4" ht="15" x14ac:dyDescent="0.25">
      <c r="A3203" s="261">
        <v>101549</v>
      </c>
      <c r="B3203" s="253" t="s">
        <v>2990</v>
      </c>
      <c r="C3203" s="253" t="s">
        <v>36</v>
      </c>
      <c r="D3203" s="254" t="s">
        <v>15586</v>
      </c>
    </row>
    <row r="3204" spans="1:4" ht="15" x14ac:dyDescent="0.25">
      <c r="A3204" s="261">
        <v>101553</v>
      </c>
      <c r="B3204" s="253" t="s">
        <v>2991</v>
      </c>
      <c r="C3204" s="253" t="s">
        <v>36</v>
      </c>
      <c r="D3204" s="254" t="s">
        <v>15587</v>
      </c>
    </row>
    <row r="3205" spans="1:4" ht="15" x14ac:dyDescent="0.25">
      <c r="A3205" s="261">
        <v>101554</v>
      </c>
      <c r="B3205" s="253" t="s">
        <v>2992</v>
      </c>
      <c r="C3205" s="253" t="s">
        <v>36</v>
      </c>
      <c r="D3205" s="254" t="s">
        <v>15588</v>
      </c>
    </row>
    <row r="3206" spans="1:4" ht="15" x14ac:dyDescent="0.25">
      <c r="A3206" s="261">
        <v>101555</v>
      </c>
      <c r="B3206" s="253" t="s">
        <v>2993</v>
      </c>
      <c r="C3206" s="253" t="s">
        <v>36</v>
      </c>
      <c r="D3206" s="254" t="s">
        <v>15589</v>
      </c>
    </row>
    <row r="3207" spans="1:4" ht="15" x14ac:dyDescent="0.25">
      <c r="A3207" s="261">
        <v>101556</v>
      </c>
      <c r="B3207" s="253" t="s">
        <v>2994</v>
      </c>
      <c r="C3207" s="253" t="s">
        <v>36</v>
      </c>
      <c r="D3207" s="254" t="s">
        <v>15590</v>
      </c>
    </row>
    <row r="3208" spans="1:4" ht="15" x14ac:dyDescent="0.25">
      <c r="A3208" s="261">
        <v>101560</v>
      </c>
      <c r="B3208" s="253" t="s">
        <v>2995</v>
      </c>
      <c r="C3208" s="253" t="s">
        <v>85</v>
      </c>
      <c r="D3208" s="254" t="s">
        <v>15591</v>
      </c>
    </row>
    <row r="3209" spans="1:4" ht="15" x14ac:dyDescent="0.25">
      <c r="A3209" s="261">
        <v>101561</v>
      </c>
      <c r="B3209" s="253" t="s">
        <v>2996</v>
      </c>
      <c r="C3209" s="253" t="s">
        <v>85</v>
      </c>
      <c r="D3209" s="254" t="s">
        <v>15592</v>
      </c>
    </row>
    <row r="3210" spans="1:4" ht="15" x14ac:dyDescent="0.25">
      <c r="A3210" s="261">
        <v>101562</v>
      </c>
      <c r="B3210" s="253" t="s">
        <v>2997</v>
      </c>
      <c r="C3210" s="253" t="s">
        <v>85</v>
      </c>
      <c r="D3210" s="254" t="s">
        <v>15593</v>
      </c>
    </row>
    <row r="3211" spans="1:4" ht="15" x14ac:dyDescent="0.25">
      <c r="A3211" s="261">
        <v>101563</v>
      </c>
      <c r="B3211" s="253" t="s">
        <v>2998</v>
      </c>
      <c r="C3211" s="253" t="s">
        <v>85</v>
      </c>
      <c r="D3211" s="254" t="s">
        <v>15594</v>
      </c>
    </row>
    <row r="3212" spans="1:4" ht="15" x14ac:dyDescent="0.25">
      <c r="A3212" s="261">
        <v>101564</v>
      </c>
      <c r="B3212" s="253" t="s">
        <v>2999</v>
      </c>
      <c r="C3212" s="253" t="s">
        <v>85</v>
      </c>
      <c r="D3212" s="254" t="s">
        <v>15595</v>
      </c>
    </row>
    <row r="3213" spans="1:4" ht="15" x14ac:dyDescent="0.25">
      <c r="A3213" s="261">
        <v>101565</v>
      </c>
      <c r="B3213" s="253" t="s">
        <v>3000</v>
      </c>
      <c r="C3213" s="253" t="s">
        <v>85</v>
      </c>
      <c r="D3213" s="254" t="s">
        <v>15596</v>
      </c>
    </row>
    <row r="3214" spans="1:4" ht="15" x14ac:dyDescent="0.25">
      <c r="A3214" s="261">
        <v>101567</v>
      </c>
      <c r="B3214" s="253" t="s">
        <v>3001</v>
      </c>
      <c r="C3214" s="253" t="s">
        <v>85</v>
      </c>
      <c r="D3214" s="254" t="s">
        <v>15597</v>
      </c>
    </row>
    <row r="3215" spans="1:4" ht="15" x14ac:dyDescent="0.25">
      <c r="A3215" s="261">
        <v>101568</v>
      </c>
      <c r="B3215" s="253" t="s">
        <v>3002</v>
      </c>
      <c r="C3215" s="253" t="s">
        <v>85</v>
      </c>
      <c r="D3215" s="254" t="s">
        <v>15598</v>
      </c>
    </row>
    <row r="3216" spans="1:4" ht="15" x14ac:dyDescent="0.25">
      <c r="A3216" s="261">
        <v>101626</v>
      </c>
      <c r="B3216" s="253" t="s">
        <v>3003</v>
      </c>
      <c r="C3216" s="253" t="s">
        <v>36</v>
      </c>
      <c r="D3216" s="254" t="s">
        <v>15599</v>
      </c>
    </row>
    <row r="3217" spans="1:4" ht="15" x14ac:dyDescent="0.25">
      <c r="A3217" s="261">
        <v>101627</v>
      </c>
      <c r="B3217" s="253" t="s">
        <v>3004</v>
      </c>
      <c r="C3217" s="253" t="s">
        <v>36</v>
      </c>
      <c r="D3217" s="254" t="s">
        <v>15600</v>
      </c>
    </row>
    <row r="3218" spans="1:4" ht="15" x14ac:dyDescent="0.25">
      <c r="A3218" s="261">
        <v>101628</v>
      </c>
      <c r="B3218" s="253" t="s">
        <v>3005</v>
      </c>
      <c r="C3218" s="253" t="s">
        <v>36</v>
      </c>
      <c r="D3218" s="254" t="s">
        <v>15601</v>
      </c>
    </row>
    <row r="3219" spans="1:4" ht="15" x14ac:dyDescent="0.25">
      <c r="A3219" s="261">
        <v>101629</v>
      </c>
      <c r="B3219" s="253" t="s">
        <v>3006</v>
      </c>
      <c r="C3219" s="253" t="s">
        <v>36</v>
      </c>
      <c r="D3219" s="254" t="s">
        <v>15602</v>
      </c>
    </row>
    <row r="3220" spans="1:4" ht="15" x14ac:dyDescent="0.25">
      <c r="A3220" s="261">
        <v>101630</v>
      </c>
      <c r="B3220" s="253" t="s">
        <v>3007</v>
      </c>
      <c r="C3220" s="253" t="s">
        <v>36</v>
      </c>
      <c r="D3220" s="254" t="s">
        <v>15603</v>
      </c>
    </row>
    <row r="3221" spans="1:4" ht="15" x14ac:dyDescent="0.25">
      <c r="A3221" s="261">
        <v>101631</v>
      </c>
      <c r="B3221" s="253" t="s">
        <v>3008</v>
      </c>
      <c r="C3221" s="253" t="s">
        <v>36</v>
      </c>
      <c r="D3221" s="254" t="s">
        <v>15604</v>
      </c>
    </row>
    <row r="3222" spans="1:4" ht="15" x14ac:dyDescent="0.25">
      <c r="A3222" s="261">
        <v>101632</v>
      </c>
      <c r="B3222" s="253" t="s">
        <v>3009</v>
      </c>
      <c r="C3222" s="253" t="s">
        <v>36</v>
      </c>
      <c r="D3222" s="254" t="s">
        <v>15605</v>
      </c>
    </row>
    <row r="3223" spans="1:4" ht="15" x14ac:dyDescent="0.25">
      <c r="A3223" s="261">
        <v>101633</v>
      </c>
      <c r="B3223" s="253" t="s">
        <v>3010</v>
      </c>
      <c r="C3223" s="253" t="s">
        <v>36</v>
      </c>
      <c r="D3223" s="254" t="s">
        <v>15606</v>
      </c>
    </row>
    <row r="3224" spans="1:4" ht="15" x14ac:dyDescent="0.25">
      <c r="A3224" s="261">
        <v>101636</v>
      </c>
      <c r="B3224" s="253" t="s">
        <v>3011</v>
      </c>
      <c r="C3224" s="253" t="s">
        <v>36</v>
      </c>
      <c r="D3224" s="254" t="s">
        <v>15607</v>
      </c>
    </row>
    <row r="3225" spans="1:4" ht="15" x14ac:dyDescent="0.25">
      <c r="A3225" s="261">
        <v>101637</v>
      </c>
      <c r="B3225" s="253" t="s">
        <v>3012</v>
      </c>
      <c r="C3225" s="253" t="s">
        <v>36</v>
      </c>
      <c r="D3225" s="254" t="s">
        <v>15608</v>
      </c>
    </row>
    <row r="3226" spans="1:4" ht="15" x14ac:dyDescent="0.25">
      <c r="A3226" s="261">
        <v>101640</v>
      </c>
      <c r="B3226" s="253" t="s">
        <v>3013</v>
      </c>
      <c r="C3226" s="253" t="s">
        <v>36</v>
      </c>
      <c r="D3226" s="254" t="s">
        <v>15609</v>
      </c>
    </row>
    <row r="3227" spans="1:4" ht="15" x14ac:dyDescent="0.25">
      <c r="A3227" s="261">
        <v>101641</v>
      </c>
      <c r="B3227" s="253" t="s">
        <v>3014</v>
      </c>
      <c r="C3227" s="253" t="s">
        <v>36</v>
      </c>
      <c r="D3227" s="254" t="s">
        <v>15610</v>
      </c>
    </row>
    <row r="3228" spans="1:4" ht="15" x14ac:dyDescent="0.25">
      <c r="A3228" s="261">
        <v>101642</v>
      </c>
      <c r="B3228" s="253" t="s">
        <v>3015</v>
      </c>
      <c r="C3228" s="253" t="s">
        <v>36</v>
      </c>
      <c r="D3228" s="254" t="s">
        <v>15611</v>
      </c>
    </row>
    <row r="3229" spans="1:4" ht="15" x14ac:dyDescent="0.25">
      <c r="A3229" s="261">
        <v>101643</v>
      </c>
      <c r="B3229" s="253" t="s">
        <v>3016</v>
      </c>
      <c r="C3229" s="253" t="s">
        <v>36</v>
      </c>
      <c r="D3229" s="254" t="s">
        <v>15612</v>
      </c>
    </row>
    <row r="3230" spans="1:4" ht="15" x14ac:dyDescent="0.25">
      <c r="A3230" s="261">
        <v>101644</v>
      </c>
      <c r="B3230" s="253" t="s">
        <v>3017</v>
      </c>
      <c r="C3230" s="253" t="s">
        <v>36</v>
      </c>
      <c r="D3230" s="254" t="s">
        <v>15613</v>
      </c>
    </row>
    <row r="3231" spans="1:4" ht="15" x14ac:dyDescent="0.25">
      <c r="A3231" s="261">
        <v>101648</v>
      </c>
      <c r="B3231" s="253" t="s">
        <v>3018</v>
      </c>
      <c r="C3231" s="253" t="s">
        <v>36</v>
      </c>
      <c r="D3231" s="254" t="s">
        <v>15614</v>
      </c>
    </row>
    <row r="3232" spans="1:4" ht="15" x14ac:dyDescent="0.25">
      <c r="A3232" s="261">
        <v>101649</v>
      </c>
      <c r="B3232" s="253" t="s">
        <v>3019</v>
      </c>
      <c r="C3232" s="253" t="s">
        <v>36</v>
      </c>
      <c r="D3232" s="254" t="s">
        <v>15615</v>
      </c>
    </row>
    <row r="3233" spans="1:4" ht="15" x14ac:dyDescent="0.25">
      <c r="A3233" s="261">
        <v>101650</v>
      </c>
      <c r="B3233" s="253" t="s">
        <v>3020</v>
      </c>
      <c r="C3233" s="253" t="s">
        <v>36</v>
      </c>
      <c r="D3233" s="254" t="s">
        <v>15616</v>
      </c>
    </row>
    <row r="3234" spans="1:4" ht="15" x14ac:dyDescent="0.25">
      <c r="A3234" s="261">
        <v>101651</v>
      </c>
      <c r="B3234" s="253" t="s">
        <v>3021</v>
      </c>
      <c r="C3234" s="253" t="s">
        <v>36</v>
      </c>
      <c r="D3234" s="254" t="s">
        <v>14147</v>
      </c>
    </row>
    <row r="3235" spans="1:4" ht="15" x14ac:dyDescent="0.25">
      <c r="A3235" s="261">
        <v>101652</v>
      </c>
      <c r="B3235" s="253" t="s">
        <v>3022</v>
      </c>
      <c r="C3235" s="253" t="s">
        <v>36</v>
      </c>
      <c r="D3235" s="254" t="s">
        <v>15617</v>
      </c>
    </row>
    <row r="3236" spans="1:4" ht="15" x14ac:dyDescent="0.25">
      <c r="A3236" s="261">
        <v>101653</v>
      </c>
      <c r="B3236" s="253" t="s">
        <v>3023</v>
      </c>
      <c r="C3236" s="253" t="s">
        <v>36</v>
      </c>
      <c r="D3236" s="254" t="s">
        <v>15618</v>
      </c>
    </row>
    <row r="3237" spans="1:4" ht="15" x14ac:dyDescent="0.25">
      <c r="A3237" s="261">
        <v>101654</v>
      </c>
      <c r="B3237" s="253" t="s">
        <v>3024</v>
      </c>
      <c r="C3237" s="253" t="s">
        <v>36</v>
      </c>
      <c r="D3237" s="254" t="s">
        <v>15619</v>
      </c>
    </row>
    <row r="3238" spans="1:4" ht="15" x14ac:dyDescent="0.25">
      <c r="A3238" s="261">
        <v>101655</v>
      </c>
      <c r="B3238" s="253" t="s">
        <v>3025</v>
      </c>
      <c r="C3238" s="253" t="s">
        <v>36</v>
      </c>
      <c r="D3238" s="254" t="s">
        <v>15620</v>
      </c>
    </row>
    <row r="3239" spans="1:4" ht="15" x14ac:dyDescent="0.25">
      <c r="A3239" s="261">
        <v>101656</v>
      </c>
      <c r="B3239" s="253" t="s">
        <v>3026</v>
      </c>
      <c r="C3239" s="253" t="s">
        <v>36</v>
      </c>
      <c r="D3239" s="254" t="s">
        <v>15621</v>
      </c>
    </row>
    <row r="3240" spans="1:4" ht="15" x14ac:dyDescent="0.25">
      <c r="A3240" s="261">
        <v>101657</v>
      </c>
      <c r="B3240" s="253" t="s">
        <v>3027</v>
      </c>
      <c r="C3240" s="253" t="s">
        <v>36</v>
      </c>
      <c r="D3240" s="254" t="s">
        <v>15622</v>
      </c>
    </row>
    <row r="3241" spans="1:4" ht="15" x14ac:dyDescent="0.25">
      <c r="A3241" s="261">
        <v>101658</v>
      </c>
      <c r="B3241" s="253" t="s">
        <v>3028</v>
      </c>
      <c r="C3241" s="253" t="s">
        <v>36</v>
      </c>
      <c r="D3241" s="254" t="s">
        <v>15623</v>
      </c>
    </row>
    <row r="3242" spans="1:4" ht="15" x14ac:dyDescent="0.25">
      <c r="A3242" s="261">
        <v>101659</v>
      </c>
      <c r="B3242" s="253" t="s">
        <v>3029</v>
      </c>
      <c r="C3242" s="253" t="s">
        <v>36</v>
      </c>
      <c r="D3242" s="254" t="s">
        <v>15624</v>
      </c>
    </row>
    <row r="3243" spans="1:4" ht="15" x14ac:dyDescent="0.25">
      <c r="A3243" s="261">
        <v>101660</v>
      </c>
      <c r="B3243" s="253" t="s">
        <v>3030</v>
      </c>
      <c r="C3243" s="253" t="s">
        <v>36</v>
      </c>
      <c r="D3243" s="254" t="s">
        <v>15625</v>
      </c>
    </row>
    <row r="3244" spans="1:4" ht="15" x14ac:dyDescent="0.25">
      <c r="A3244" s="261">
        <v>101661</v>
      </c>
      <c r="B3244" s="253" t="s">
        <v>3031</v>
      </c>
      <c r="C3244" s="253" t="s">
        <v>36</v>
      </c>
      <c r="D3244" s="254" t="s">
        <v>15626</v>
      </c>
    </row>
    <row r="3245" spans="1:4" ht="15" x14ac:dyDescent="0.25">
      <c r="A3245" s="261">
        <v>101662</v>
      </c>
      <c r="B3245" s="253" t="s">
        <v>3032</v>
      </c>
      <c r="C3245" s="253" t="s">
        <v>36</v>
      </c>
      <c r="D3245" s="254" t="s">
        <v>15627</v>
      </c>
    </row>
    <row r="3246" spans="1:4" ht="15" x14ac:dyDescent="0.25">
      <c r="A3246" s="261">
        <v>101663</v>
      </c>
      <c r="B3246" s="253" t="s">
        <v>3033</v>
      </c>
      <c r="C3246" s="253" t="s">
        <v>36</v>
      </c>
      <c r="D3246" s="254" t="s">
        <v>15628</v>
      </c>
    </row>
    <row r="3247" spans="1:4" ht="15" x14ac:dyDescent="0.25">
      <c r="A3247" s="261">
        <v>101664</v>
      </c>
      <c r="B3247" s="253" t="s">
        <v>3034</v>
      </c>
      <c r="C3247" s="253" t="s">
        <v>36</v>
      </c>
      <c r="D3247" s="254" t="s">
        <v>15629</v>
      </c>
    </row>
    <row r="3248" spans="1:4" ht="15" x14ac:dyDescent="0.25">
      <c r="A3248" s="261">
        <v>101665</v>
      </c>
      <c r="B3248" s="253" t="s">
        <v>3035</v>
      </c>
      <c r="C3248" s="253" t="s">
        <v>36</v>
      </c>
      <c r="D3248" s="254" t="s">
        <v>15630</v>
      </c>
    </row>
    <row r="3249" spans="1:4" ht="15" x14ac:dyDescent="0.25">
      <c r="A3249" s="261">
        <v>101666</v>
      </c>
      <c r="B3249" s="253" t="s">
        <v>3036</v>
      </c>
      <c r="C3249" s="253" t="s">
        <v>36</v>
      </c>
      <c r="D3249" s="254" t="s">
        <v>15631</v>
      </c>
    </row>
    <row r="3250" spans="1:4" ht="15" x14ac:dyDescent="0.25">
      <c r="A3250" s="261">
        <v>102085</v>
      </c>
      <c r="B3250" s="253" t="s">
        <v>3037</v>
      </c>
      <c r="C3250" s="253" t="s">
        <v>36</v>
      </c>
      <c r="D3250" s="254" t="s">
        <v>15632</v>
      </c>
    </row>
    <row r="3251" spans="1:4" ht="15" x14ac:dyDescent="0.25">
      <c r="A3251" s="261">
        <v>100578</v>
      </c>
      <c r="B3251" s="253" t="s">
        <v>3038</v>
      </c>
      <c r="C3251" s="253" t="s">
        <v>36</v>
      </c>
      <c r="D3251" s="254" t="s">
        <v>15633</v>
      </c>
    </row>
    <row r="3252" spans="1:4" ht="15" x14ac:dyDescent="0.25">
      <c r="A3252" s="261">
        <v>100579</v>
      </c>
      <c r="B3252" s="253" t="s">
        <v>3039</v>
      </c>
      <c r="C3252" s="253" t="s">
        <v>36</v>
      </c>
      <c r="D3252" s="254" t="s">
        <v>15634</v>
      </c>
    </row>
    <row r="3253" spans="1:4" ht="15" x14ac:dyDescent="0.25">
      <c r="A3253" s="261">
        <v>100580</v>
      </c>
      <c r="B3253" s="253" t="s">
        <v>3040</v>
      </c>
      <c r="C3253" s="253" t="s">
        <v>36</v>
      </c>
      <c r="D3253" s="254" t="s">
        <v>15635</v>
      </c>
    </row>
    <row r="3254" spans="1:4" ht="15" x14ac:dyDescent="0.25">
      <c r="A3254" s="261">
        <v>100581</v>
      </c>
      <c r="B3254" s="253" t="s">
        <v>3041</v>
      </c>
      <c r="C3254" s="253" t="s">
        <v>36</v>
      </c>
      <c r="D3254" s="254" t="s">
        <v>15636</v>
      </c>
    </row>
    <row r="3255" spans="1:4" ht="15" x14ac:dyDescent="0.25">
      <c r="A3255" s="261">
        <v>100582</v>
      </c>
      <c r="B3255" s="253" t="s">
        <v>3042</v>
      </c>
      <c r="C3255" s="253" t="s">
        <v>36</v>
      </c>
      <c r="D3255" s="254" t="s">
        <v>15637</v>
      </c>
    </row>
    <row r="3256" spans="1:4" ht="15" x14ac:dyDescent="0.25">
      <c r="A3256" s="261">
        <v>100583</v>
      </c>
      <c r="B3256" s="253" t="s">
        <v>3043</v>
      </c>
      <c r="C3256" s="253" t="s">
        <v>36</v>
      </c>
      <c r="D3256" s="254" t="s">
        <v>15638</v>
      </c>
    </row>
    <row r="3257" spans="1:4" ht="15" x14ac:dyDescent="0.25">
      <c r="A3257" s="261">
        <v>100584</v>
      </c>
      <c r="B3257" s="253" t="s">
        <v>3044</v>
      </c>
      <c r="C3257" s="253" t="s">
        <v>36</v>
      </c>
      <c r="D3257" s="254" t="s">
        <v>15639</v>
      </c>
    </row>
    <row r="3258" spans="1:4" ht="15" x14ac:dyDescent="0.25">
      <c r="A3258" s="261">
        <v>100585</v>
      </c>
      <c r="B3258" s="253" t="s">
        <v>3045</v>
      </c>
      <c r="C3258" s="253" t="s">
        <v>36</v>
      </c>
      <c r="D3258" s="254" t="s">
        <v>15640</v>
      </c>
    </row>
    <row r="3259" spans="1:4" ht="15" x14ac:dyDescent="0.25">
      <c r="A3259" s="261">
        <v>100586</v>
      </c>
      <c r="B3259" s="253" t="s">
        <v>3046</v>
      </c>
      <c r="C3259" s="253" t="s">
        <v>36</v>
      </c>
      <c r="D3259" s="254" t="s">
        <v>15641</v>
      </c>
    </row>
    <row r="3260" spans="1:4" ht="15" x14ac:dyDescent="0.25">
      <c r="A3260" s="261">
        <v>100587</v>
      </c>
      <c r="B3260" s="253" t="s">
        <v>3047</v>
      </c>
      <c r="C3260" s="253" t="s">
        <v>36</v>
      </c>
      <c r="D3260" s="254" t="s">
        <v>15642</v>
      </c>
    </row>
    <row r="3261" spans="1:4" ht="15" x14ac:dyDescent="0.25">
      <c r="A3261" s="261">
        <v>100588</v>
      </c>
      <c r="B3261" s="253" t="s">
        <v>3048</v>
      </c>
      <c r="C3261" s="253" t="s">
        <v>36</v>
      </c>
      <c r="D3261" s="254" t="s">
        <v>15643</v>
      </c>
    </row>
    <row r="3262" spans="1:4" ht="15" x14ac:dyDescent="0.25">
      <c r="A3262" s="261">
        <v>100589</v>
      </c>
      <c r="B3262" s="253" t="s">
        <v>3049</v>
      </c>
      <c r="C3262" s="253" t="s">
        <v>36</v>
      </c>
      <c r="D3262" s="254" t="s">
        <v>15644</v>
      </c>
    </row>
    <row r="3263" spans="1:4" ht="15" x14ac:dyDescent="0.25">
      <c r="A3263" s="261">
        <v>100590</v>
      </c>
      <c r="B3263" s="253" t="s">
        <v>3050</v>
      </c>
      <c r="C3263" s="253" t="s">
        <v>36</v>
      </c>
      <c r="D3263" s="254" t="s">
        <v>15645</v>
      </c>
    </row>
    <row r="3264" spans="1:4" ht="15" x14ac:dyDescent="0.25">
      <c r="A3264" s="261">
        <v>100591</v>
      </c>
      <c r="B3264" s="253" t="s">
        <v>3051</v>
      </c>
      <c r="C3264" s="253" t="s">
        <v>36</v>
      </c>
      <c r="D3264" s="254" t="s">
        <v>15646</v>
      </c>
    </row>
    <row r="3265" spans="1:4" ht="15" x14ac:dyDescent="0.25">
      <c r="A3265" s="261">
        <v>100592</v>
      </c>
      <c r="B3265" s="253" t="s">
        <v>3052</v>
      </c>
      <c r="C3265" s="253" t="s">
        <v>36</v>
      </c>
      <c r="D3265" s="254" t="s">
        <v>15647</v>
      </c>
    </row>
    <row r="3266" spans="1:4" ht="15" x14ac:dyDescent="0.25">
      <c r="A3266" s="261">
        <v>100593</v>
      </c>
      <c r="B3266" s="253" t="s">
        <v>3053</v>
      </c>
      <c r="C3266" s="253" t="s">
        <v>36</v>
      </c>
      <c r="D3266" s="254" t="s">
        <v>15648</v>
      </c>
    </row>
    <row r="3267" spans="1:4" ht="15" x14ac:dyDescent="0.25">
      <c r="A3267" s="261">
        <v>100594</v>
      </c>
      <c r="B3267" s="253" t="s">
        <v>3054</v>
      </c>
      <c r="C3267" s="253" t="s">
        <v>36</v>
      </c>
      <c r="D3267" s="254" t="s">
        <v>15649</v>
      </c>
    </row>
    <row r="3268" spans="1:4" ht="15" x14ac:dyDescent="0.25">
      <c r="A3268" s="261">
        <v>100595</v>
      </c>
      <c r="B3268" s="253" t="s">
        <v>3055</v>
      </c>
      <c r="C3268" s="253" t="s">
        <v>36</v>
      </c>
      <c r="D3268" s="254" t="s">
        <v>15650</v>
      </c>
    </row>
    <row r="3269" spans="1:4" ht="15" x14ac:dyDescent="0.25">
      <c r="A3269" s="261">
        <v>100596</v>
      </c>
      <c r="B3269" s="253" t="s">
        <v>3056</v>
      </c>
      <c r="C3269" s="253" t="s">
        <v>36</v>
      </c>
      <c r="D3269" s="254" t="s">
        <v>15651</v>
      </c>
    </row>
    <row r="3270" spans="1:4" ht="15" x14ac:dyDescent="0.25">
      <c r="A3270" s="261">
        <v>100597</v>
      </c>
      <c r="B3270" s="253" t="s">
        <v>3057</v>
      </c>
      <c r="C3270" s="253" t="s">
        <v>36</v>
      </c>
      <c r="D3270" s="254" t="s">
        <v>15652</v>
      </c>
    </row>
    <row r="3271" spans="1:4" ht="15" x14ac:dyDescent="0.25">
      <c r="A3271" s="261">
        <v>100598</v>
      </c>
      <c r="B3271" s="253" t="s">
        <v>3058</v>
      </c>
      <c r="C3271" s="253" t="s">
        <v>36</v>
      </c>
      <c r="D3271" s="254" t="s">
        <v>15653</v>
      </c>
    </row>
    <row r="3272" spans="1:4" ht="15" x14ac:dyDescent="0.25">
      <c r="A3272" s="261">
        <v>100599</v>
      </c>
      <c r="B3272" s="253" t="s">
        <v>3059</v>
      </c>
      <c r="C3272" s="253" t="s">
        <v>36</v>
      </c>
      <c r="D3272" s="254" t="s">
        <v>15654</v>
      </c>
    </row>
    <row r="3273" spans="1:4" ht="15" x14ac:dyDescent="0.25">
      <c r="A3273" s="261">
        <v>100600</v>
      </c>
      <c r="B3273" s="253" t="s">
        <v>3060</v>
      </c>
      <c r="C3273" s="253" t="s">
        <v>36</v>
      </c>
      <c r="D3273" s="254" t="s">
        <v>15655</v>
      </c>
    </row>
    <row r="3274" spans="1:4" ht="15" x14ac:dyDescent="0.25">
      <c r="A3274" s="261">
        <v>100601</v>
      </c>
      <c r="B3274" s="253" t="s">
        <v>3061</v>
      </c>
      <c r="C3274" s="253" t="s">
        <v>36</v>
      </c>
      <c r="D3274" s="254" t="s">
        <v>15656</v>
      </c>
    </row>
    <row r="3275" spans="1:4" ht="15" x14ac:dyDescent="0.25">
      <c r="A3275" s="261">
        <v>100602</v>
      </c>
      <c r="B3275" s="253" t="s">
        <v>3062</v>
      </c>
      <c r="C3275" s="253" t="s">
        <v>36</v>
      </c>
      <c r="D3275" s="254" t="s">
        <v>15657</v>
      </c>
    </row>
    <row r="3276" spans="1:4" ht="15" x14ac:dyDescent="0.25">
      <c r="A3276" s="261">
        <v>100603</v>
      </c>
      <c r="B3276" s="253" t="s">
        <v>3063</v>
      </c>
      <c r="C3276" s="253" t="s">
        <v>36</v>
      </c>
      <c r="D3276" s="254" t="s">
        <v>15658</v>
      </c>
    </row>
    <row r="3277" spans="1:4" ht="15" x14ac:dyDescent="0.25">
      <c r="A3277" s="261">
        <v>100604</v>
      </c>
      <c r="B3277" s="253" t="s">
        <v>3064</v>
      </c>
      <c r="C3277" s="253" t="s">
        <v>36</v>
      </c>
      <c r="D3277" s="254" t="s">
        <v>15659</v>
      </c>
    </row>
    <row r="3278" spans="1:4" ht="15" x14ac:dyDescent="0.25">
      <c r="A3278" s="261">
        <v>100605</v>
      </c>
      <c r="B3278" s="253" t="s">
        <v>3065</v>
      </c>
      <c r="C3278" s="253" t="s">
        <v>36</v>
      </c>
      <c r="D3278" s="254" t="s">
        <v>15660</v>
      </c>
    </row>
    <row r="3279" spans="1:4" ht="15" x14ac:dyDescent="0.25">
      <c r="A3279" s="261">
        <v>100606</v>
      </c>
      <c r="B3279" s="253" t="s">
        <v>3066</v>
      </c>
      <c r="C3279" s="253" t="s">
        <v>36</v>
      </c>
      <c r="D3279" s="254" t="s">
        <v>15661</v>
      </c>
    </row>
    <row r="3280" spans="1:4" ht="15" x14ac:dyDescent="0.25">
      <c r="A3280" s="261">
        <v>100607</v>
      </c>
      <c r="B3280" s="253" t="s">
        <v>3067</v>
      </c>
      <c r="C3280" s="253" t="s">
        <v>36</v>
      </c>
      <c r="D3280" s="254" t="s">
        <v>15662</v>
      </c>
    </row>
    <row r="3281" spans="1:4" ht="15" x14ac:dyDescent="0.25">
      <c r="A3281" s="261">
        <v>100608</v>
      </c>
      <c r="B3281" s="253" t="s">
        <v>3068</v>
      </c>
      <c r="C3281" s="253" t="s">
        <v>36</v>
      </c>
      <c r="D3281" s="254" t="s">
        <v>15663</v>
      </c>
    </row>
    <row r="3282" spans="1:4" ht="15" x14ac:dyDescent="0.25">
      <c r="A3282" s="261">
        <v>100609</v>
      </c>
      <c r="B3282" s="253" t="s">
        <v>3069</v>
      </c>
      <c r="C3282" s="253" t="s">
        <v>36</v>
      </c>
      <c r="D3282" s="254" t="s">
        <v>15664</v>
      </c>
    </row>
    <row r="3283" spans="1:4" ht="15" x14ac:dyDescent="0.25">
      <c r="A3283" s="261">
        <v>100610</v>
      </c>
      <c r="B3283" s="253" t="s">
        <v>3070</v>
      </c>
      <c r="C3283" s="253" t="s">
        <v>36</v>
      </c>
      <c r="D3283" s="254" t="s">
        <v>15665</v>
      </c>
    </row>
    <row r="3284" spans="1:4" ht="15" x14ac:dyDescent="0.25">
      <c r="A3284" s="261">
        <v>100611</v>
      </c>
      <c r="B3284" s="253" t="s">
        <v>3071</v>
      </c>
      <c r="C3284" s="253" t="s">
        <v>36</v>
      </c>
      <c r="D3284" s="254" t="s">
        <v>15666</v>
      </c>
    </row>
    <row r="3285" spans="1:4" ht="15" x14ac:dyDescent="0.25">
      <c r="A3285" s="261">
        <v>100612</v>
      </c>
      <c r="B3285" s="253" t="s">
        <v>3072</v>
      </c>
      <c r="C3285" s="253" t="s">
        <v>36</v>
      </c>
      <c r="D3285" s="254" t="s">
        <v>15667</v>
      </c>
    </row>
    <row r="3286" spans="1:4" ht="15" x14ac:dyDescent="0.25">
      <c r="A3286" s="261">
        <v>100613</v>
      </c>
      <c r="B3286" s="253" t="s">
        <v>3073</v>
      </c>
      <c r="C3286" s="253" t="s">
        <v>36</v>
      </c>
      <c r="D3286" s="254" t="s">
        <v>15668</v>
      </c>
    </row>
    <row r="3287" spans="1:4" ht="15" x14ac:dyDescent="0.25">
      <c r="A3287" s="261">
        <v>100614</v>
      </c>
      <c r="B3287" s="253" t="s">
        <v>3074</v>
      </c>
      <c r="C3287" s="253" t="s">
        <v>36</v>
      </c>
      <c r="D3287" s="254" t="s">
        <v>15669</v>
      </c>
    </row>
    <row r="3288" spans="1:4" ht="15" x14ac:dyDescent="0.25">
      <c r="A3288" s="261">
        <v>100615</v>
      </c>
      <c r="B3288" s="253" t="s">
        <v>3075</v>
      </c>
      <c r="C3288" s="253" t="s">
        <v>36</v>
      </c>
      <c r="D3288" s="254" t="s">
        <v>15670</v>
      </c>
    </row>
    <row r="3289" spans="1:4" ht="15" x14ac:dyDescent="0.25">
      <c r="A3289" s="261">
        <v>100616</v>
      </c>
      <c r="B3289" s="253" t="s">
        <v>3076</v>
      </c>
      <c r="C3289" s="253" t="s">
        <v>36</v>
      </c>
      <c r="D3289" s="254" t="s">
        <v>15671</v>
      </c>
    </row>
    <row r="3290" spans="1:4" ht="15" x14ac:dyDescent="0.25">
      <c r="A3290" s="261">
        <v>100617</v>
      </c>
      <c r="B3290" s="253" t="s">
        <v>3077</v>
      </c>
      <c r="C3290" s="253" t="s">
        <v>36</v>
      </c>
      <c r="D3290" s="254" t="s">
        <v>15672</v>
      </c>
    </row>
    <row r="3291" spans="1:4" ht="15" x14ac:dyDescent="0.25">
      <c r="A3291" s="261">
        <v>100618</v>
      </c>
      <c r="B3291" s="253" t="s">
        <v>3078</v>
      </c>
      <c r="C3291" s="253" t="s">
        <v>36</v>
      </c>
      <c r="D3291" s="254" t="s">
        <v>15673</v>
      </c>
    </row>
    <row r="3292" spans="1:4" ht="15" x14ac:dyDescent="0.25">
      <c r="A3292" s="261">
        <v>100619</v>
      </c>
      <c r="B3292" s="253" t="s">
        <v>3079</v>
      </c>
      <c r="C3292" s="253" t="s">
        <v>36</v>
      </c>
      <c r="D3292" s="254" t="s">
        <v>15674</v>
      </c>
    </row>
    <row r="3293" spans="1:4" ht="15" x14ac:dyDescent="0.25">
      <c r="A3293" s="261">
        <v>100620</v>
      </c>
      <c r="B3293" s="253" t="s">
        <v>3080</v>
      </c>
      <c r="C3293" s="253" t="s">
        <v>36</v>
      </c>
      <c r="D3293" s="254" t="s">
        <v>15675</v>
      </c>
    </row>
    <row r="3294" spans="1:4" ht="15" x14ac:dyDescent="0.25">
      <c r="A3294" s="261">
        <v>100621</v>
      </c>
      <c r="B3294" s="253" t="s">
        <v>3081</v>
      </c>
      <c r="C3294" s="253" t="s">
        <v>36</v>
      </c>
      <c r="D3294" s="254" t="s">
        <v>15676</v>
      </c>
    </row>
    <row r="3295" spans="1:4" ht="15" x14ac:dyDescent="0.25">
      <c r="A3295" s="261">
        <v>100622</v>
      </c>
      <c r="B3295" s="253" t="s">
        <v>3082</v>
      </c>
      <c r="C3295" s="253" t="s">
        <v>36</v>
      </c>
      <c r="D3295" s="254" t="s">
        <v>15677</v>
      </c>
    </row>
    <row r="3296" spans="1:4" ht="15" x14ac:dyDescent="0.25">
      <c r="A3296" s="261">
        <v>100623</v>
      </c>
      <c r="B3296" s="253" t="s">
        <v>3083</v>
      </c>
      <c r="C3296" s="253" t="s">
        <v>36</v>
      </c>
      <c r="D3296" s="254" t="s">
        <v>15678</v>
      </c>
    </row>
    <row r="3297" spans="1:4" ht="15" x14ac:dyDescent="0.25">
      <c r="A3297" s="261">
        <v>97600</v>
      </c>
      <c r="B3297" s="253" t="s">
        <v>3084</v>
      </c>
      <c r="C3297" s="253" t="s">
        <v>36</v>
      </c>
      <c r="D3297" s="254" t="s">
        <v>15679</v>
      </c>
    </row>
    <row r="3298" spans="1:4" ht="15" x14ac:dyDescent="0.25">
      <c r="A3298" s="261">
        <v>97601</v>
      </c>
      <c r="B3298" s="253" t="s">
        <v>3085</v>
      </c>
      <c r="C3298" s="253" t="s">
        <v>36</v>
      </c>
      <c r="D3298" s="254" t="s">
        <v>15680</v>
      </c>
    </row>
    <row r="3299" spans="1:4" ht="15" x14ac:dyDescent="0.25">
      <c r="A3299" s="261">
        <v>97605</v>
      </c>
      <c r="B3299" s="253" t="s">
        <v>3086</v>
      </c>
      <c r="C3299" s="253" t="s">
        <v>36</v>
      </c>
      <c r="D3299" s="254" t="s">
        <v>15681</v>
      </c>
    </row>
    <row r="3300" spans="1:4" ht="15" x14ac:dyDescent="0.25">
      <c r="A3300" s="261">
        <v>97606</v>
      </c>
      <c r="B3300" s="253" t="s">
        <v>3087</v>
      </c>
      <c r="C3300" s="253" t="s">
        <v>36</v>
      </c>
      <c r="D3300" s="254" t="s">
        <v>15682</v>
      </c>
    </row>
    <row r="3301" spans="1:4" ht="15" x14ac:dyDescent="0.25">
      <c r="A3301" s="261">
        <v>97607</v>
      </c>
      <c r="B3301" s="253" t="s">
        <v>3088</v>
      </c>
      <c r="C3301" s="253" t="s">
        <v>36</v>
      </c>
      <c r="D3301" s="254" t="s">
        <v>15683</v>
      </c>
    </row>
    <row r="3302" spans="1:4" ht="15" x14ac:dyDescent="0.25">
      <c r="A3302" s="261">
        <v>97608</v>
      </c>
      <c r="B3302" s="253" t="s">
        <v>3089</v>
      </c>
      <c r="C3302" s="253" t="s">
        <v>36</v>
      </c>
      <c r="D3302" s="254" t="s">
        <v>15684</v>
      </c>
    </row>
    <row r="3303" spans="1:4" ht="15" x14ac:dyDescent="0.25">
      <c r="A3303" s="261">
        <v>102102</v>
      </c>
      <c r="B3303" s="253" t="s">
        <v>3090</v>
      </c>
      <c r="C3303" s="253" t="s">
        <v>36</v>
      </c>
      <c r="D3303" s="254" t="s">
        <v>15685</v>
      </c>
    </row>
    <row r="3304" spans="1:4" ht="15" x14ac:dyDescent="0.25">
      <c r="A3304" s="261">
        <v>102103</v>
      </c>
      <c r="B3304" s="253" t="s">
        <v>3091</v>
      </c>
      <c r="C3304" s="253" t="s">
        <v>36</v>
      </c>
      <c r="D3304" s="254" t="s">
        <v>15686</v>
      </c>
    </row>
    <row r="3305" spans="1:4" ht="15" x14ac:dyDescent="0.25">
      <c r="A3305" s="261">
        <v>102104</v>
      </c>
      <c r="B3305" s="253" t="s">
        <v>3092</v>
      </c>
      <c r="C3305" s="253" t="s">
        <v>36</v>
      </c>
      <c r="D3305" s="254" t="s">
        <v>15687</v>
      </c>
    </row>
    <row r="3306" spans="1:4" ht="15" x14ac:dyDescent="0.25">
      <c r="A3306" s="261">
        <v>102105</v>
      </c>
      <c r="B3306" s="253" t="s">
        <v>3093</v>
      </c>
      <c r="C3306" s="253" t="s">
        <v>36</v>
      </c>
      <c r="D3306" s="254" t="s">
        <v>15688</v>
      </c>
    </row>
    <row r="3307" spans="1:4" ht="15" x14ac:dyDescent="0.25">
      <c r="A3307" s="261">
        <v>102106</v>
      </c>
      <c r="B3307" s="253" t="s">
        <v>3094</v>
      </c>
      <c r="C3307" s="253" t="s">
        <v>36</v>
      </c>
      <c r="D3307" s="254" t="s">
        <v>15689</v>
      </c>
    </row>
    <row r="3308" spans="1:4" ht="15" x14ac:dyDescent="0.25">
      <c r="A3308" s="261">
        <v>102107</v>
      </c>
      <c r="B3308" s="253" t="s">
        <v>3095</v>
      </c>
      <c r="C3308" s="253" t="s">
        <v>36</v>
      </c>
      <c r="D3308" s="254" t="s">
        <v>15690</v>
      </c>
    </row>
    <row r="3309" spans="1:4" ht="15" x14ac:dyDescent="0.25">
      <c r="A3309" s="261">
        <v>102108</v>
      </c>
      <c r="B3309" s="253" t="s">
        <v>3096</v>
      </c>
      <c r="C3309" s="253" t="s">
        <v>36</v>
      </c>
      <c r="D3309" s="254" t="s">
        <v>15691</v>
      </c>
    </row>
    <row r="3310" spans="1:4" ht="15" x14ac:dyDescent="0.25">
      <c r="A3310" s="261">
        <v>102109</v>
      </c>
      <c r="B3310" s="253" t="s">
        <v>3097</v>
      </c>
      <c r="C3310" s="253" t="s">
        <v>36</v>
      </c>
      <c r="D3310" s="254" t="s">
        <v>15692</v>
      </c>
    </row>
    <row r="3311" spans="1:4" ht="15" x14ac:dyDescent="0.25">
      <c r="A3311" s="261">
        <v>102110</v>
      </c>
      <c r="B3311" s="253" t="s">
        <v>3098</v>
      </c>
      <c r="C3311" s="253" t="s">
        <v>36</v>
      </c>
      <c r="D3311" s="254" t="s">
        <v>15693</v>
      </c>
    </row>
    <row r="3312" spans="1:4" ht="15" x14ac:dyDescent="0.25">
      <c r="A3312" s="261">
        <v>103654</v>
      </c>
      <c r="B3312" s="253" t="s">
        <v>3099</v>
      </c>
      <c r="C3312" s="253" t="s">
        <v>36</v>
      </c>
      <c r="D3312" s="254" t="s">
        <v>15694</v>
      </c>
    </row>
    <row r="3313" spans="1:4" ht="15" x14ac:dyDescent="0.25">
      <c r="A3313" s="261">
        <v>103655</v>
      </c>
      <c r="B3313" s="253" t="s">
        <v>3100</v>
      </c>
      <c r="C3313" s="253" t="s">
        <v>36</v>
      </c>
      <c r="D3313" s="254" t="s">
        <v>15695</v>
      </c>
    </row>
    <row r="3314" spans="1:4" ht="15" x14ac:dyDescent="0.25">
      <c r="A3314" s="261">
        <v>103656</v>
      </c>
      <c r="B3314" s="253" t="s">
        <v>3101</v>
      </c>
      <c r="C3314" s="253" t="s">
        <v>36</v>
      </c>
      <c r="D3314" s="254" t="s">
        <v>15696</v>
      </c>
    </row>
    <row r="3315" spans="1:4" ht="15" x14ac:dyDescent="0.25">
      <c r="A3315" s="261">
        <v>104473</v>
      </c>
      <c r="B3315" s="253" t="s">
        <v>3102</v>
      </c>
      <c r="C3315" s="253" t="s">
        <v>36</v>
      </c>
      <c r="D3315" s="254" t="s">
        <v>15697</v>
      </c>
    </row>
    <row r="3316" spans="1:4" ht="15" x14ac:dyDescent="0.25">
      <c r="A3316" s="261">
        <v>104474</v>
      </c>
      <c r="B3316" s="253" t="s">
        <v>3103</v>
      </c>
      <c r="C3316" s="253" t="s">
        <v>36</v>
      </c>
      <c r="D3316" s="254" t="s">
        <v>15698</v>
      </c>
    </row>
    <row r="3317" spans="1:4" ht="15" x14ac:dyDescent="0.25">
      <c r="A3317" s="261">
        <v>104475</v>
      </c>
      <c r="B3317" s="253" t="s">
        <v>3104</v>
      </c>
      <c r="C3317" s="253" t="s">
        <v>36</v>
      </c>
      <c r="D3317" s="254" t="s">
        <v>15699</v>
      </c>
    </row>
    <row r="3318" spans="1:4" ht="15" x14ac:dyDescent="0.25">
      <c r="A3318" s="261">
        <v>104476</v>
      </c>
      <c r="B3318" s="253" t="s">
        <v>3105</v>
      </c>
      <c r="C3318" s="253" t="s">
        <v>36</v>
      </c>
      <c r="D3318" s="254" t="s">
        <v>15700</v>
      </c>
    </row>
    <row r="3319" spans="1:4" ht="15" x14ac:dyDescent="0.25">
      <c r="A3319" s="261">
        <v>104477</v>
      </c>
      <c r="B3319" s="253" t="s">
        <v>3106</v>
      </c>
      <c r="C3319" s="253" t="s">
        <v>36</v>
      </c>
      <c r="D3319" s="254" t="s">
        <v>15701</v>
      </c>
    </row>
    <row r="3320" spans="1:4" ht="15" x14ac:dyDescent="0.25">
      <c r="A3320" s="261">
        <v>104478</v>
      </c>
      <c r="B3320" s="253" t="s">
        <v>3107</v>
      </c>
      <c r="C3320" s="253" t="s">
        <v>36</v>
      </c>
      <c r="D3320" s="254" t="s">
        <v>15702</v>
      </c>
    </row>
    <row r="3321" spans="1:4" ht="15" x14ac:dyDescent="0.25">
      <c r="A3321" s="261">
        <v>104479</v>
      </c>
      <c r="B3321" s="253" t="s">
        <v>3108</v>
      </c>
      <c r="C3321" s="253" t="s">
        <v>36</v>
      </c>
      <c r="D3321" s="254" t="s">
        <v>15703</v>
      </c>
    </row>
    <row r="3322" spans="1:4" ht="15" x14ac:dyDescent="0.25">
      <c r="A3322" s="261">
        <v>104480</v>
      </c>
      <c r="B3322" s="253" t="s">
        <v>3109</v>
      </c>
      <c r="C3322" s="253" t="s">
        <v>36</v>
      </c>
      <c r="D3322" s="254" t="s">
        <v>15704</v>
      </c>
    </row>
    <row r="3323" spans="1:4" ht="15" x14ac:dyDescent="0.25">
      <c r="A3323" s="261">
        <v>104481</v>
      </c>
      <c r="B3323" s="253" t="s">
        <v>3110</v>
      </c>
      <c r="C3323" s="253" t="s">
        <v>36</v>
      </c>
      <c r="D3323" s="254" t="s">
        <v>15705</v>
      </c>
    </row>
    <row r="3324" spans="1:4" ht="15" x14ac:dyDescent="0.25">
      <c r="A3324" s="261">
        <v>96973</v>
      </c>
      <c r="B3324" s="253" t="s">
        <v>12354</v>
      </c>
      <c r="C3324" s="253" t="s">
        <v>85</v>
      </c>
      <c r="D3324" s="254" t="s">
        <v>15706</v>
      </c>
    </row>
    <row r="3325" spans="1:4" ht="15" x14ac:dyDescent="0.25">
      <c r="A3325" s="261">
        <v>96974</v>
      </c>
      <c r="B3325" s="253" t="s">
        <v>12355</v>
      </c>
      <c r="C3325" s="253" t="s">
        <v>85</v>
      </c>
      <c r="D3325" s="254" t="s">
        <v>15707</v>
      </c>
    </row>
    <row r="3326" spans="1:4" ht="15" x14ac:dyDescent="0.25">
      <c r="A3326" s="261">
        <v>96975</v>
      </c>
      <c r="B3326" s="253" t="s">
        <v>12356</v>
      </c>
      <c r="C3326" s="253" t="s">
        <v>85</v>
      </c>
      <c r="D3326" s="254" t="s">
        <v>15708</v>
      </c>
    </row>
    <row r="3327" spans="1:4" ht="15" x14ac:dyDescent="0.25">
      <c r="A3327" s="261">
        <v>96976</v>
      </c>
      <c r="B3327" s="253" t="s">
        <v>12357</v>
      </c>
      <c r="C3327" s="253" t="s">
        <v>85</v>
      </c>
      <c r="D3327" s="254" t="s">
        <v>15709</v>
      </c>
    </row>
    <row r="3328" spans="1:4" ht="15" x14ac:dyDescent="0.25">
      <c r="A3328" s="261">
        <v>96977</v>
      </c>
      <c r="B3328" s="253" t="s">
        <v>12358</v>
      </c>
      <c r="C3328" s="253" t="s">
        <v>85</v>
      </c>
      <c r="D3328" s="254" t="s">
        <v>15710</v>
      </c>
    </row>
    <row r="3329" spans="1:4" ht="15" x14ac:dyDescent="0.25">
      <c r="A3329" s="261">
        <v>96978</v>
      </c>
      <c r="B3329" s="253" t="s">
        <v>12359</v>
      </c>
      <c r="C3329" s="253" t="s">
        <v>85</v>
      </c>
      <c r="D3329" s="254" t="s">
        <v>15711</v>
      </c>
    </row>
    <row r="3330" spans="1:4" ht="15" x14ac:dyDescent="0.25">
      <c r="A3330" s="261">
        <v>96979</v>
      </c>
      <c r="B3330" s="253" t="s">
        <v>12360</v>
      </c>
      <c r="C3330" s="253" t="s">
        <v>85</v>
      </c>
      <c r="D3330" s="254" t="s">
        <v>15712</v>
      </c>
    </row>
    <row r="3331" spans="1:4" ht="15" x14ac:dyDescent="0.25">
      <c r="A3331" s="261">
        <v>96984</v>
      </c>
      <c r="B3331" s="253" t="s">
        <v>12361</v>
      </c>
      <c r="C3331" s="253" t="s">
        <v>36</v>
      </c>
      <c r="D3331" s="254" t="s">
        <v>15713</v>
      </c>
    </row>
    <row r="3332" spans="1:4" ht="15" x14ac:dyDescent="0.25">
      <c r="A3332" s="261">
        <v>96985</v>
      </c>
      <c r="B3332" s="253" t="s">
        <v>12362</v>
      </c>
      <c r="C3332" s="253" t="s">
        <v>36</v>
      </c>
      <c r="D3332" s="254" t="s">
        <v>15714</v>
      </c>
    </row>
    <row r="3333" spans="1:4" ht="15" x14ac:dyDescent="0.25">
      <c r="A3333" s="261">
        <v>96986</v>
      </c>
      <c r="B3333" s="253" t="s">
        <v>12363</v>
      </c>
      <c r="C3333" s="253" t="s">
        <v>36</v>
      </c>
      <c r="D3333" s="254" t="s">
        <v>15715</v>
      </c>
    </row>
    <row r="3334" spans="1:4" ht="15" x14ac:dyDescent="0.25">
      <c r="A3334" s="261">
        <v>96987</v>
      </c>
      <c r="B3334" s="253" t="s">
        <v>12364</v>
      </c>
      <c r="C3334" s="253" t="s">
        <v>36</v>
      </c>
      <c r="D3334" s="254" t="s">
        <v>15716</v>
      </c>
    </row>
    <row r="3335" spans="1:4" ht="15" x14ac:dyDescent="0.25">
      <c r="A3335" s="261">
        <v>96988</v>
      </c>
      <c r="B3335" s="253" t="s">
        <v>12365</v>
      </c>
      <c r="C3335" s="253" t="s">
        <v>36</v>
      </c>
      <c r="D3335" s="254" t="s">
        <v>15717</v>
      </c>
    </row>
    <row r="3336" spans="1:4" ht="15" x14ac:dyDescent="0.25">
      <c r="A3336" s="261">
        <v>96989</v>
      </c>
      <c r="B3336" s="253" t="s">
        <v>12366</v>
      </c>
      <c r="C3336" s="253" t="s">
        <v>36</v>
      </c>
      <c r="D3336" s="254" t="s">
        <v>15718</v>
      </c>
    </row>
    <row r="3337" spans="1:4" ht="15" x14ac:dyDescent="0.25">
      <c r="A3337" s="261">
        <v>98463</v>
      </c>
      <c r="B3337" s="253" t="s">
        <v>12367</v>
      </c>
      <c r="C3337" s="253" t="s">
        <v>36</v>
      </c>
      <c r="D3337" s="254" t="s">
        <v>15719</v>
      </c>
    </row>
    <row r="3338" spans="1:4" ht="15" x14ac:dyDescent="0.25">
      <c r="A3338" s="261">
        <v>104746</v>
      </c>
      <c r="B3338" s="253" t="s">
        <v>12368</v>
      </c>
      <c r="C3338" s="253" t="s">
        <v>36</v>
      </c>
      <c r="D3338" s="254" t="s">
        <v>15720</v>
      </c>
    </row>
    <row r="3339" spans="1:4" ht="15" x14ac:dyDescent="0.25">
      <c r="A3339" s="261">
        <v>104749</v>
      </c>
      <c r="B3339" s="253" t="s">
        <v>12369</v>
      </c>
      <c r="C3339" s="253" t="s">
        <v>36</v>
      </c>
      <c r="D3339" s="254" t="s">
        <v>15721</v>
      </c>
    </row>
    <row r="3340" spans="1:4" ht="15" x14ac:dyDescent="0.25">
      <c r="A3340" s="261">
        <v>104750</v>
      </c>
      <c r="B3340" s="253" t="s">
        <v>12370</v>
      </c>
      <c r="C3340" s="253" t="s">
        <v>36</v>
      </c>
      <c r="D3340" s="254" t="s">
        <v>15722</v>
      </c>
    </row>
    <row r="3341" spans="1:4" ht="15" x14ac:dyDescent="0.25">
      <c r="A3341" s="261">
        <v>104751</v>
      </c>
      <c r="B3341" s="253" t="s">
        <v>12371</v>
      </c>
      <c r="C3341" s="253" t="s">
        <v>36</v>
      </c>
      <c r="D3341" s="254" t="s">
        <v>15723</v>
      </c>
    </row>
    <row r="3342" spans="1:4" ht="15" x14ac:dyDescent="0.25">
      <c r="A3342" s="261">
        <v>104752</v>
      </c>
      <c r="B3342" s="253" t="s">
        <v>12372</v>
      </c>
      <c r="C3342" s="253" t="s">
        <v>36</v>
      </c>
      <c r="D3342" s="254" t="s">
        <v>15724</v>
      </c>
    </row>
    <row r="3343" spans="1:4" ht="15" x14ac:dyDescent="0.25">
      <c r="A3343" s="261">
        <v>104753</v>
      </c>
      <c r="B3343" s="253" t="s">
        <v>12373</v>
      </c>
      <c r="C3343" s="253" t="s">
        <v>36</v>
      </c>
      <c r="D3343" s="254" t="s">
        <v>15725</v>
      </c>
    </row>
    <row r="3344" spans="1:4" ht="15" x14ac:dyDescent="0.25">
      <c r="A3344" s="261">
        <v>104754</v>
      </c>
      <c r="B3344" s="253" t="s">
        <v>12374</v>
      </c>
      <c r="C3344" s="253" t="s">
        <v>36</v>
      </c>
      <c r="D3344" s="254" t="s">
        <v>15726</v>
      </c>
    </row>
    <row r="3345" spans="1:4" ht="15" x14ac:dyDescent="0.25">
      <c r="A3345" s="261">
        <v>104755</v>
      </c>
      <c r="B3345" s="253" t="s">
        <v>12375</v>
      </c>
      <c r="C3345" s="253" t="s">
        <v>36</v>
      </c>
      <c r="D3345" s="254" t="s">
        <v>15727</v>
      </c>
    </row>
    <row r="3346" spans="1:4" ht="15" x14ac:dyDescent="0.25">
      <c r="A3346" s="261">
        <v>103490</v>
      </c>
      <c r="B3346" s="253" t="s">
        <v>3111</v>
      </c>
      <c r="C3346" s="253" t="s">
        <v>1363</v>
      </c>
      <c r="D3346" s="254" t="s">
        <v>15728</v>
      </c>
    </row>
    <row r="3347" spans="1:4" ht="15" x14ac:dyDescent="0.25">
      <c r="A3347" s="261">
        <v>103491</v>
      </c>
      <c r="B3347" s="253" t="s">
        <v>3112</v>
      </c>
      <c r="C3347" s="253" t="s">
        <v>1363</v>
      </c>
      <c r="D3347" s="254" t="s">
        <v>15729</v>
      </c>
    </row>
    <row r="3348" spans="1:4" ht="15" x14ac:dyDescent="0.25">
      <c r="A3348" s="261">
        <v>104758</v>
      </c>
      <c r="B3348" s="253" t="s">
        <v>12376</v>
      </c>
      <c r="C3348" s="253" t="s">
        <v>36</v>
      </c>
      <c r="D3348" s="254" t="s">
        <v>14976</v>
      </c>
    </row>
    <row r="3349" spans="1:4" ht="15" x14ac:dyDescent="0.25">
      <c r="A3349" s="261">
        <v>104759</v>
      </c>
      <c r="B3349" s="253" t="s">
        <v>12377</v>
      </c>
      <c r="C3349" s="253" t="s">
        <v>36</v>
      </c>
      <c r="D3349" s="254" t="s">
        <v>15730</v>
      </c>
    </row>
    <row r="3350" spans="1:4" ht="15" x14ac:dyDescent="0.25">
      <c r="A3350" s="261">
        <v>104760</v>
      </c>
      <c r="B3350" s="253" t="s">
        <v>12378</v>
      </c>
      <c r="C3350" s="253" t="s">
        <v>36</v>
      </c>
      <c r="D3350" s="254" t="s">
        <v>15731</v>
      </c>
    </row>
    <row r="3351" spans="1:4" ht="15" x14ac:dyDescent="0.25">
      <c r="A3351" s="261">
        <v>104761</v>
      </c>
      <c r="B3351" s="253" t="s">
        <v>12379</v>
      </c>
      <c r="C3351" s="253" t="s">
        <v>36</v>
      </c>
      <c r="D3351" s="254" t="s">
        <v>15732</v>
      </c>
    </row>
    <row r="3352" spans="1:4" ht="15" x14ac:dyDescent="0.25">
      <c r="A3352" s="261">
        <v>104762</v>
      </c>
      <c r="B3352" s="253" t="s">
        <v>12380</v>
      </c>
      <c r="C3352" s="253" t="s">
        <v>36</v>
      </c>
      <c r="D3352" s="254" t="s">
        <v>15733</v>
      </c>
    </row>
    <row r="3353" spans="1:4" ht="15" x14ac:dyDescent="0.25">
      <c r="A3353" s="261">
        <v>104763</v>
      </c>
      <c r="B3353" s="253" t="s">
        <v>12381</v>
      </c>
      <c r="C3353" s="253" t="s">
        <v>36</v>
      </c>
      <c r="D3353" s="254" t="s">
        <v>15734</v>
      </c>
    </row>
    <row r="3354" spans="1:4" ht="15" x14ac:dyDescent="0.25">
      <c r="A3354" s="261">
        <v>104764</v>
      </c>
      <c r="B3354" s="253" t="s">
        <v>12382</v>
      </c>
      <c r="C3354" s="253" t="s">
        <v>85</v>
      </c>
      <c r="D3354" s="254" t="s">
        <v>15735</v>
      </c>
    </row>
    <row r="3355" spans="1:4" ht="15" x14ac:dyDescent="0.25">
      <c r="A3355" s="261">
        <v>104765</v>
      </c>
      <c r="B3355" s="253" t="s">
        <v>12383</v>
      </c>
      <c r="C3355" s="253" t="s">
        <v>85</v>
      </c>
      <c r="D3355" s="254" t="s">
        <v>15736</v>
      </c>
    </row>
    <row r="3356" spans="1:4" ht="15" x14ac:dyDescent="0.25">
      <c r="A3356" s="261">
        <v>104766</v>
      </c>
      <c r="B3356" s="253" t="s">
        <v>12384</v>
      </c>
      <c r="C3356" s="253" t="s">
        <v>85</v>
      </c>
      <c r="D3356" s="254" t="s">
        <v>15737</v>
      </c>
    </row>
    <row r="3357" spans="1:4" ht="15" x14ac:dyDescent="0.25">
      <c r="A3357" s="261">
        <v>104768</v>
      </c>
      <c r="B3357" s="253" t="s">
        <v>12385</v>
      </c>
      <c r="C3357" s="253" t="s">
        <v>36</v>
      </c>
      <c r="D3357" s="254" t="s">
        <v>15738</v>
      </c>
    </row>
    <row r="3358" spans="1:4" ht="15" x14ac:dyDescent="0.25">
      <c r="A3358" s="261">
        <v>104770</v>
      </c>
      <c r="B3358" s="253" t="s">
        <v>12386</v>
      </c>
      <c r="C3358" s="253" t="s">
        <v>36</v>
      </c>
      <c r="D3358" s="254" t="s">
        <v>13731</v>
      </c>
    </row>
    <row r="3359" spans="1:4" ht="15" x14ac:dyDescent="0.25">
      <c r="A3359" s="261">
        <v>104772</v>
      </c>
      <c r="B3359" s="253" t="s">
        <v>12387</v>
      </c>
      <c r="C3359" s="253" t="s">
        <v>36</v>
      </c>
      <c r="D3359" s="254" t="s">
        <v>15739</v>
      </c>
    </row>
    <row r="3360" spans="1:4" ht="15" x14ac:dyDescent="0.25">
      <c r="A3360" s="261">
        <v>104774</v>
      </c>
      <c r="B3360" s="253" t="s">
        <v>12388</v>
      </c>
      <c r="C3360" s="253" t="s">
        <v>36</v>
      </c>
      <c r="D3360" s="254" t="s">
        <v>15740</v>
      </c>
    </row>
    <row r="3361" spans="1:4" ht="15" x14ac:dyDescent="0.25">
      <c r="A3361" s="261">
        <v>104776</v>
      </c>
      <c r="B3361" s="253" t="s">
        <v>12389</v>
      </c>
      <c r="C3361" s="253" t="s">
        <v>36</v>
      </c>
      <c r="D3361" s="254" t="s">
        <v>15741</v>
      </c>
    </row>
    <row r="3362" spans="1:4" ht="15" x14ac:dyDescent="0.25">
      <c r="A3362" s="261">
        <v>104778</v>
      </c>
      <c r="B3362" s="253" t="s">
        <v>12390</v>
      </c>
      <c r="C3362" s="253" t="s">
        <v>36</v>
      </c>
      <c r="D3362" s="254" t="s">
        <v>15742</v>
      </c>
    </row>
    <row r="3363" spans="1:4" ht="15" x14ac:dyDescent="0.25">
      <c r="A3363" s="261">
        <v>104780</v>
      </c>
      <c r="B3363" s="253" t="s">
        <v>12391</v>
      </c>
      <c r="C3363" s="253" t="s">
        <v>85</v>
      </c>
      <c r="D3363" s="254" t="s">
        <v>15743</v>
      </c>
    </row>
    <row r="3364" spans="1:4" ht="15" x14ac:dyDescent="0.25">
      <c r="A3364" s="261">
        <v>104785</v>
      </c>
      <c r="B3364" s="253" t="s">
        <v>12392</v>
      </c>
      <c r="C3364" s="253" t="s">
        <v>85</v>
      </c>
      <c r="D3364" s="254" t="s">
        <v>15744</v>
      </c>
    </row>
    <row r="3365" spans="1:4" ht="15" x14ac:dyDescent="0.25">
      <c r="A3365" s="261">
        <v>96765</v>
      </c>
      <c r="B3365" s="253" t="s">
        <v>3113</v>
      </c>
      <c r="C3365" s="253" t="s">
        <v>36</v>
      </c>
      <c r="D3365" s="254" t="s">
        <v>15745</v>
      </c>
    </row>
    <row r="3366" spans="1:4" ht="15" x14ac:dyDescent="0.25">
      <c r="A3366" s="261">
        <v>101905</v>
      </c>
      <c r="B3366" s="253" t="s">
        <v>3114</v>
      </c>
      <c r="C3366" s="253" t="s">
        <v>36</v>
      </c>
      <c r="D3366" s="254" t="s">
        <v>15746</v>
      </c>
    </row>
    <row r="3367" spans="1:4" ht="15" x14ac:dyDescent="0.25">
      <c r="A3367" s="261">
        <v>101906</v>
      </c>
      <c r="B3367" s="253" t="s">
        <v>3115</v>
      </c>
      <c r="C3367" s="253" t="s">
        <v>36</v>
      </c>
      <c r="D3367" s="254" t="s">
        <v>15747</v>
      </c>
    </row>
    <row r="3368" spans="1:4" ht="15" x14ac:dyDescent="0.25">
      <c r="A3368" s="261">
        <v>101907</v>
      </c>
      <c r="B3368" s="253" t="s">
        <v>3116</v>
      </c>
      <c r="C3368" s="253" t="s">
        <v>36</v>
      </c>
      <c r="D3368" s="254" t="s">
        <v>15748</v>
      </c>
    </row>
    <row r="3369" spans="1:4" ht="15" x14ac:dyDescent="0.25">
      <c r="A3369" s="261">
        <v>101908</v>
      </c>
      <c r="B3369" s="253" t="s">
        <v>3117</v>
      </c>
      <c r="C3369" s="253" t="s">
        <v>36</v>
      </c>
      <c r="D3369" s="254" t="s">
        <v>15749</v>
      </c>
    </row>
    <row r="3370" spans="1:4" ht="15" x14ac:dyDescent="0.25">
      <c r="A3370" s="261">
        <v>101909</v>
      </c>
      <c r="B3370" s="253" t="s">
        <v>3118</v>
      </c>
      <c r="C3370" s="253" t="s">
        <v>36</v>
      </c>
      <c r="D3370" s="254" t="s">
        <v>15750</v>
      </c>
    </row>
    <row r="3371" spans="1:4" ht="15" x14ac:dyDescent="0.25">
      <c r="A3371" s="261">
        <v>101910</v>
      </c>
      <c r="B3371" s="253" t="s">
        <v>3119</v>
      </c>
      <c r="C3371" s="253" t="s">
        <v>36</v>
      </c>
      <c r="D3371" s="254" t="s">
        <v>15751</v>
      </c>
    </row>
    <row r="3372" spans="1:4" ht="15" x14ac:dyDescent="0.25">
      <c r="A3372" s="261">
        <v>101911</v>
      </c>
      <c r="B3372" s="253" t="s">
        <v>3120</v>
      </c>
      <c r="C3372" s="253" t="s">
        <v>36</v>
      </c>
      <c r="D3372" s="254" t="s">
        <v>15752</v>
      </c>
    </row>
    <row r="3373" spans="1:4" ht="15" x14ac:dyDescent="0.25">
      <c r="A3373" s="261">
        <v>101912</v>
      </c>
      <c r="B3373" s="253" t="s">
        <v>3121</v>
      </c>
      <c r="C3373" s="253" t="s">
        <v>36</v>
      </c>
      <c r="D3373" s="254" t="s">
        <v>15753</v>
      </c>
    </row>
    <row r="3374" spans="1:4" ht="15" x14ac:dyDescent="0.25">
      <c r="A3374" s="261">
        <v>101913</v>
      </c>
      <c r="B3374" s="253" t="s">
        <v>3122</v>
      </c>
      <c r="C3374" s="253" t="s">
        <v>36</v>
      </c>
      <c r="D3374" s="254" t="s">
        <v>12874</v>
      </c>
    </row>
    <row r="3375" spans="1:4" ht="15" x14ac:dyDescent="0.25">
      <c r="A3375" s="261">
        <v>101914</v>
      </c>
      <c r="B3375" s="253" t="s">
        <v>3123</v>
      </c>
      <c r="C3375" s="253" t="s">
        <v>36</v>
      </c>
      <c r="D3375" s="254" t="s">
        <v>15754</v>
      </c>
    </row>
    <row r="3376" spans="1:4" ht="15" x14ac:dyDescent="0.25">
      <c r="A3376" s="261">
        <v>101915</v>
      </c>
      <c r="B3376" s="253" t="s">
        <v>3124</v>
      </c>
      <c r="C3376" s="253" t="s">
        <v>36</v>
      </c>
      <c r="D3376" s="254" t="s">
        <v>15755</v>
      </c>
    </row>
    <row r="3377" spans="1:4" ht="15" x14ac:dyDescent="0.25">
      <c r="A3377" s="261">
        <v>101916</v>
      </c>
      <c r="B3377" s="253" t="s">
        <v>3125</v>
      </c>
      <c r="C3377" s="253" t="s">
        <v>36</v>
      </c>
      <c r="D3377" s="254" t="s">
        <v>15756</v>
      </c>
    </row>
    <row r="3378" spans="1:4" ht="15" x14ac:dyDescent="0.25">
      <c r="A3378" s="261">
        <v>101917</v>
      </c>
      <c r="B3378" s="253" t="s">
        <v>3126</v>
      </c>
      <c r="C3378" s="253" t="s">
        <v>36</v>
      </c>
      <c r="D3378" s="254" t="s">
        <v>15757</v>
      </c>
    </row>
    <row r="3379" spans="1:4" ht="15" x14ac:dyDescent="0.25">
      <c r="A3379" s="261">
        <v>98261</v>
      </c>
      <c r="B3379" s="253" t="s">
        <v>3127</v>
      </c>
      <c r="C3379" s="253" t="s">
        <v>85</v>
      </c>
      <c r="D3379" s="254" t="s">
        <v>12804</v>
      </c>
    </row>
    <row r="3380" spans="1:4" ht="15" x14ac:dyDescent="0.25">
      <c r="A3380" s="261">
        <v>98262</v>
      </c>
      <c r="B3380" s="253" t="s">
        <v>3128</v>
      </c>
      <c r="C3380" s="253" t="s">
        <v>85</v>
      </c>
      <c r="D3380" s="254" t="s">
        <v>15758</v>
      </c>
    </row>
    <row r="3381" spans="1:4" ht="15" x14ac:dyDescent="0.25">
      <c r="A3381" s="261">
        <v>98263</v>
      </c>
      <c r="B3381" s="253" t="s">
        <v>3129</v>
      </c>
      <c r="C3381" s="253" t="s">
        <v>85</v>
      </c>
      <c r="D3381" s="254" t="s">
        <v>15195</v>
      </c>
    </row>
    <row r="3382" spans="1:4" ht="15" x14ac:dyDescent="0.25">
      <c r="A3382" s="261">
        <v>98264</v>
      </c>
      <c r="B3382" s="253" t="s">
        <v>3130</v>
      </c>
      <c r="C3382" s="253" t="s">
        <v>85</v>
      </c>
      <c r="D3382" s="254" t="s">
        <v>15759</v>
      </c>
    </row>
    <row r="3383" spans="1:4" ht="15" x14ac:dyDescent="0.25">
      <c r="A3383" s="261">
        <v>98265</v>
      </c>
      <c r="B3383" s="253" t="s">
        <v>3131</v>
      </c>
      <c r="C3383" s="253" t="s">
        <v>85</v>
      </c>
      <c r="D3383" s="254" t="s">
        <v>15760</v>
      </c>
    </row>
    <row r="3384" spans="1:4" ht="15" x14ac:dyDescent="0.25">
      <c r="A3384" s="261">
        <v>98266</v>
      </c>
      <c r="B3384" s="253" t="s">
        <v>3132</v>
      </c>
      <c r="C3384" s="253" t="s">
        <v>85</v>
      </c>
      <c r="D3384" s="254" t="s">
        <v>15761</v>
      </c>
    </row>
    <row r="3385" spans="1:4" ht="15" x14ac:dyDescent="0.25">
      <c r="A3385" s="261">
        <v>98267</v>
      </c>
      <c r="B3385" s="253" t="s">
        <v>3133</v>
      </c>
      <c r="C3385" s="253" t="s">
        <v>85</v>
      </c>
      <c r="D3385" s="254" t="s">
        <v>13416</v>
      </c>
    </row>
    <row r="3386" spans="1:4" ht="15" x14ac:dyDescent="0.25">
      <c r="A3386" s="261">
        <v>98268</v>
      </c>
      <c r="B3386" s="253" t="s">
        <v>3134</v>
      </c>
      <c r="C3386" s="253" t="s">
        <v>85</v>
      </c>
      <c r="D3386" s="254" t="s">
        <v>15762</v>
      </c>
    </row>
    <row r="3387" spans="1:4" ht="15" x14ac:dyDescent="0.25">
      <c r="A3387" s="261">
        <v>98269</v>
      </c>
      <c r="B3387" s="253" t="s">
        <v>3135</v>
      </c>
      <c r="C3387" s="253" t="s">
        <v>85</v>
      </c>
      <c r="D3387" s="254" t="s">
        <v>15763</v>
      </c>
    </row>
    <row r="3388" spans="1:4" ht="15" x14ac:dyDescent="0.25">
      <c r="A3388" s="261">
        <v>98270</v>
      </c>
      <c r="B3388" s="253" t="s">
        <v>3136</v>
      </c>
      <c r="C3388" s="253" t="s">
        <v>85</v>
      </c>
      <c r="D3388" s="254" t="s">
        <v>15764</v>
      </c>
    </row>
    <row r="3389" spans="1:4" ht="15" x14ac:dyDescent="0.25">
      <c r="A3389" s="261">
        <v>98271</v>
      </c>
      <c r="B3389" s="253" t="s">
        <v>3137</v>
      </c>
      <c r="C3389" s="253" t="s">
        <v>85</v>
      </c>
      <c r="D3389" s="254" t="s">
        <v>15765</v>
      </c>
    </row>
    <row r="3390" spans="1:4" ht="15" x14ac:dyDescent="0.25">
      <c r="A3390" s="261">
        <v>98272</v>
      </c>
      <c r="B3390" s="253" t="s">
        <v>3138</v>
      </c>
      <c r="C3390" s="253" t="s">
        <v>85</v>
      </c>
      <c r="D3390" s="254" t="s">
        <v>15766</v>
      </c>
    </row>
    <row r="3391" spans="1:4" ht="15" x14ac:dyDescent="0.25">
      <c r="A3391" s="261">
        <v>98273</v>
      </c>
      <c r="B3391" s="253" t="s">
        <v>3139</v>
      </c>
      <c r="C3391" s="253" t="s">
        <v>85</v>
      </c>
      <c r="D3391" s="254" t="s">
        <v>15767</v>
      </c>
    </row>
    <row r="3392" spans="1:4" ht="15" x14ac:dyDescent="0.25">
      <c r="A3392" s="261">
        <v>98274</v>
      </c>
      <c r="B3392" s="253" t="s">
        <v>3140</v>
      </c>
      <c r="C3392" s="253" t="s">
        <v>85</v>
      </c>
      <c r="D3392" s="254" t="s">
        <v>15768</v>
      </c>
    </row>
    <row r="3393" spans="1:4" ht="15" x14ac:dyDescent="0.25">
      <c r="A3393" s="261">
        <v>98275</v>
      </c>
      <c r="B3393" s="253" t="s">
        <v>3141</v>
      </c>
      <c r="C3393" s="253" t="s">
        <v>85</v>
      </c>
      <c r="D3393" s="254" t="s">
        <v>12804</v>
      </c>
    </row>
    <row r="3394" spans="1:4" ht="15" x14ac:dyDescent="0.25">
      <c r="A3394" s="261">
        <v>98276</v>
      </c>
      <c r="B3394" s="253" t="s">
        <v>3142</v>
      </c>
      <c r="C3394" s="253" t="s">
        <v>85</v>
      </c>
      <c r="D3394" s="254" t="s">
        <v>15769</v>
      </c>
    </row>
    <row r="3395" spans="1:4" ht="15" x14ac:dyDescent="0.25">
      <c r="A3395" s="261">
        <v>98277</v>
      </c>
      <c r="B3395" s="253" t="s">
        <v>3143</v>
      </c>
      <c r="C3395" s="253" t="s">
        <v>85</v>
      </c>
      <c r="D3395" s="254" t="s">
        <v>15770</v>
      </c>
    </row>
    <row r="3396" spans="1:4" ht="15" x14ac:dyDescent="0.25">
      <c r="A3396" s="261">
        <v>98278</v>
      </c>
      <c r="B3396" s="253" t="s">
        <v>3144</v>
      </c>
      <c r="C3396" s="253" t="s">
        <v>85</v>
      </c>
      <c r="D3396" s="254" t="s">
        <v>15771</v>
      </c>
    </row>
    <row r="3397" spans="1:4" ht="15" x14ac:dyDescent="0.25">
      <c r="A3397" s="261">
        <v>98279</v>
      </c>
      <c r="B3397" s="253" t="s">
        <v>3145</v>
      </c>
      <c r="C3397" s="253" t="s">
        <v>85</v>
      </c>
      <c r="D3397" s="254" t="s">
        <v>15772</v>
      </c>
    </row>
    <row r="3398" spans="1:4" ht="15" x14ac:dyDescent="0.25">
      <c r="A3398" s="261">
        <v>98280</v>
      </c>
      <c r="B3398" s="253" t="s">
        <v>3146</v>
      </c>
      <c r="C3398" s="253" t="s">
        <v>85</v>
      </c>
      <c r="D3398" s="254" t="s">
        <v>13649</v>
      </c>
    </row>
    <row r="3399" spans="1:4" ht="15" x14ac:dyDescent="0.25">
      <c r="A3399" s="261">
        <v>98281</v>
      </c>
      <c r="B3399" s="253" t="s">
        <v>3147</v>
      </c>
      <c r="C3399" s="253" t="s">
        <v>85</v>
      </c>
      <c r="D3399" s="254" t="s">
        <v>14042</v>
      </c>
    </row>
    <row r="3400" spans="1:4" ht="15" x14ac:dyDescent="0.25">
      <c r="A3400" s="261">
        <v>98282</v>
      </c>
      <c r="B3400" s="253" t="s">
        <v>3148</v>
      </c>
      <c r="C3400" s="253" t="s">
        <v>85</v>
      </c>
      <c r="D3400" s="254" t="s">
        <v>14981</v>
      </c>
    </row>
    <row r="3401" spans="1:4" ht="15" x14ac:dyDescent="0.25">
      <c r="A3401" s="261">
        <v>98283</v>
      </c>
      <c r="B3401" s="253" t="s">
        <v>3149</v>
      </c>
      <c r="C3401" s="253" t="s">
        <v>85</v>
      </c>
      <c r="D3401" s="254" t="s">
        <v>15773</v>
      </c>
    </row>
    <row r="3402" spans="1:4" ht="15" x14ac:dyDescent="0.25">
      <c r="A3402" s="261">
        <v>98284</v>
      </c>
      <c r="B3402" s="253" t="s">
        <v>3150</v>
      </c>
      <c r="C3402" s="253" t="s">
        <v>85</v>
      </c>
      <c r="D3402" s="254" t="s">
        <v>14375</v>
      </c>
    </row>
    <row r="3403" spans="1:4" ht="15" x14ac:dyDescent="0.25">
      <c r="A3403" s="261">
        <v>98285</v>
      </c>
      <c r="B3403" s="253" t="s">
        <v>3151</v>
      </c>
      <c r="C3403" s="253" t="s">
        <v>85</v>
      </c>
      <c r="D3403" s="254" t="s">
        <v>14961</v>
      </c>
    </row>
    <row r="3404" spans="1:4" ht="15" x14ac:dyDescent="0.25">
      <c r="A3404" s="261">
        <v>98286</v>
      </c>
      <c r="B3404" s="253" t="s">
        <v>3152</v>
      </c>
      <c r="C3404" s="253" t="s">
        <v>85</v>
      </c>
      <c r="D3404" s="254" t="s">
        <v>15774</v>
      </c>
    </row>
    <row r="3405" spans="1:4" ht="15" x14ac:dyDescent="0.25">
      <c r="A3405" s="261">
        <v>98287</v>
      </c>
      <c r="B3405" s="253" t="s">
        <v>3153</v>
      </c>
      <c r="C3405" s="253" t="s">
        <v>85</v>
      </c>
      <c r="D3405" s="254" t="s">
        <v>12829</v>
      </c>
    </row>
    <row r="3406" spans="1:4" ht="15" x14ac:dyDescent="0.25">
      <c r="A3406" s="261">
        <v>98288</v>
      </c>
      <c r="B3406" s="253" t="s">
        <v>3154</v>
      </c>
      <c r="C3406" s="253" t="s">
        <v>85</v>
      </c>
      <c r="D3406" s="254" t="s">
        <v>13578</v>
      </c>
    </row>
    <row r="3407" spans="1:4" ht="15" x14ac:dyDescent="0.25">
      <c r="A3407" s="261">
        <v>98289</v>
      </c>
      <c r="B3407" s="253" t="s">
        <v>3155</v>
      </c>
      <c r="C3407" s="253" t="s">
        <v>85</v>
      </c>
      <c r="D3407" s="254" t="s">
        <v>15775</v>
      </c>
    </row>
    <row r="3408" spans="1:4" ht="15" x14ac:dyDescent="0.25">
      <c r="A3408" s="261">
        <v>98290</v>
      </c>
      <c r="B3408" s="253" t="s">
        <v>3156</v>
      </c>
      <c r="C3408" s="253" t="s">
        <v>85</v>
      </c>
      <c r="D3408" s="254" t="s">
        <v>15776</v>
      </c>
    </row>
    <row r="3409" spans="1:4" ht="15" x14ac:dyDescent="0.25">
      <c r="A3409" s="261">
        <v>98291</v>
      </c>
      <c r="B3409" s="253" t="s">
        <v>3157</v>
      </c>
      <c r="C3409" s="253" t="s">
        <v>85</v>
      </c>
      <c r="D3409" s="254" t="s">
        <v>15777</v>
      </c>
    </row>
    <row r="3410" spans="1:4" ht="15" x14ac:dyDescent="0.25">
      <c r="A3410" s="261">
        <v>98292</v>
      </c>
      <c r="B3410" s="253" t="s">
        <v>3158</v>
      </c>
      <c r="C3410" s="253" t="s">
        <v>85</v>
      </c>
      <c r="D3410" s="254" t="s">
        <v>15778</v>
      </c>
    </row>
    <row r="3411" spans="1:4" ht="15" x14ac:dyDescent="0.25">
      <c r="A3411" s="261">
        <v>98293</v>
      </c>
      <c r="B3411" s="253" t="s">
        <v>3159</v>
      </c>
      <c r="C3411" s="253" t="s">
        <v>85</v>
      </c>
      <c r="D3411" s="254" t="s">
        <v>15779</v>
      </c>
    </row>
    <row r="3412" spans="1:4" ht="15" x14ac:dyDescent="0.25">
      <c r="A3412" s="261">
        <v>98400</v>
      </c>
      <c r="B3412" s="253" t="s">
        <v>3160</v>
      </c>
      <c r="C3412" s="253" t="s">
        <v>85</v>
      </c>
      <c r="D3412" s="254" t="s">
        <v>15780</v>
      </c>
    </row>
    <row r="3413" spans="1:4" ht="15" x14ac:dyDescent="0.25">
      <c r="A3413" s="261">
        <v>98401</v>
      </c>
      <c r="B3413" s="253" t="s">
        <v>3161</v>
      </c>
      <c r="C3413" s="253" t="s">
        <v>85</v>
      </c>
      <c r="D3413" s="254" t="s">
        <v>15781</v>
      </c>
    </row>
    <row r="3414" spans="1:4" ht="15" x14ac:dyDescent="0.25">
      <c r="A3414" s="261">
        <v>98402</v>
      </c>
      <c r="B3414" s="253" t="s">
        <v>3162</v>
      </c>
      <c r="C3414" s="253" t="s">
        <v>85</v>
      </c>
      <c r="D3414" s="254" t="s">
        <v>13726</v>
      </c>
    </row>
    <row r="3415" spans="1:4" ht="15" x14ac:dyDescent="0.25">
      <c r="A3415" s="261">
        <v>100556</v>
      </c>
      <c r="B3415" s="253" t="s">
        <v>3163</v>
      </c>
      <c r="C3415" s="253" t="s">
        <v>36</v>
      </c>
      <c r="D3415" s="254" t="s">
        <v>15782</v>
      </c>
    </row>
    <row r="3416" spans="1:4" ht="15" x14ac:dyDescent="0.25">
      <c r="A3416" s="261">
        <v>100557</v>
      </c>
      <c r="B3416" s="253" t="s">
        <v>3164</v>
      </c>
      <c r="C3416" s="253" t="s">
        <v>36</v>
      </c>
      <c r="D3416" s="254" t="s">
        <v>15783</v>
      </c>
    </row>
    <row r="3417" spans="1:4" ht="15" x14ac:dyDescent="0.25">
      <c r="A3417" s="261">
        <v>100560</v>
      </c>
      <c r="B3417" s="253" t="s">
        <v>3165</v>
      </c>
      <c r="C3417" s="253" t="s">
        <v>36</v>
      </c>
      <c r="D3417" s="254" t="s">
        <v>15784</v>
      </c>
    </row>
    <row r="3418" spans="1:4" ht="15" x14ac:dyDescent="0.25">
      <c r="A3418" s="261">
        <v>100561</v>
      </c>
      <c r="B3418" s="253" t="s">
        <v>3166</v>
      </c>
      <c r="C3418" s="253" t="s">
        <v>36</v>
      </c>
      <c r="D3418" s="254" t="s">
        <v>15785</v>
      </c>
    </row>
    <row r="3419" spans="1:4" ht="15" x14ac:dyDescent="0.25">
      <c r="A3419" s="261">
        <v>100562</v>
      </c>
      <c r="B3419" s="253" t="s">
        <v>3167</v>
      </c>
      <c r="C3419" s="253" t="s">
        <v>36</v>
      </c>
      <c r="D3419" s="254" t="s">
        <v>15786</v>
      </c>
    </row>
    <row r="3420" spans="1:4" ht="15" x14ac:dyDescent="0.25">
      <c r="A3420" s="261">
        <v>100563</v>
      </c>
      <c r="B3420" s="253" t="s">
        <v>3168</v>
      </c>
      <c r="C3420" s="253" t="s">
        <v>36</v>
      </c>
      <c r="D3420" s="254" t="s">
        <v>15787</v>
      </c>
    </row>
    <row r="3421" spans="1:4" ht="15" x14ac:dyDescent="0.25">
      <c r="A3421" s="261">
        <v>101795</v>
      </c>
      <c r="B3421" s="253" t="s">
        <v>3169</v>
      </c>
      <c r="C3421" s="253" t="s">
        <v>36</v>
      </c>
      <c r="D3421" s="254" t="s">
        <v>15788</v>
      </c>
    </row>
    <row r="3422" spans="1:4" ht="15" x14ac:dyDescent="0.25">
      <c r="A3422" s="261">
        <v>101798</v>
      </c>
      <c r="B3422" s="253" t="s">
        <v>3170</v>
      </c>
      <c r="C3422" s="253" t="s">
        <v>36</v>
      </c>
      <c r="D3422" s="254" t="s">
        <v>15789</v>
      </c>
    </row>
    <row r="3423" spans="1:4" ht="15" x14ac:dyDescent="0.25">
      <c r="A3423" s="261">
        <v>101799</v>
      </c>
      <c r="B3423" s="253" t="s">
        <v>3171</v>
      </c>
      <c r="C3423" s="253" t="s">
        <v>36</v>
      </c>
      <c r="D3423" s="254" t="s">
        <v>15790</v>
      </c>
    </row>
    <row r="3424" spans="1:4" ht="15" x14ac:dyDescent="0.25">
      <c r="A3424" s="261">
        <v>98397</v>
      </c>
      <c r="B3424" s="253" t="s">
        <v>3172</v>
      </c>
      <c r="C3424" s="253" t="s">
        <v>414</v>
      </c>
      <c r="D3424" s="254" t="s">
        <v>15791</v>
      </c>
    </row>
    <row r="3425" spans="1:4" ht="15" x14ac:dyDescent="0.25">
      <c r="A3425" s="261">
        <v>103244</v>
      </c>
      <c r="B3425" s="253" t="s">
        <v>3173</v>
      </c>
      <c r="C3425" s="253" t="s">
        <v>36</v>
      </c>
      <c r="D3425" s="254" t="s">
        <v>15792</v>
      </c>
    </row>
    <row r="3426" spans="1:4" ht="15" x14ac:dyDescent="0.25">
      <c r="A3426" s="261">
        <v>103245</v>
      </c>
      <c r="B3426" s="253" t="s">
        <v>3174</v>
      </c>
      <c r="C3426" s="253" t="s">
        <v>36</v>
      </c>
      <c r="D3426" s="254" t="s">
        <v>15793</v>
      </c>
    </row>
    <row r="3427" spans="1:4" ht="15" x14ac:dyDescent="0.25">
      <c r="A3427" s="261">
        <v>103246</v>
      </c>
      <c r="B3427" s="253" t="s">
        <v>3175</v>
      </c>
      <c r="C3427" s="253" t="s">
        <v>36</v>
      </c>
      <c r="D3427" s="254" t="s">
        <v>15794</v>
      </c>
    </row>
    <row r="3428" spans="1:4" ht="15" x14ac:dyDescent="0.25">
      <c r="A3428" s="261">
        <v>103247</v>
      </c>
      <c r="B3428" s="253" t="s">
        <v>3176</v>
      </c>
      <c r="C3428" s="253" t="s">
        <v>36</v>
      </c>
      <c r="D3428" s="254" t="s">
        <v>15795</v>
      </c>
    </row>
    <row r="3429" spans="1:4" ht="15" x14ac:dyDescent="0.25">
      <c r="A3429" s="261">
        <v>103248</v>
      </c>
      <c r="B3429" s="253" t="s">
        <v>3177</v>
      </c>
      <c r="C3429" s="253" t="s">
        <v>36</v>
      </c>
      <c r="D3429" s="254" t="s">
        <v>15796</v>
      </c>
    </row>
    <row r="3430" spans="1:4" ht="15" x14ac:dyDescent="0.25">
      <c r="A3430" s="261">
        <v>103249</v>
      </c>
      <c r="B3430" s="253" t="s">
        <v>3178</v>
      </c>
      <c r="C3430" s="253" t="s">
        <v>36</v>
      </c>
      <c r="D3430" s="254" t="s">
        <v>15797</v>
      </c>
    </row>
    <row r="3431" spans="1:4" ht="15" x14ac:dyDescent="0.25">
      <c r="A3431" s="261">
        <v>103250</v>
      </c>
      <c r="B3431" s="253" t="s">
        <v>3179</v>
      </c>
      <c r="C3431" s="253" t="s">
        <v>36</v>
      </c>
      <c r="D3431" s="254" t="s">
        <v>15798</v>
      </c>
    </row>
    <row r="3432" spans="1:4" ht="15" x14ac:dyDescent="0.25">
      <c r="A3432" s="261">
        <v>103251</v>
      </c>
      <c r="B3432" s="253" t="s">
        <v>3180</v>
      </c>
      <c r="C3432" s="253" t="s">
        <v>36</v>
      </c>
      <c r="D3432" s="254" t="s">
        <v>15799</v>
      </c>
    </row>
    <row r="3433" spans="1:4" ht="15" x14ac:dyDescent="0.25">
      <c r="A3433" s="261">
        <v>103252</v>
      </c>
      <c r="B3433" s="253" t="s">
        <v>3181</v>
      </c>
      <c r="C3433" s="253" t="s">
        <v>36</v>
      </c>
      <c r="D3433" s="254" t="s">
        <v>15800</v>
      </c>
    </row>
    <row r="3434" spans="1:4" ht="15" x14ac:dyDescent="0.25">
      <c r="A3434" s="261">
        <v>103253</v>
      </c>
      <c r="B3434" s="253" t="s">
        <v>3182</v>
      </c>
      <c r="C3434" s="253" t="s">
        <v>36</v>
      </c>
      <c r="D3434" s="254" t="s">
        <v>15801</v>
      </c>
    </row>
    <row r="3435" spans="1:4" ht="15" x14ac:dyDescent="0.25">
      <c r="A3435" s="261">
        <v>103254</v>
      </c>
      <c r="B3435" s="253" t="s">
        <v>3183</v>
      </c>
      <c r="C3435" s="253" t="s">
        <v>36</v>
      </c>
      <c r="D3435" s="254" t="s">
        <v>15802</v>
      </c>
    </row>
    <row r="3436" spans="1:4" ht="15" x14ac:dyDescent="0.25">
      <c r="A3436" s="261">
        <v>103255</v>
      </c>
      <c r="B3436" s="253" t="s">
        <v>3184</v>
      </c>
      <c r="C3436" s="253" t="s">
        <v>36</v>
      </c>
      <c r="D3436" s="254" t="s">
        <v>15803</v>
      </c>
    </row>
    <row r="3437" spans="1:4" ht="15" x14ac:dyDescent="0.25">
      <c r="A3437" s="261">
        <v>103256</v>
      </c>
      <c r="B3437" s="253" t="s">
        <v>3185</v>
      </c>
      <c r="C3437" s="253" t="s">
        <v>36</v>
      </c>
      <c r="D3437" s="254" t="s">
        <v>15804</v>
      </c>
    </row>
    <row r="3438" spans="1:4" ht="15" x14ac:dyDescent="0.25">
      <c r="A3438" s="261">
        <v>103257</v>
      </c>
      <c r="B3438" s="253" t="s">
        <v>3186</v>
      </c>
      <c r="C3438" s="253" t="s">
        <v>36</v>
      </c>
      <c r="D3438" s="254" t="s">
        <v>15805</v>
      </c>
    </row>
    <row r="3439" spans="1:4" ht="15" x14ac:dyDescent="0.25">
      <c r="A3439" s="261">
        <v>103258</v>
      </c>
      <c r="B3439" s="253" t="s">
        <v>3187</v>
      </c>
      <c r="C3439" s="253" t="s">
        <v>36</v>
      </c>
      <c r="D3439" s="254" t="s">
        <v>15806</v>
      </c>
    </row>
    <row r="3440" spans="1:4" ht="15" x14ac:dyDescent="0.25">
      <c r="A3440" s="261">
        <v>103259</v>
      </c>
      <c r="B3440" s="253" t="s">
        <v>3188</v>
      </c>
      <c r="C3440" s="253" t="s">
        <v>36</v>
      </c>
      <c r="D3440" s="254" t="s">
        <v>15807</v>
      </c>
    </row>
    <row r="3441" spans="1:4" ht="15" x14ac:dyDescent="0.25">
      <c r="A3441" s="261">
        <v>103260</v>
      </c>
      <c r="B3441" s="253" t="s">
        <v>3189</v>
      </c>
      <c r="C3441" s="253" t="s">
        <v>36</v>
      </c>
      <c r="D3441" s="254" t="s">
        <v>15808</v>
      </c>
    </row>
    <row r="3442" spans="1:4" ht="15" x14ac:dyDescent="0.25">
      <c r="A3442" s="261">
        <v>103261</v>
      </c>
      <c r="B3442" s="253" t="s">
        <v>3190</v>
      </c>
      <c r="C3442" s="253" t="s">
        <v>36</v>
      </c>
      <c r="D3442" s="254" t="s">
        <v>15809</v>
      </c>
    </row>
    <row r="3443" spans="1:4" ht="15" x14ac:dyDescent="0.25">
      <c r="A3443" s="261">
        <v>103262</v>
      </c>
      <c r="B3443" s="253" t="s">
        <v>3191</v>
      </c>
      <c r="C3443" s="253" t="s">
        <v>36</v>
      </c>
      <c r="D3443" s="254" t="s">
        <v>15810</v>
      </c>
    </row>
    <row r="3444" spans="1:4" ht="15" x14ac:dyDescent="0.25">
      <c r="A3444" s="261">
        <v>103263</v>
      </c>
      <c r="B3444" s="253" t="s">
        <v>3192</v>
      </c>
      <c r="C3444" s="253" t="s">
        <v>36</v>
      </c>
      <c r="D3444" s="254" t="s">
        <v>15811</v>
      </c>
    </row>
    <row r="3445" spans="1:4" ht="15" x14ac:dyDescent="0.25">
      <c r="A3445" s="261">
        <v>103264</v>
      </c>
      <c r="B3445" s="253" t="s">
        <v>3193</v>
      </c>
      <c r="C3445" s="253" t="s">
        <v>36</v>
      </c>
      <c r="D3445" s="254" t="s">
        <v>15812</v>
      </c>
    </row>
    <row r="3446" spans="1:4" ht="15" x14ac:dyDescent="0.25">
      <c r="A3446" s="261">
        <v>103265</v>
      </c>
      <c r="B3446" s="253" t="s">
        <v>3194</v>
      </c>
      <c r="C3446" s="253" t="s">
        <v>36</v>
      </c>
      <c r="D3446" s="254" t="s">
        <v>15813</v>
      </c>
    </row>
    <row r="3447" spans="1:4" ht="15" x14ac:dyDescent="0.25">
      <c r="A3447" s="261">
        <v>103266</v>
      </c>
      <c r="B3447" s="253" t="s">
        <v>3195</v>
      </c>
      <c r="C3447" s="253" t="s">
        <v>36</v>
      </c>
      <c r="D3447" s="254" t="s">
        <v>15814</v>
      </c>
    </row>
    <row r="3448" spans="1:4" ht="15" x14ac:dyDescent="0.25">
      <c r="A3448" s="261">
        <v>103267</v>
      </c>
      <c r="B3448" s="253" t="s">
        <v>3196</v>
      </c>
      <c r="C3448" s="253" t="s">
        <v>36</v>
      </c>
      <c r="D3448" s="254" t="s">
        <v>15815</v>
      </c>
    </row>
    <row r="3449" spans="1:4" ht="15" x14ac:dyDescent="0.25">
      <c r="A3449" s="261">
        <v>103268</v>
      </c>
      <c r="B3449" s="253" t="s">
        <v>3197</v>
      </c>
      <c r="C3449" s="253" t="s">
        <v>36</v>
      </c>
      <c r="D3449" s="254" t="s">
        <v>15816</v>
      </c>
    </row>
    <row r="3450" spans="1:4" ht="15" x14ac:dyDescent="0.25">
      <c r="A3450" s="261">
        <v>103269</v>
      </c>
      <c r="B3450" s="253" t="s">
        <v>3198</v>
      </c>
      <c r="C3450" s="253" t="s">
        <v>36</v>
      </c>
      <c r="D3450" s="254" t="s">
        <v>15817</v>
      </c>
    </row>
    <row r="3451" spans="1:4" ht="15" x14ac:dyDescent="0.25">
      <c r="A3451" s="261">
        <v>103270</v>
      </c>
      <c r="B3451" s="253" t="s">
        <v>3199</v>
      </c>
      <c r="C3451" s="253" t="s">
        <v>36</v>
      </c>
      <c r="D3451" s="254" t="s">
        <v>15818</v>
      </c>
    </row>
    <row r="3452" spans="1:4" ht="15" x14ac:dyDescent="0.25">
      <c r="A3452" s="261">
        <v>103271</v>
      </c>
      <c r="B3452" s="253" t="s">
        <v>3200</v>
      </c>
      <c r="C3452" s="253" t="s">
        <v>36</v>
      </c>
      <c r="D3452" s="254" t="s">
        <v>15819</v>
      </c>
    </row>
    <row r="3453" spans="1:4" ht="15" x14ac:dyDescent="0.25">
      <c r="A3453" s="261">
        <v>103272</v>
      </c>
      <c r="B3453" s="253" t="s">
        <v>3201</v>
      </c>
      <c r="C3453" s="253" t="s">
        <v>36</v>
      </c>
      <c r="D3453" s="254" t="s">
        <v>15820</v>
      </c>
    </row>
    <row r="3454" spans="1:4" ht="15" x14ac:dyDescent="0.25">
      <c r="A3454" s="261">
        <v>103273</v>
      </c>
      <c r="B3454" s="253" t="s">
        <v>3202</v>
      </c>
      <c r="C3454" s="253" t="s">
        <v>36</v>
      </c>
      <c r="D3454" s="254" t="s">
        <v>15821</v>
      </c>
    </row>
    <row r="3455" spans="1:4" ht="15" x14ac:dyDescent="0.25">
      <c r="A3455" s="261">
        <v>103274</v>
      </c>
      <c r="B3455" s="253" t="s">
        <v>3203</v>
      </c>
      <c r="C3455" s="253" t="s">
        <v>36</v>
      </c>
      <c r="D3455" s="254" t="s">
        <v>15822</v>
      </c>
    </row>
    <row r="3456" spans="1:4" ht="15" x14ac:dyDescent="0.25">
      <c r="A3456" s="261">
        <v>103275</v>
      </c>
      <c r="B3456" s="253" t="s">
        <v>3204</v>
      </c>
      <c r="C3456" s="253" t="s">
        <v>36</v>
      </c>
      <c r="D3456" s="254" t="s">
        <v>15823</v>
      </c>
    </row>
    <row r="3457" spans="1:4" ht="15" x14ac:dyDescent="0.25">
      <c r="A3457" s="261">
        <v>103276</v>
      </c>
      <c r="B3457" s="253" t="s">
        <v>3205</v>
      </c>
      <c r="C3457" s="253" t="s">
        <v>36</v>
      </c>
      <c r="D3457" s="254" t="s">
        <v>15824</v>
      </c>
    </row>
    <row r="3458" spans="1:4" ht="15" x14ac:dyDescent="0.25">
      <c r="A3458" s="261">
        <v>103277</v>
      </c>
      <c r="B3458" s="253" t="s">
        <v>3206</v>
      </c>
      <c r="C3458" s="253" t="s">
        <v>36</v>
      </c>
      <c r="D3458" s="254" t="s">
        <v>15825</v>
      </c>
    </row>
    <row r="3459" spans="1:4" ht="15" x14ac:dyDescent="0.25">
      <c r="A3459" s="261">
        <v>103278</v>
      </c>
      <c r="B3459" s="253" t="s">
        <v>3207</v>
      </c>
      <c r="C3459" s="253" t="s">
        <v>36</v>
      </c>
      <c r="D3459" s="254" t="s">
        <v>15826</v>
      </c>
    </row>
    <row r="3460" spans="1:4" ht="15" x14ac:dyDescent="0.25">
      <c r="A3460" s="261">
        <v>103288</v>
      </c>
      <c r="B3460" s="253" t="s">
        <v>3208</v>
      </c>
      <c r="C3460" s="253" t="s">
        <v>36</v>
      </c>
      <c r="D3460" s="254" t="s">
        <v>15827</v>
      </c>
    </row>
    <row r="3461" spans="1:4" ht="15" x14ac:dyDescent="0.25">
      <c r="A3461" s="261">
        <v>103289</v>
      </c>
      <c r="B3461" s="253" t="s">
        <v>3209</v>
      </c>
      <c r="C3461" s="253" t="s">
        <v>85</v>
      </c>
      <c r="D3461" s="254" t="s">
        <v>15828</v>
      </c>
    </row>
    <row r="3462" spans="1:4" ht="15" x14ac:dyDescent="0.25">
      <c r="A3462" s="261">
        <v>103290</v>
      </c>
      <c r="B3462" s="253" t="s">
        <v>3210</v>
      </c>
      <c r="C3462" s="253" t="s">
        <v>85</v>
      </c>
      <c r="D3462" s="254" t="s">
        <v>15829</v>
      </c>
    </row>
    <row r="3463" spans="1:4" ht="15" x14ac:dyDescent="0.25">
      <c r="A3463" s="261">
        <v>103291</v>
      </c>
      <c r="B3463" s="253" t="s">
        <v>3211</v>
      </c>
      <c r="C3463" s="253" t="s">
        <v>85</v>
      </c>
      <c r="D3463" s="254" t="s">
        <v>14362</v>
      </c>
    </row>
    <row r="3464" spans="1:4" ht="15" x14ac:dyDescent="0.25">
      <c r="A3464" s="261">
        <v>103292</v>
      </c>
      <c r="B3464" s="253" t="s">
        <v>3212</v>
      </c>
      <c r="C3464" s="253" t="s">
        <v>85</v>
      </c>
      <c r="D3464" s="254" t="s">
        <v>15830</v>
      </c>
    </row>
    <row r="3465" spans="1:4" ht="15" x14ac:dyDescent="0.25">
      <c r="A3465" s="261">
        <v>101936</v>
      </c>
      <c r="B3465" s="253" t="s">
        <v>3213</v>
      </c>
      <c r="C3465" s="253" t="s">
        <v>36</v>
      </c>
      <c r="D3465" s="254" t="s">
        <v>15831</v>
      </c>
    </row>
    <row r="3466" spans="1:4" ht="15" x14ac:dyDescent="0.25">
      <c r="A3466" s="261">
        <v>101937</v>
      </c>
      <c r="B3466" s="253" t="s">
        <v>3214</v>
      </c>
      <c r="C3466" s="253" t="s">
        <v>36</v>
      </c>
      <c r="D3466" s="254" t="s">
        <v>15832</v>
      </c>
    </row>
    <row r="3467" spans="1:4" ht="15" x14ac:dyDescent="0.25">
      <c r="A3467" s="261">
        <v>98294</v>
      </c>
      <c r="B3467" s="253" t="s">
        <v>3215</v>
      </c>
      <c r="C3467" s="253" t="s">
        <v>85</v>
      </c>
      <c r="D3467" s="254" t="s">
        <v>15833</v>
      </c>
    </row>
    <row r="3468" spans="1:4" ht="15" x14ac:dyDescent="0.25">
      <c r="A3468" s="261">
        <v>98295</v>
      </c>
      <c r="B3468" s="253" t="s">
        <v>3216</v>
      </c>
      <c r="C3468" s="253" t="s">
        <v>85</v>
      </c>
      <c r="D3468" s="254" t="s">
        <v>15834</v>
      </c>
    </row>
    <row r="3469" spans="1:4" ht="15" x14ac:dyDescent="0.25">
      <c r="A3469" s="261">
        <v>98296</v>
      </c>
      <c r="B3469" s="253" t="s">
        <v>3217</v>
      </c>
      <c r="C3469" s="253" t="s">
        <v>85</v>
      </c>
      <c r="D3469" s="254" t="s">
        <v>15292</v>
      </c>
    </row>
    <row r="3470" spans="1:4" ht="15" x14ac:dyDescent="0.25">
      <c r="A3470" s="261">
        <v>98297</v>
      </c>
      <c r="B3470" s="253" t="s">
        <v>3218</v>
      </c>
      <c r="C3470" s="253" t="s">
        <v>85</v>
      </c>
      <c r="D3470" s="254" t="s">
        <v>15835</v>
      </c>
    </row>
    <row r="3471" spans="1:4" ht="15" x14ac:dyDescent="0.25">
      <c r="A3471" s="261">
        <v>98298</v>
      </c>
      <c r="B3471" s="253" t="s">
        <v>3219</v>
      </c>
      <c r="C3471" s="253" t="s">
        <v>85</v>
      </c>
      <c r="D3471" s="254" t="s">
        <v>15095</v>
      </c>
    </row>
    <row r="3472" spans="1:4" ht="15" x14ac:dyDescent="0.25">
      <c r="A3472" s="261">
        <v>98299</v>
      </c>
      <c r="B3472" s="253" t="s">
        <v>3220</v>
      </c>
      <c r="C3472" s="253" t="s">
        <v>85</v>
      </c>
      <c r="D3472" s="254" t="s">
        <v>15836</v>
      </c>
    </row>
    <row r="3473" spans="1:4" ht="15" x14ac:dyDescent="0.25">
      <c r="A3473" s="261">
        <v>98300</v>
      </c>
      <c r="B3473" s="253" t="s">
        <v>3221</v>
      </c>
      <c r="C3473" s="253" t="s">
        <v>85</v>
      </c>
      <c r="D3473" s="254" t="s">
        <v>15250</v>
      </c>
    </row>
    <row r="3474" spans="1:4" ht="15" x14ac:dyDescent="0.25">
      <c r="A3474" s="261">
        <v>98301</v>
      </c>
      <c r="B3474" s="253" t="s">
        <v>3222</v>
      </c>
      <c r="C3474" s="253" t="s">
        <v>36</v>
      </c>
      <c r="D3474" s="254" t="s">
        <v>15837</v>
      </c>
    </row>
    <row r="3475" spans="1:4" ht="15" x14ac:dyDescent="0.25">
      <c r="A3475" s="261">
        <v>98302</v>
      </c>
      <c r="B3475" s="253" t="s">
        <v>3223</v>
      </c>
      <c r="C3475" s="253" t="s">
        <v>36</v>
      </c>
      <c r="D3475" s="254" t="s">
        <v>15838</v>
      </c>
    </row>
    <row r="3476" spans="1:4" ht="15" x14ac:dyDescent="0.25">
      <c r="A3476" s="261">
        <v>98304</v>
      </c>
      <c r="B3476" s="253" t="s">
        <v>3224</v>
      </c>
      <c r="C3476" s="253" t="s">
        <v>36</v>
      </c>
      <c r="D3476" s="254" t="s">
        <v>15839</v>
      </c>
    </row>
    <row r="3477" spans="1:4" ht="15" x14ac:dyDescent="0.25">
      <c r="A3477" s="261">
        <v>98305</v>
      </c>
      <c r="B3477" s="253" t="s">
        <v>3225</v>
      </c>
      <c r="C3477" s="253" t="s">
        <v>36</v>
      </c>
      <c r="D3477" s="254" t="s">
        <v>15840</v>
      </c>
    </row>
    <row r="3478" spans="1:4" ht="15" x14ac:dyDescent="0.25">
      <c r="A3478" s="261">
        <v>98306</v>
      </c>
      <c r="B3478" s="253" t="s">
        <v>3226</v>
      </c>
      <c r="C3478" s="253" t="s">
        <v>36</v>
      </c>
      <c r="D3478" s="254" t="s">
        <v>15841</v>
      </c>
    </row>
    <row r="3479" spans="1:4" ht="15" x14ac:dyDescent="0.25">
      <c r="A3479" s="261">
        <v>98307</v>
      </c>
      <c r="B3479" s="253" t="s">
        <v>3227</v>
      </c>
      <c r="C3479" s="253" t="s">
        <v>36</v>
      </c>
      <c r="D3479" s="254" t="s">
        <v>15842</v>
      </c>
    </row>
    <row r="3480" spans="1:4" ht="15" x14ac:dyDescent="0.25">
      <c r="A3480" s="261">
        <v>98308</v>
      </c>
      <c r="B3480" s="253" t="s">
        <v>3228</v>
      </c>
      <c r="C3480" s="253" t="s">
        <v>36</v>
      </c>
      <c r="D3480" s="254" t="s">
        <v>13764</v>
      </c>
    </row>
    <row r="3481" spans="1:4" ht="15" x14ac:dyDescent="0.25">
      <c r="A3481" s="261">
        <v>98593</v>
      </c>
      <c r="B3481" s="253" t="s">
        <v>3229</v>
      </c>
      <c r="C3481" s="253" t="s">
        <v>36</v>
      </c>
      <c r="D3481" s="254" t="s">
        <v>15843</v>
      </c>
    </row>
    <row r="3482" spans="1:4" ht="15" x14ac:dyDescent="0.25">
      <c r="A3482" s="261">
        <v>100553</v>
      </c>
      <c r="B3482" s="253" t="s">
        <v>3230</v>
      </c>
      <c r="C3482" s="253" t="s">
        <v>85</v>
      </c>
      <c r="D3482" s="254" t="s">
        <v>13698</v>
      </c>
    </row>
    <row r="3483" spans="1:4" ht="15" x14ac:dyDescent="0.25">
      <c r="A3483" s="261">
        <v>100554</v>
      </c>
      <c r="B3483" s="253" t="s">
        <v>3231</v>
      </c>
      <c r="C3483" s="253" t="s">
        <v>85</v>
      </c>
      <c r="D3483" s="254" t="s">
        <v>15844</v>
      </c>
    </row>
    <row r="3484" spans="1:4" ht="15" x14ac:dyDescent="0.25">
      <c r="A3484" s="261">
        <v>100555</v>
      </c>
      <c r="B3484" s="253" t="s">
        <v>3232</v>
      </c>
      <c r="C3484" s="253" t="s">
        <v>36</v>
      </c>
      <c r="D3484" s="254" t="s">
        <v>15845</v>
      </c>
    </row>
    <row r="3485" spans="1:4" ht="15" x14ac:dyDescent="0.25">
      <c r="A3485" s="261">
        <v>89355</v>
      </c>
      <c r="B3485" s="253" t="s">
        <v>3233</v>
      </c>
      <c r="C3485" s="253" t="s">
        <v>85</v>
      </c>
      <c r="D3485" s="254" t="s">
        <v>15846</v>
      </c>
    </row>
    <row r="3486" spans="1:4" ht="15" x14ac:dyDescent="0.25">
      <c r="A3486" s="261">
        <v>89356</v>
      </c>
      <c r="B3486" s="253" t="s">
        <v>3234</v>
      </c>
      <c r="C3486" s="253" t="s">
        <v>85</v>
      </c>
      <c r="D3486" s="254" t="s">
        <v>15847</v>
      </c>
    </row>
    <row r="3487" spans="1:4" ht="15" x14ac:dyDescent="0.25">
      <c r="A3487" s="261">
        <v>89357</v>
      </c>
      <c r="B3487" s="253" t="s">
        <v>3235</v>
      </c>
      <c r="C3487" s="253" t="s">
        <v>85</v>
      </c>
      <c r="D3487" s="254" t="s">
        <v>15848</v>
      </c>
    </row>
    <row r="3488" spans="1:4" ht="15" x14ac:dyDescent="0.25">
      <c r="A3488" s="261">
        <v>89401</v>
      </c>
      <c r="B3488" s="253" t="s">
        <v>3236</v>
      </c>
      <c r="C3488" s="253" t="s">
        <v>85</v>
      </c>
      <c r="D3488" s="254" t="s">
        <v>14690</v>
      </c>
    </row>
    <row r="3489" spans="1:4" ht="15" x14ac:dyDescent="0.25">
      <c r="A3489" s="261">
        <v>89402</v>
      </c>
      <c r="B3489" s="253" t="s">
        <v>3237</v>
      </c>
      <c r="C3489" s="253" t="s">
        <v>85</v>
      </c>
      <c r="D3489" s="254" t="s">
        <v>15849</v>
      </c>
    </row>
    <row r="3490" spans="1:4" ht="15" x14ac:dyDescent="0.25">
      <c r="A3490" s="261">
        <v>89403</v>
      </c>
      <c r="B3490" s="253" t="s">
        <v>3238</v>
      </c>
      <c r="C3490" s="253" t="s">
        <v>85</v>
      </c>
      <c r="D3490" s="254" t="s">
        <v>15850</v>
      </c>
    </row>
    <row r="3491" spans="1:4" ht="15" x14ac:dyDescent="0.25">
      <c r="A3491" s="261">
        <v>89446</v>
      </c>
      <c r="B3491" s="253" t="s">
        <v>3239</v>
      </c>
      <c r="C3491" s="253" t="s">
        <v>85</v>
      </c>
      <c r="D3491" s="254" t="s">
        <v>15851</v>
      </c>
    </row>
    <row r="3492" spans="1:4" ht="15" x14ac:dyDescent="0.25">
      <c r="A3492" s="261">
        <v>89447</v>
      </c>
      <c r="B3492" s="253" t="s">
        <v>3240</v>
      </c>
      <c r="C3492" s="253" t="s">
        <v>85</v>
      </c>
      <c r="D3492" s="254" t="s">
        <v>15852</v>
      </c>
    </row>
    <row r="3493" spans="1:4" ht="15" x14ac:dyDescent="0.25">
      <c r="A3493" s="261">
        <v>89448</v>
      </c>
      <c r="B3493" s="253" t="s">
        <v>3241</v>
      </c>
      <c r="C3493" s="253" t="s">
        <v>85</v>
      </c>
      <c r="D3493" s="254" t="s">
        <v>15853</v>
      </c>
    </row>
    <row r="3494" spans="1:4" ht="15" x14ac:dyDescent="0.25">
      <c r="A3494" s="261">
        <v>89449</v>
      </c>
      <c r="B3494" s="253" t="s">
        <v>3242</v>
      </c>
      <c r="C3494" s="253" t="s">
        <v>85</v>
      </c>
      <c r="D3494" s="254" t="s">
        <v>15854</v>
      </c>
    </row>
    <row r="3495" spans="1:4" ht="15" x14ac:dyDescent="0.25">
      <c r="A3495" s="261">
        <v>89450</v>
      </c>
      <c r="B3495" s="253" t="s">
        <v>3243</v>
      </c>
      <c r="C3495" s="253" t="s">
        <v>85</v>
      </c>
      <c r="D3495" s="254" t="s">
        <v>15855</v>
      </c>
    </row>
    <row r="3496" spans="1:4" ht="15" x14ac:dyDescent="0.25">
      <c r="A3496" s="261">
        <v>89451</v>
      </c>
      <c r="B3496" s="253" t="s">
        <v>3244</v>
      </c>
      <c r="C3496" s="253" t="s">
        <v>85</v>
      </c>
      <c r="D3496" s="254" t="s">
        <v>15856</v>
      </c>
    </row>
    <row r="3497" spans="1:4" ht="15" x14ac:dyDescent="0.25">
      <c r="A3497" s="261">
        <v>89452</v>
      </c>
      <c r="B3497" s="253" t="s">
        <v>3245</v>
      </c>
      <c r="C3497" s="253" t="s">
        <v>85</v>
      </c>
      <c r="D3497" s="254" t="s">
        <v>15857</v>
      </c>
    </row>
    <row r="3498" spans="1:4" ht="15" x14ac:dyDescent="0.25">
      <c r="A3498" s="261">
        <v>89508</v>
      </c>
      <c r="B3498" s="253" t="s">
        <v>3246</v>
      </c>
      <c r="C3498" s="253" t="s">
        <v>85</v>
      </c>
      <c r="D3498" s="254" t="s">
        <v>15858</v>
      </c>
    </row>
    <row r="3499" spans="1:4" ht="15" x14ac:dyDescent="0.25">
      <c r="A3499" s="261">
        <v>89509</v>
      </c>
      <c r="B3499" s="253" t="s">
        <v>3247</v>
      </c>
      <c r="C3499" s="253" t="s">
        <v>85</v>
      </c>
      <c r="D3499" s="254" t="s">
        <v>13796</v>
      </c>
    </row>
    <row r="3500" spans="1:4" ht="15" x14ac:dyDescent="0.25">
      <c r="A3500" s="261">
        <v>89511</v>
      </c>
      <c r="B3500" s="253" t="s">
        <v>3248</v>
      </c>
      <c r="C3500" s="253" t="s">
        <v>85</v>
      </c>
      <c r="D3500" s="254" t="s">
        <v>15859</v>
      </c>
    </row>
    <row r="3501" spans="1:4" ht="15" x14ac:dyDescent="0.25">
      <c r="A3501" s="261">
        <v>89512</v>
      </c>
      <c r="B3501" s="253" t="s">
        <v>3249</v>
      </c>
      <c r="C3501" s="253" t="s">
        <v>85</v>
      </c>
      <c r="D3501" s="254" t="s">
        <v>15860</v>
      </c>
    </row>
    <row r="3502" spans="1:4" ht="15" x14ac:dyDescent="0.25">
      <c r="A3502" s="261">
        <v>89576</v>
      </c>
      <c r="B3502" s="253" t="s">
        <v>3250</v>
      </c>
      <c r="C3502" s="253" t="s">
        <v>85</v>
      </c>
      <c r="D3502" s="254" t="s">
        <v>15861</v>
      </c>
    </row>
    <row r="3503" spans="1:4" ht="15" x14ac:dyDescent="0.25">
      <c r="A3503" s="261">
        <v>89578</v>
      </c>
      <c r="B3503" s="253" t="s">
        <v>3251</v>
      </c>
      <c r="C3503" s="253" t="s">
        <v>85</v>
      </c>
      <c r="D3503" s="254" t="s">
        <v>15862</v>
      </c>
    </row>
    <row r="3504" spans="1:4" ht="15" x14ac:dyDescent="0.25">
      <c r="A3504" s="261">
        <v>89580</v>
      </c>
      <c r="B3504" s="253" t="s">
        <v>3252</v>
      </c>
      <c r="C3504" s="253" t="s">
        <v>85</v>
      </c>
      <c r="D3504" s="254" t="s">
        <v>15863</v>
      </c>
    </row>
    <row r="3505" spans="1:4" ht="15" x14ac:dyDescent="0.25">
      <c r="A3505" s="261">
        <v>89633</v>
      </c>
      <c r="B3505" s="253" t="s">
        <v>3253</v>
      </c>
      <c r="C3505" s="253" t="s">
        <v>85</v>
      </c>
      <c r="D3505" s="254" t="s">
        <v>15340</v>
      </c>
    </row>
    <row r="3506" spans="1:4" ht="15" x14ac:dyDescent="0.25">
      <c r="A3506" s="261">
        <v>89634</v>
      </c>
      <c r="B3506" s="253" t="s">
        <v>3254</v>
      </c>
      <c r="C3506" s="253" t="s">
        <v>85</v>
      </c>
      <c r="D3506" s="254" t="s">
        <v>15864</v>
      </c>
    </row>
    <row r="3507" spans="1:4" ht="15" x14ac:dyDescent="0.25">
      <c r="A3507" s="261">
        <v>89635</v>
      </c>
      <c r="B3507" s="253" t="s">
        <v>3255</v>
      </c>
      <c r="C3507" s="253" t="s">
        <v>85</v>
      </c>
      <c r="D3507" s="254" t="s">
        <v>15865</v>
      </c>
    </row>
    <row r="3508" spans="1:4" ht="15" x14ac:dyDescent="0.25">
      <c r="A3508" s="261">
        <v>89636</v>
      </c>
      <c r="B3508" s="253" t="s">
        <v>3256</v>
      </c>
      <c r="C3508" s="253" t="s">
        <v>85</v>
      </c>
      <c r="D3508" s="254" t="s">
        <v>15866</v>
      </c>
    </row>
    <row r="3509" spans="1:4" ht="15" x14ac:dyDescent="0.25">
      <c r="A3509" s="261">
        <v>89711</v>
      </c>
      <c r="B3509" s="253" t="s">
        <v>3257</v>
      </c>
      <c r="C3509" s="253" t="s">
        <v>85</v>
      </c>
      <c r="D3509" s="254" t="s">
        <v>15867</v>
      </c>
    </row>
    <row r="3510" spans="1:4" ht="15" x14ac:dyDescent="0.25">
      <c r="A3510" s="261">
        <v>89712</v>
      </c>
      <c r="B3510" s="253" t="s">
        <v>3258</v>
      </c>
      <c r="C3510" s="253" t="s">
        <v>85</v>
      </c>
      <c r="D3510" s="254" t="s">
        <v>15868</v>
      </c>
    </row>
    <row r="3511" spans="1:4" ht="15" x14ac:dyDescent="0.25">
      <c r="A3511" s="261">
        <v>89713</v>
      </c>
      <c r="B3511" s="253" t="s">
        <v>3259</v>
      </c>
      <c r="C3511" s="253" t="s">
        <v>85</v>
      </c>
      <c r="D3511" s="254" t="s">
        <v>15869</v>
      </c>
    </row>
    <row r="3512" spans="1:4" ht="15" x14ac:dyDescent="0.25">
      <c r="A3512" s="261">
        <v>89714</v>
      </c>
      <c r="B3512" s="253" t="s">
        <v>3260</v>
      </c>
      <c r="C3512" s="253" t="s">
        <v>85</v>
      </c>
      <c r="D3512" s="254" t="s">
        <v>15870</v>
      </c>
    </row>
    <row r="3513" spans="1:4" ht="15" x14ac:dyDescent="0.25">
      <c r="A3513" s="261">
        <v>89716</v>
      </c>
      <c r="B3513" s="253" t="s">
        <v>3261</v>
      </c>
      <c r="C3513" s="253" t="s">
        <v>85</v>
      </c>
      <c r="D3513" s="254" t="s">
        <v>15871</v>
      </c>
    </row>
    <row r="3514" spans="1:4" ht="15" x14ac:dyDescent="0.25">
      <c r="A3514" s="261">
        <v>89717</v>
      </c>
      <c r="B3514" s="253" t="s">
        <v>3262</v>
      </c>
      <c r="C3514" s="253" t="s">
        <v>85</v>
      </c>
      <c r="D3514" s="254" t="s">
        <v>15872</v>
      </c>
    </row>
    <row r="3515" spans="1:4" ht="15" x14ac:dyDescent="0.25">
      <c r="A3515" s="261">
        <v>89770</v>
      </c>
      <c r="B3515" s="253" t="s">
        <v>3263</v>
      </c>
      <c r="C3515" s="253" t="s">
        <v>85</v>
      </c>
      <c r="D3515" s="254" t="s">
        <v>15873</v>
      </c>
    </row>
    <row r="3516" spans="1:4" ht="15" x14ac:dyDescent="0.25">
      <c r="A3516" s="261">
        <v>89771</v>
      </c>
      <c r="B3516" s="253" t="s">
        <v>3264</v>
      </c>
      <c r="C3516" s="253" t="s">
        <v>85</v>
      </c>
      <c r="D3516" s="254" t="s">
        <v>15874</v>
      </c>
    </row>
    <row r="3517" spans="1:4" ht="15" x14ac:dyDescent="0.25">
      <c r="A3517" s="261">
        <v>89773</v>
      </c>
      <c r="B3517" s="253" t="s">
        <v>3265</v>
      </c>
      <c r="C3517" s="253" t="s">
        <v>85</v>
      </c>
      <c r="D3517" s="254" t="s">
        <v>15875</v>
      </c>
    </row>
    <row r="3518" spans="1:4" ht="15" x14ac:dyDescent="0.25">
      <c r="A3518" s="261">
        <v>89775</v>
      </c>
      <c r="B3518" s="253" t="s">
        <v>3266</v>
      </c>
      <c r="C3518" s="253" t="s">
        <v>85</v>
      </c>
      <c r="D3518" s="254" t="s">
        <v>15876</v>
      </c>
    </row>
    <row r="3519" spans="1:4" ht="15" x14ac:dyDescent="0.25">
      <c r="A3519" s="261">
        <v>89798</v>
      </c>
      <c r="B3519" s="253" t="s">
        <v>3267</v>
      </c>
      <c r="C3519" s="253" t="s">
        <v>85</v>
      </c>
      <c r="D3519" s="254" t="s">
        <v>15877</v>
      </c>
    </row>
    <row r="3520" spans="1:4" ht="15" x14ac:dyDescent="0.25">
      <c r="A3520" s="261">
        <v>89799</v>
      </c>
      <c r="B3520" s="253" t="s">
        <v>3268</v>
      </c>
      <c r="C3520" s="253" t="s">
        <v>85</v>
      </c>
      <c r="D3520" s="254" t="s">
        <v>15878</v>
      </c>
    </row>
    <row r="3521" spans="1:4" ht="15" x14ac:dyDescent="0.25">
      <c r="A3521" s="261">
        <v>89800</v>
      </c>
      <c r="B3521" s="253" t="s">
        <v>3269</v>
      </c>
      <c r="C3521" s="253" t="s">
        <v>85</v>
      </c>
      <c r="D3521" s="254" t="s">
        <v>13607</v>
      </c>
    </row>
    <row r="3522" spans="1:4" ht="15" x14ac:dyDescent="0.25">
      <c r="A3522" s="261">
        <v>89848</v>
      </c>
      <c r="B3522" s="253" t="s">
        <v>3270</v>
      </c>
      <c r="C3522" s="253" t="s">
        <v>85</v>
      </c>
      <c r="D3522" s="254" t="s">
        <v>15879</v>
      </c>
    </row>
    <row r="3523" spans="1:4" ht="15" x14ac:dyDescent="0.25">
      <c r="A3523" s="261">
        <v>89849</v>
      </c>
      <c r="B3523" s="253" t="s">
        <v>3271</v>
      </c>
      <c r="C3523" s="253" t="s">
        <v>85</v>
      </c>
      <c r="D3523" s="254" t="s">
        <v>15880</v>
      </c>
    </row>
    <row r="3524" spans="1:4" ht="15" x14ac:dyDescent="0.25">
      <c r="A3524" s="261">
        <v>89865</v>
      </c>
      <c r="B3524" s="253" t="s">
        <v>3272</v>
      </c>
      <c r="C3524" s="253" t="s">
        <v>85</v>
      </c>
      <c r="D3524" s="254" t="s">
        <v>15881</v>
      </c>
    </row>
    <row r="3525" spans="1:4" ht="15" x14ac:dyDescent="0.25">
      <c r="A3525" s="261">
        <v>92275</v>
      </c>
      <c r="B3525" s="253" t="s">
        <v>3273</v>
      </c>
      <c r="C3525" s="253" t="s">
        <v>85</v>
      </c>
      <c r="D3525" s="254" t="s">
        <v>15882</v>
      </c>
    </row>
    <row r="3526" spans="1:4" ht="15" x14ac:dyDescent="0.25">
      <c r="A3526" s="261">
        <v>92276</v>
      </c>
      <c r="B3526" s="253" t="s">
        <v>3274</v>
      </c>
      <c r="C3526" s="253" t="s">
        <v>85</v>
      </c>
      <c r="D3526" s="254" t="s">
        <v>15883</v>
      </c>
    </row>
    <row r="3527" spans="1:4" ht="15" x14ac:dyDescent="0.25">
      <c r="A3527" s="261">
        <v>92277</v>
      </c>
      <c r="B3527" s="253" t="s">
        <v>3275</v>
      </c>
      <c r="C3527" s="253" t="s">
        <v>85</v>
      </c>
      <c r="D3527" s="254" t="s">
        <v>15884</v>
      </c>
    </row>
    <row r="3528" spans="1:4" ht="15" x14ac:dyDescent="0.25">
      <c r="A3528" s="261">
        <v>92278</v>
      </c>
      <c r="B3528" s="253" t="s">
        <v>3276</v>
      </c>
      <c r="C3528" s="253" t="s">
        <v>85</v>
      </c>
      <c r="D3528" s="254" t="s">
        <v>15885</v>
      </c>
    </row>
    <row r="3529" spans="1:4" ht="15" x14ac:dyDescent="0.25">
      <c r="A3529" s="261">
        <v>92279</v>
      </c>
      <c r="B3529" s="253" t="s">
        <v>3277</v>
      </c>
      <c r="C3529" s="253" t="s">
        <v>85</v>
      </c>
      <c r="D3529" s="254" t="s">
        <v>15886</v>
      </c>
    </row>
    <row r="3530" spans="1:4" ht="15" x14ac:dyDescent="0.25">
      <c r="A3530" s="261">
        <v>92280</v>
      </c>
      <c r="B3530" s="253" t="s">
        <v>3278</v>
      </c>
      <c r="C3530" s="253" t="s">
        <v>85</v>
      </c>
      <c r="D3530" s="254" t="s">
        <v>15887</v>
      </c>
    </row>
    <row r="3531" spans="1:4" ht="15" x14ac:dyDescent="0.25">
      <c r="A3531" s="261">
        <v>92281</v>
      </c>
      <c r="B3531" s="253" t="s">
        <v>3279</v>
      </c>
      <c r="C3531" s="253" t="s">
        <v>85</v>
      </c>
      <c r="D3531" s="254" t="s">
        <v>15888</v>
      </c>
    </row>
    <row r="3532" spans="1:4" ht="15" x14ac:dyDescent="0.25">
      <c r="A3532" s="261">
        <v>92282</v>
      </c>
      <c r="B3532" s="253" t="s">
        <v>3280</v>
      </c>
      <c r="C3532" s="253" t="s">
        <v>85</v>
      </c>
      <c r="D3532" s="254" t="s">
        <v>15889</v>
      </c>
    </row>
    <row r="3533" spans="1:4" ht="15" x14ac:dyDescent="0.25">
      <c r="A3533" s="261">
        <v>92283</v>
      </c>
      <c r="B3533" s="253" t="s">
        <v>3281</v>
      </c>
      <c r="C3533" s="253" t="s">
        <v>85</v>
      </c>
      <c r="D3533" s="254" t="s">
        <v>15890</v>
      </c>
    </row>
    <row r="3534" spans="1:4" ht="15" x14ac:dyDescent="0.25">
      <c r="A3534" s="261">
        <v>92284</v>
      </c>
      <c r="B3534" s="253" t="s">
        <v>3282</v>
      </c>
      <c r="C3534" s="253" t="s">
        <v>85</v>
      </c>
      <c r="D3534" s="254" t="s">
        <v>15891</v>
      </c>
    </row>
    <row r="3535" spans="1:4" ht="15" x14ac:dyDescent="0.25">
      <c r="A3535" s="261">
        <v>92285</v>
      </c>
      <c r="B3535" s="253" t="s">
        <v>3283</v>
      </c>
      <c r="C3535" s="253" t="s">
        <v>85</v>
      </c>
      <c r="D3535" s="254" t="s">
        <v>15892</v>
      </c>
    </row>
    <row r="3536" spans="1:4" ht="15" x14ac:dyDescent="0.25">
      <c r="A3536" s="261">
        <v>92286</v>
      </c>
      <c r="B3536" s="253" t="s">
        <v>3284</v>
      </c>
      <c r="C3536" s="253" t="s">
        <v>85</v>
      </c>
      <c r="D3536" s="254" t="s">
        <v>15893</v>
      </c>
    </row>
    <row r="3537" spans="1:4" ht="15" x14ac:dyDescent="0.25">
      <c r="A3537" s="261">
        <v>92305</v>
      </c>
      <c r="B3537" s="253" t="s">
        <v>3285</v>
      </c>
      <c r="C3537" s="253" t="s">
        <v>85</v>
      </c>
      <c r="D3537" s="254" t="s">
        <v>15894</v>
      </c>
    </row>
    <row r="3538" spans="1:4" ht="15" x14ac:dyDescent="0.25">
      <c r="A3538" s="261">
        <v>92306</v>
      </c>
      <c r="B3538" s="253" t="s">
        <v>3286</v>
      </c>
      <c r="C3538" s="253" t="s">
        <v>85</v>
      </c>
      <c r="D3538" s="254" t="s">
        <v>15895</v>
      </c>
    </row>
    <row r="3539" spans="1:4" ht="15" x14ac:dyDescent="0.25">
      <c r="A3539" s="261">
        <v>92307</v>
      </c>
      <c r="B3539" s="253" t="s">
        <v>3287</v>
      </c>
      <c r="C3539" s="253" t="s">
        <v>85</v>
      </c>
      <c r="D3539" s="254" t="s">
        <v>15896</v>
      </c>
    </row>
    <row r="3540" spans="1:4" ht="15" x14ac:dyDescent="0.25">
      <c r="A3540" s="261">
        <v>92308</v>
      </c>
      <c r="B3540" s="253" t="s">
        <v>3288</v>
      </c>
      <c r="C3540" s="253" t="s">
        <v>85</v>
      </c>
      <c r="D3540" s="254" t="s">
        <v>15897</v>
      </c>
    </row>
    <row r="3541" spans="1:4" ht="15" x14ac:dyDescent="0.25">
      <c r="A3541" s="261">
        <v>92309</v>
      </c>
      <c r="B3541" s="253" t="s">
        <v>3289</v>
      </c>
      <c r="C3541" s="253" t="s">
        <v>85</v>
      </c>
      <c r="D3541" s="254" t="s">
        <v>15898</v>
      </c>
    </row>
    <row r="3542" spans="1:4" ht="15" x14ac:dyDescent="0.25">
      <c r="A3542" s="261">
        <v>92310</v>
      </c>
      <c r="B3542" s="253" t="s">
        <v>3290</v>
      </c>
      <c r="C3542" s="253" t="s">
        <v>85</v>
      </c>
      <c r="D3542" s="254" t="s">
        <v>15899</v>
      </c>
    </row>
    <row r="3543" spans="1:4" ht="15" x14ac:dyDescent="0.25">
      <c r="A3543" s="261">
        <v>92320</v>
      </c>
      <c r="B3543" s="253" t="s">
        <v>3291</v>
      </c>
      <c r="C3543" s="253" t="s">
        <v>85</v>
      </c>
      <c r="D3543" s="254" t="s">
        <v>15900</v>
      </c>
    </row>
    <row r="3544" spans="1:4" ht="15" x14ac:dyDescent="0.25">
      <c r="A3544" s="261">
        <v>92321</v>
      </c>
      <c r="B3544" s="253" t="s">
        <v>3292</v>
      </c>
      <c r="C3544" s="253" t="s">
        <v>85</v>
      </c>
      <c r="D3544" s="254" t="s">
        <v>15901</v>
      </c>
    </row>
    <row r="3545" spans="1:4" ht="15" x14ac:dyDescent="0.25">
      <c r="A3545" s="261">
        <v>92322</v>
      </c>
      <c r="B3545" s="253" t="s">
        <v>3293</v>
      </c>
      <c r="C3545" s="253" t="s">
        <v>85</v>
      </c>
      <c r="D3545" s="254" t="s">
        <v>15902</v>
      </c>
    </row>
    <row r="3546" spans="1:4" ht="15" x14ac:dyDescent="0.25">
      <c r="A3546" s="261">
        <v>92323</v>
      </c>
      <c r="B3546" s="253" t="s">
        <v>3294</v>
      </c>
      <c r="C3546" s="253" t="s">
        <v>85</v>
      </c>
      <c r="D3546" s="254" t="s">
        <v>14148</v>
      </c>
    </row>
    <row r="3547" spans="1:4" ht="15" x14ac:dyDescent="0.25">
      <c r="A3547" s="261">
        <v>92324</v>
      </c>
      <c r="B3547" s="253" t="s">
        <v>3295</v>
      </c>
      <c r="C3547" s="253" t="s">
        <v>85</v>
      </c>
      <c r="D3547" s="254" t="s">
        <v>15498</v>
      </c>
    </row>
    <row r="3548" spans="1:4" ht="15" x14ac:dyDescent="0.25">
      <c r="A3548" s="261">
        <v>92325</v>
      </c>
      <c r="B3548" s="253" t="s">
        <v>3296</v>
      </c>
      <c r="C3548" s="253" t="s">
        <v>85</v>
      </c>
      <c r="D3548" s="254" t="s">
        <v>15903</v>
      </c>
    </row>
    <row r="3549" spans="1:4" ht="15" x14ac:dyDescent="0.25">
      <c r="A3549" s="261">
        <v>92335</v>
      </c>
      <c r="B3549" s="253" t="s">
        <v>3297</v>
      </c>
      <c r="C3549" s="253" t="s">
        <v>85</v>
      </c>
      <c r="D3549" s="254" t="s">
        <v>15904</v>
      </c>
    </row>
    <row r="3550" spans="1:4" ht="15" x14ac:dyDescent="0.25">
      <c r="A3550" s="261">
        <v>92336</v>
      </c>
      <c r="B3550" s="253" t="s">
        <v>3298</v>
      </c>
      <c r="C3550" s="253" t="s">
        <v>85</v>
      </c>
      <c r="D3550" s="254" t="s">
        <v>15905</v>
      </c>
    </row>
    <row r="3551" spans="1:4" ht="15" x14ac:dyDescent="0.25">
      <c r="A3551" s="261">
        <v>92337</v>
      </c>
      <c r="B3551" s="253" t="s">
        <v>3299</v>
      </c>
      <c r="C3551" s="253" t="s">
        <v>85</v>
      </c>
      <c r="D3551" s="254" t="s">
        <v>15906</v>
      </c>
    </row>
    <row r="3552" spans="1:4" ht="15" x14ac:dyDescent="0.25">
      <c r="A3552" s="261">
        <v>92338</v>
      </c>
      <c r="B3552" s="253" t="s">
        <v>3300</v>
      </c>
      <c r="C3552" s="253" t="s">
        <v>85</v>
      </c>
      <c r="D3552" s="254" t="s">
        <v>15907</v>
      </c>
    </row>
    <row r="3553" spans="1:4" ht="15" x14ac:dyDescent="0.25">
      <c r="A3553" s="261">
        <v>92339</v>
      </c>
      <c r="B3553" s="253" t="s">
        <v>3301</v>
      </c>
      <c r="C3553" s="253" t="s">
        <v>85</v>
      </c>
      <c r="D3553" s="254" t="s">
        <v>15908</v>
      </c>
    </row>
    <row r="3554" spans="1:4" ht="15" x14ac:dyDescent="0.25">
      <c r="A3554" s="261">
        <v>92341</v>
      </c>
      <c r="B3554" s="253" t="s">
        <v>3302</v>
      </c>
      <c r="C3554" s="253" t="s">
        <v>85</v>
      </c>
      <c r="D3554" s="254" t="s">
        <v>15909</v>
      </c>
    </row>
    <row r="3555" spans="1:4" ht="15" x14ac:dyDescent="0.25">
      <c r="A3555" s="261">
        <v>92342</v>
      </c>
      <c r="B3555" s="253" t="s">
        <v>3303</v>
      </c>
      <c r="C3555" s="253" t="s">
        <v>85</v>
      </c>
      <c r="D3555" s="254" t="s">
        <v>15910</v>
      </c>
    </row>
    <row r="3556" spans="1:4" ht="15" x14ac:dyDescent="0.25">
      <c r="A3556" s="261">
        <v>92343</v>
      </c>
      <c r="B3556" s="253" t="s">
        <v>3304</v>
      </c>
      <c r="C3556" s="253" t="s">
        <v>85</v>
      </c>
      <c r="D3556" s="254" t="s">
        <v>15911</v>
      </c>
    </row>
    <row r="3557" spans="1:4" ht="15" x14ac:dyDescent="0.25">
      <c r="A3557" s="261">
        <v>92359</v>
      </c>
      <c r="B3557" s="253" t="s">
        <v>3305</v>
      </c>
      <c r="C3557" s="253" t="s">
        <v>85</v>
      </c>
      <c r="D3557" s="254" t="s">
        <v>15912</v>
      </c>
    </row>
    <row r="3558" spans="1:4" ht="15" x14ac:dyDescent="0.25">
      <c r="A3558" s="261">
        <v>92360</v>
      </c>
      <c r="B3558" s="253" t="s">
        <v>3306</v>
      </c>
      <c r="C3558" s="253" t="s">
        <v>85</v>
      </c>
      <c r="D3558" s="254" t="s">
        <v>15913</v>
      </c>
    </row>
    <row r="3559" spans="1:4" ht="15" x14ac:dyDescent="0.25">
      <c r="A3559" s="261">
        <v>92361</v>
      </c>
      <c r="B3559" s="253" t="s">
        <v>3307</v>
      </c>
      <c r="C3559" s="253" t="s">
        <v>85</v>
      </c>
      <c r="D3559" s="254" t="s">
        <v>15914</v>
      </c>
    </row>
    <row r="3560" spans="1:4" ht="15" x14ac:dyDescent="0.25">
      <c r="A3560" s="261">
        <v>92362</v>
      </c>
      <c r="B3560" s="253" t="s">
        <v>3308</v>
      </c>
      <c r="C3560" s="253" t="s">
        <v>85</v>
      </c>
      <c r="D3560" s="254" t="s">
        <v>15915</v>
      </c>
    </row>
    <row r="3561" spans="1:4" ht="15" x14ac:dyDescent="0.25">
      <c r="A3561" s="261">
        <v>92364</v>
      </c>
      <c r="B3561" s="253" t="s">
        <v>3309</v>
      </c>
      <c r="C3561" s="253" t="s">
        <v>85</v>
      </c>
      <c r="D3561" s="254" t="s">
        <v>15916</v>
      </c>
    </row>
    <row r="3562" spans="1:4" ht="15" x14ac:dyDescent="0.25">
      <c r="A3562" s="261">
        <v>92365</v>
      </c>
      <c r="B3562" s="253" t="s">
        <v>3310</v>
      </c>
      <c r="C3562" s="253" t="s">
        <v>85</v>
      </c>
      <c r="D3562" s="254" t="s">
        <v>15917</v>
      </c>
    </row>
    <row r="3563" spans="1:4" ht="15" x14ac:dyDescent="0.25">
      <c r="A3563" s="261">
        <v>92366</v>
      </c>
      <c r="B3563" s="253" t="s">
        <v>3311</v>
      </c>
      <c r="C3563" s="253" t="s">
        <v>85</v>
      </c>
      <c r="D3563" s="254" t="s">
        <v>15918</v>
      </c>
    </row>
    <row r="3564" spans="1:4" ht="15" x14ac:dyDescent="0.25">
      <c r="A3564" s="261">
        <v>92367</v>
      </c>
      <c r="B3564" s="253" t="s">
        <v>3312</v>
      </c>
      <c r="C3564" s="253" t="s">
        <v>85</v>
      </c>
      <c r="D3564" s="254" t="s">
        <v>15919</v>
      </c>
    </row>
    <row r="3565" spans="1:4" ht="15" x14ac:dyDescent="0.25">
      <c r="A3565" s="261">
        <v>92368</v>
      </c>
      <c r="B3565" s="253" t="s">
        <v>3313</v>
      </c>
      <c r="C3565" s="253" t="s">
        <v>85</v>
      </c>
      <c r="D3565" s="254" t="s">
        <v>15920</v>
      </c>
    </row>
    <row r="3566" spans="1:4" ht="15" x14ac:dyDescent="0.25">
      <c r="A3566" s="261">
        <v>92645</v>
      </c>
      <c r="B3566" s="253" t="s">
        <v>3314</v>
      </c>
      <c r="C3566" s="253" t="s">
        <v>85</v>
      </c>
      <c r="D3566" s="254" t="s">
        <v>15921</v>
      </c>
    </row>
    <row r="3567" spans="1:4" ht="15" x14ac:dyDescent="0.25">
      <c r="A3567" s="261">
        <v>92646</v>
      </c>
      <c r="B3567" s="253" t="s">
        <v>3315</v>
      </c>
      <c r="C3567" s="253" t="s">
        <v>85</v>
      </c>
      <c r="D3567" s="254" t="s">
        <v>15922</v>
      </c>
    </row>
    <row r="3568" spans="1:4" ht="15" x14ac:dyDescent="0.25">
      <c r="A3568" s="261">
        <v>92648</v>
      </c>
      <c r="B3568" s="253" t="s">
        <v>3316</v>
      </c>
      <c r="C3568" s="253" t="s">
        <v>85</v>
      </c>
      <c r="D3568" s="254" t="s">
        <v>15923</v>
      </c>
    </row>
    <row r="3569" spans="1:4" ht="15" x14ac:dyDescent="0.25">
      <c r="A3569" s="261">
        <v>92649</v>
      </c>
      <c r="B3569" s="253" t="s">
        <v>3317</v>
      </c>
      <c r="C3569" s="253" t="s">
        <v>85</v>
      </c>
      <c r="D3569" s="254" t="s">
        <v>15924</v>
      </c>
    </row>
    <row r="3570" spans="1:4" ht="15" x14ac:dyDescent="0.25">
      <c r="A3570" s="261">
        <v>92650</v>
      </c>
      <c r="B3570" s="253" t="s">
        <v>3318</v>
      </c>
      <c r="C3570" s="253" t="s">
        <v>85</v>
      </c>
      <c r="D3570" s="254" t="s">
        <v>15925</v>
      </c>
    </row>
    <row r="3571" spans="1:4" ht="15" x14ac:dyDescent="0.25">
      <c r="A3571" s="261">
        <v>92652</v>
      </c>
      <c r="B3571" s="253" t="s">
        <v>3319</v>
      </c>
      <c r="C3571" s="253" t="s">
        <v>85</v>
      </c>
      <c r="D3571" s="254" t="s">
        <v>15926</v>
      </c>
    </row>
    <row r="3572" spans="1:4" ht="15" x14ac:dyDescent="0.25">
      <c r="A3572" s="261">
        <v>92653</v>
      </c>
      <c r="B3572" s="253" t="s">
        <v>3320</v>
      </c>
      <c r="C3572" s="253" t="s">
        <v>85</v>
      </c>
      <c r="D3572" s="254" t="s">
        <v>13883</v>
      </c>
    </row>
    <row r="3573" spans="1:4" ht="15" x14ac:dyDescent="0.25">
      <c r="A3573" s="261">
        <v>92654</v>
      </c>
      <c r="B3573" s="253" t="s">
        <v>3321</v>
      </c>
      <c r="C3573" s="253" t="s">
        <v>85</v>
      </c>
      <c r="D3573" s="254" t="s">
        <v>15927</v>
      </c>
    </row>
    <row r="3574" spans="1:4" ht="15" x14ac:dyDescent="0.25">
      <c r="A3574" s="261">
        <v>92655</v>
      </c>
      <c r="B3574" s="253" t="s">
        <v>3322</v>
      </c>
      <c r="C3574" s="253" t="s">
        <v>85</v>
      </c>
      <c r="D3574" s="254" t="s">
        <v>15928</v>
      </c>
    </row>
    <row r="3575" spans="1:4" ht="15" x14ac:dyDescent="0.25">
      <c r="A3575" s="261">
        <v>92656</v>
      </c>
      <c r="B3575" s="253" t="s">
        <v>3323</v>
      </c>
      <c r="C3575" s="253" t="s">
        <v>85</v>
      </c>
      <c r="D3575" s="254" t="s">
        <v>15929</v>
      </c>
    </row>
    <row r="3576" spans="1:4" ht="15" x14ac:dyDescent="0.25">
      <c r="A3576" s="261">
        <v>92687</v>
      </c>
      <c r="B3576" s="253" t="s">
        <v>3324</v>
      </c>
      <c r="C3576" s="253" t="s">
        <v>85</v>
      </c>
      <c r="D3576" s="254" t="s">
        <v>15930</v>
      </c>
    </row>
    <row r="3577" spans="1:4" ht="15" x14ac:dyDescent="0.25">
      <c r="A3577" s="261">
        <v>92688</v>
      </c>
      <c r="B3577" s="253" t="s">
        <v>3325</v>
      </c>
      <c r="C3577" s="253" t="s">
        <v>85</v>
      </c>
      <c r="D3577" s="254" t="s">
        <v>15931</v>
      </c>
    </row>
    <row r="3578" spans="1:4" ht="15" x14ac:dyDescent="0.25">
      <c r="A3578" s="261">
        <v>92689</v>
      </c>
      <c r="B3578" s="253" t="s">
        <v>3326</v>
      </c>
      <c r="C3578" s="253" t="s">
        <v>85</v>
      </c>
      <c r="D3578" s="254" t="s">
        <v>13485</v>
      </c>
    </row>
    <row r="3579" spans="1:4" ht="15" x14ac:dyDescent="0.25">
      <c r="A3579" s="261">
        <v>92690</v>
      </c>
      <c r="B3579" s="253" t="s">
        <v>3327</v>
      </c>
      <c r="C3579" s="253" t="s">
        <v>85</v>
      </c>
      <c r="D3579" s="254" t="s">
        <v>15932</v>
      </c>
    </row>
    <row r="3580" spans="1:4" ht="15" x14ac:dyDescent="0.25">
      <c r="A3580" s="261">
        <v>92691</v>
      </c>
      <c r="B3580" s="253" t="s">
        <v>3328</v>
      </c>
      <c r="C3580" s="253" t="s">
        <v>85</v>
      </c>
      <c r="D3580" s="254" t="s">
        <v>15933</v>
      </c>
    </row>
    <row r="3581" spans="1:4" ht="15" x14ac:dyDescent="0.25">
      <c r="A3581" s="261">
        <v>94462</v>
      </c>
      <c r="B3581" s="253" t="s">
        <v>3329</v>
      </c>
      <c r="C3581" s="253" t="s">
        <v>85</v>
      </c>
      <c r="D3581" s="254" t="s">
        <v>15934</v>
      </c>
    </row>
    <row r="3582" spans="1:4" ht="15" x14ac:dyDescent="0.25">
      <c r="A3582" s="261">
        <v>94463</v>
      </c>
      <c r="B3582" s="253" t="s">
        <v>3330</v>
      </c>
      <c r="C3582" s="253" t="s">
        <v>85</v>
      </c>
      <c r="D3582" s="254" t="s">
        <v>15935</v>
      </c>
    </row>
    <row r="3583" spans="1:4" ht="15" x14ac:dyDescent="0.25">
      <c r="A3583" s="261">
        <v>94464</v>
      </c>
      <c r="B3583" s="253" t="s">
        <v>3331</v>
      </c>
      <c r="C3583" s="253" t="s">
        <v>85</v>
      </c>
      <c r="D3583" s="254" t="s">
        <v>15936</v>
      </c>
    </row>
    <row r="3584" spans="1:4" ht="15" x14ac:dyDescent="0.25">
      <c r="A3584" s="261">
        <v>94602</v>
      </c>
      <c r="B3584" s="253" t="s">
        <v>3332</v>
      </c>
      <c r="C3584" s="253" t="s">
        <v>85</v>
      </c>
      <c r="D3584" s="254" t="s">
        <v>15937</v>
      </c>
    </row>
    <row r="3585" spans="1:4" ht="15" x14ac:dyDescent="0.25">
      <c r="A3585" s="261">
        <v>94603</v>
      </c>
      <c r="B3585" s="253" t="s">
        <v>3333</v>
      </c>
      <c r="C3585" s="253" t="s">
        <v>85</v>
      </c>
      <c r="D3585" s="254" t="s">
        <v>15938</v>
      </c>
    </row>
    <row r="3586" spans="1:4" ht="15" x14ac:dyDescent="0.25">
      <c r="A3586" s="261">
        <v>94604</v>
      </c>
      <c r="B3586" s="253" t="s">
        <v>3334</v>
      </c>
      <c r="C3586" s="253" t="s">
        <v>85</v>
      </c>
      <c r="D3586" s="254" t="s">
        <v>15939</v>
      </c>
    </row>
    <row r="3587" spans="1:4" ht="15" x14ac:dyDescent="0.25">
      <c r="A3587" s="261">
        <v>94605</v>
      </c>
      <c r="B3587" s="253" t="s">
        <v>3335</v>
      </c>
      <c r="C3587" s="253" t="s">
        <v>85</v>
      </c>
      <c r="D3587" s="254" t="s">
        <v>15940</v>
      </c>
    </row>
    <row r="3588" spans="1:4" ht="15" x14ac:dyDescent="0.25">
      <c r="A3588" s="261">
        <v>94648</v>
      </c>
      <c r="B3588" s="253" t="s">
        <v>3336</v>
      </c>
      <c r="C3588" s="253" t="s">
        <v>85</v>
      </c>
      <c r="D3588" s="254" t="s">
        <v>13716</v>
      </c>
    </row>
    <row r="3589" spans="1:4" ht="15" x14ac:dyDescent="0.25">
      <c r="A3589" s="261">
        <v>94649</v>
      </c>
      <c r="B3589" s="253" t="s">
        <v>3337</v>
      </c>
      <c r="C3589" s="253" t="s">
        <v>85</v>
      </c>
      <c r="D3589" s="254" t="s">
        <v>15941</v>
      </c>
    </row>
    <row r="3590" spans="1:4" ht="15" x14ac:dyDescent="0.25">
      <c r="A3590" s="261">
        <v>94650</v>
      </c>
      <c r="B3590" s="253" t="s">
        <v>3338</v>
      </c>
      <c r="C3590" s="253" t="s">
        <v>85</v>
      </c>
      <c r="D3590" s="254" t="s">
        <v>15723</v>
      </c>
    </row>
    <row r="3591" spans="1:4" ht="15" x14ac:dyDescent="0.25">
      <c r="A3591" s="261">
        <v>94651</v>
      </c>
      <c r="B3591" s="253" t="s">
        <v>3339</v>
      </c>
      <c r="C3591" s="253" t="s">
        <v>85</v>
      </c>
      <c r="D3591" s="254" t="s">
        <v>15942</v>
      </c>
    </row>
    <row r="3592" spans="1:4" ht="15" x14ac:dyDescent="0.25">
      <c r="A3592" s="261">
        <v>94652</v>
      </c>
      <c r="B3592" s="253" t="s">
        <v>3340</v>
      </c>
      <c r="C3592" s="253" t="s">
        <v>85</v>
      </c>
      <c r="D3592" s="254" t="s">
        <v>15943</v>
      </c>
    </row>
    <row r="3593" spans="1:4" ht="15" x14ac:dyDescent="0.25">
      <c r="A3593" s="261">
        <v>94653</v>
      </c>
      <c r="B3593" s="253" t="s">
        <v>3341</v>
      </c>
      <c r="C3593" s="253" t="s">
        <v>85</v>
      </c>
      <c r="D3593" s="254" t="s">
        <v>15944</v>
      </c>
    </row>
    <row r="3594" spans="1:4" ht="15" x14ac:dyDescent="0.25">
      <c r="A3594" s="261">
        <v>94654</v>
      </c>
      <c r="B3594" s="253" t="s">
        <v>3342</v>
      </c>
      <c r="C3594" s="253" t="s">
        <v>85</v>
      </c>
      <c r="D3594" s="254" t="s">
        <v>15945</v>
      </c>
    </row>
    <row r="3595" spans="1:4" ht="15" x14ac:dyDescent="0.25">
      <c r="A3595" s="261">
        <v>94655</v>
      </c>
      <c r="B3595" s="253" t="s">
        <v>3343</v>
      </c>
      <c r="C3595" s="253" t="s">
        <v>85</v>
      </c>
      <c r="D3595" s="254" t="s">
        <v>15946</v>
      </c>
    </row>
    <row r="3596" spans="1:4" ht="15" x14ac:dyDescent="0.25">
      <c r="A3596" s="261">
        <v>94716</v>
      </c>
      <c r="B3596" s="253" t="s">
        <v>3344</v>
      </c>
      <c r="C3596" s="253" t="s">
        <v>85</v>
      </c>
      <c r="D3596" s="254" t="s">
        <v>15947</v>
      </c>
    </row>
    <row r="3597" spans="1:4" ht="15" x14ac:dyDescent="0.25">
      <c r="A3597" s="261">
        <v>94717</v>
      </c>
      <c r="B3597" s="253" t="s">
        <v>3345</v>
      </c>
      <c r="C3597" s="253" t="s">
        <v>85</v>
      </c>
      <c r="D3597" s="254" t="s">
        <v>15948</v>
      </c>
    </row>
    <row r="3598" spans="1:4" ht="15" x14ac:dyDescent="0.25">
      <c r="A3598" s="261">
        <v>94718</v>
      </c>
      <c r="B3598" s="253" t="s">
        <v>3346</v>
      </c>
      <c r="C3598" s="253" t="s">
        <v>85</v>
      </c>
      <c r="D3598" s="254" t="s">
        <v>15949</v>
      </c>
    </row>
    <row r="3599" spans="1:4" ht="15" x14ac:dyDescent="0.25">
      <c r="A3599" s="261">
        <v>94719</v>
      </c>
      <c r="B3599" s="253" t="s">
        <v>3347</v>
      </c>
      <c r="C3599" s="253" t="s">
        <v>85</v>
      </c>
      <c r="D3599" s="254" t="s">
        <v>15950</v>
      </c>
    </row>
    <row r="3600" spans="1:4" ht="15" x14ac:dyDescent="0.25">
      <c r="A3600" s="261">
        <v>94720</v>
      </c>
      <c r="B3600" s="253" t="s">
        <v>3348</v>
      </c>
      <c r="C3600" s="253" t="s">
        <v>85</v>
      </c>
      <c r="D3600" s="254" t="s">
        <v>15951</v>
      </c>
    </row>
    <row r="3601" spans="1:4" ht="15" x14ac:dyDescent="0.25">
      <c r="A3601" s="261">
        <v>94721</v>
      </c>
      <c r="B3601" s="253" t="s">
        <v>3349</v>
      </c>
      <c r="C3601" s="253" t="s">
        <v>85</v>
      </c>
      <c r="D3601" s="254" t="s">
        <v>15952</v>
      </c>
    </row>
    <row r="3602" spans="1:4" ht="15" x14ac:dyDescent="0.25">
      <c r="A3602" s="261">
        <v>94722</v>
      </c>
      <c r="B3602" s="253" t="s">
        <v>3350</v>
      </c>
      <c r="C3602" s="253" t="s">
        <v>85</v>
      </c>
      <c r="D3602" s="254" t="s">
        <v>15953</v>
      </c>
    </row>
    <row r="3603" spans="1:4" ht="15" x14ac:dyDescent="0.25">
      <c r="A3603" s="261">
        <v>94723</v>
      </c>
      <c r="B3603" s="253" t="s">
        <v>3351</v>
      </c>
      <c r="C3603" s="253" t="s">
        <v>85</v>
      </c>
      <c r="D3603" s="254" t="s">
        <v>15954</v>
      </c>
    </row>
    <row r="3604" spans="1:4" ht="15" x14ac:dyDescent="0.25">
      <c r="A3604" s="261">
        <v>95697</v>
      </c>
      <c r="B3604" s="253" t="s">
        <v>3352</v>
      </c>
      <c r="C3604" s="253" t="s">
        <v>85</v>
      </c>
      <c r="D3604" s="254" t="s">
        <v>15955</v>
      </c>
    </row>
    <row r="3605" spans="1:4" ht="15" x14ac:dyDescent="0.25">
      <c r="A3605" s="261">
        <v>96635</v>
      </c>
      <c r="B3605" s="253" t="s">
        <v>3353</v>
      </c>
      <c r="C3605" s="253" t="s">
        <v>85</v>
      </c>
      <c r="D3605" s="254" t="s">
        <v>15956</v>
      </c>
    </row>
    <row r="3606" spans="1:4" ht="15" x14ac:dyDescent="0.25">
      <c r="A3606" s="261">
        <v>96636</v>
      </c>
      <c r="B3606" s="253" t="s">
        <v>3354</v>
      </c>
      <c r="C3606" s="253" t="s">
        <v>85</v>
      </c>
      <c r="D3606" s="254" t="s">
        <v>15957</v>
      </c>
    </row>
    <row r="3607" spans="1:4" ht="15" x14ac:dyDescent="0.25">
      <c r="A3607" s="261">
        <v>96644</v>
      </c>
      <c r="B3607" s="253" t="s">
        <v>3355</v>
      </c>
      <c r="C3607" s="253" t="s">
        <v>85</v>
      </c>
      <c r="D3607" s="254" t="s">
        <v>15958</v>
      </c>
    </row>
    <row r="3608" spans="1:4" ht="15" x14ac:dyDescent="0.25">
      <c r="A3608" s="261">
        <v>96645</v>
      </c>
      <c r="B3608" s="253" t="s">
        <v>3356</v>
      </c>
      <c r="C3608" s="253" t="s">
        <v>85</v>
      </c>
      <c r="D3608" s="254" t="s">
        <v>15959</v>
      </c>
    </row>
    <row r="3609" spans="1:4" ht="15" x14ac:dyDescent="0.25">
      <c r="A3609" s="261">
        <v>96646</v>
      </c>
      <c r="B3609" s="253" t="s">
        <v>3357</v>
      </c>
      <c r="C3609" s="253" t="s">
        <v>85</v>
      </c>
      <c r="D3609" s="254" t="s">
        <v>15960</v>
      </c>
    </row>
    <row r="3610" spans="1:4" ht="15" x14ac:dyDescent="0.25">
      <c r="A3610" s="261">
        <v>96647</v>
      </c>
      <c r="B3610" s="253" t="s">
        <v>3358</v>
      </c>
      <c r="C3610" s="253" t="s">
        <v>85</v>
      </c>
      <c r="D3610" s="254" t="s">
        <v>12851</v>
      </c>
    </row>
    <row r="3611" spans="1:4" ht="15" x14ac:dyDescent="0.25">
      <c r="A3611" s="261">
        <v>96648</v>
      </c>
      <c r="B3611" s="253" t="s">
        <v>3359</v>
      </c>
      <c r="C3611" s="253" t="s">
        <v>85</v>
      </c>
      <c r="D3611" s="254" t="s">
        <v>15961</v>
      </c>
    </row>
    <row r="3612" spans="1:4" ht="15" x14ac:dyDescent="0.25">
      <c r="A3612" s="261">
        <v>96649</v>
      </c>
      <c r="B3612" s="253" t="s">
        <v>3360</v>
      </c>
      <c r="C3612" s="253" t="s">
        <v>85</v>
      </c>
      <c r="D3612" s="254" t="s">
        <v>15962</v>
      </c>
    </row>
    <row r="3613" spans="1:4" ht="15" x14ac:dyDescent="0.25">
      <c r="A3613" s="261">
        <v>96668</v>
      </c>
      <c r="B3613" s="253" t="s">
        <v>3361</v>
      </c>
      <c r="C3613" s="253" t="s">
        <v>85</v>
      </c>
      <c r="D3613" s="254" t="s">
        <v>15963</v>
      </c>
    </row>
    <row r="3614" spans="1:4" ht="15" x14ac:dyDescent="0.25">
      <c r="A3614" s="261">
        <v>96669</v>
      </c>
      <c r="B3614" s="253" t="s">
        <v>3362</v>
      </c>
      <c r="C3614" s="253" t="s">
        <v>85</v>
      </c>
      <c r="D3614" s="254" t="s">
        <v>15964</v>
      </c>
    </row>
    <row r="3615" spans="1:4" ht="15" x14ac:dyDescent="0.25">
      <c r="A3615" s="261">
        <v>96670</v>
      </c>
      <c r="B3615" s="253" t="s">
        <v>3363</v>
      </c>
      <c r="C3615" s="253" t="s">
        <v>85</v>
      </c>
      <c r="D3615" s="254" t="s">
        <v>15288</v>
      </c>
    </row>
    <row r="3616" spans="1:4" ht="15" x14ac:dyDescent="0.25">
      <c r="A3616" s="261">
        <v>96671</v>
      </c>
      <c r="B3616" s="253" t="s">
        <v>3364</v>
      </c>
      <c r="C3616" s="253" t="s">
        <v>85</v>
      </c>
      <c r="D3616" s="254" t="s">
        <v>13399</v>
      </c>
    </row>
    <row r="3617" spans="1:4" ht="15" x14ac:dyDescent="0.25">
      <c r="A3617" s="261">
        <v>96672</v>
      </c>
      <c r="B3617" s="253" t="s">
        <v>3365</v>
      </c>
      <c r="C3617" s="253" t="s">
        <v>85</v>
      </c>
      <c r="D3617" s="254" t="s">
        <v>15965</v>
      </c>
    </row>
    <row r="3618" spans="1:4" ht="15" x14ac:dyDescent="0.25">
      <c r="A3618" s="261">
        <v>96673</v>
      </c>
      <c r="B3618" s="253" t="s">
        <v>3366</v>
      </c>
      <c r="C3618" s="253" t="s">
        <v>85</v>
      </c>
      <c r="D3618" s="254" t="s">
        <v>15966</v>
      </c>
    </row>
    <row r="3619" spans="1:4" ht="15" x14ac:dyDescent="0.25">
      <c r="A3619" s="261">
        <v>96674</v>
      </c>
      <c r="B3619" s="253" t="s">
        <v>3367</v>
      </c>
      <c r="C3619" s="253" t="s">
        <v>85</v>
      </c>
      <c r="D3619" s="254" t="s">
        <v>15967</v>
      </c>
    </row>
    <row r="3620" spans="1:4" ht="15" x14ac:dyDescent="0.25">
      <c r="A3620" s="261">
        <v>96675</v>
      </c>
      <c r="B3620" s="253" t="s">
        <v>3368</v>
      </c>
      <c r="C3620" s="253" t="s">
        <v>85</v>
      </c>
      <c r="D3620" s="254" t="s">
        <v>15968</v>
      </c>
    </row>
    <row r="3621" spans="1:4" ht="15" x14ac:dyDescent="0.25">
      <c r="A3621" s="261">
        <v>96676</v>
      </c>
      <c r="B3621" s="253" t="s">
        <v>3369</v>
      </c>
      <c r="C3621" s="253" t="s">
        <v>85</v>
      </c>
      <c r="D3621" s="254" t="s">
        <v>14847</v>
      </c>
    </row>
    <row r="3622" spans="1:4" ht="15" x14ac:dyDescent="0.25">
      <c r="A3622" s="261">
        <v>96677</v>
      </c>
      <c r="B3622" s="253" t="s">
        <v>3370</v>
      </c>
      <c r="C3622" s="253" t="s">
        <v>85</v>
      </c>
      <c r="D3622" s="254" t="s">
        <v>15969</v>
      </c>
    </row>
    <row r="3623" spans="1:4" ht="15" x14ac:dyDescent="0.25">
      <c r="A3623" s="261">
        <v>96678</v>
      </c>
      <c r="B3623" s="253" t="s">
        <v>3371</v>
      </c>
      <c r="C3623" s="253" t="s">
        <v>85</v>
      </c>
      <c r="D3623" s="254" t="s">
        <v>15970</v>
      </c>
    </row>
    <row r="3624" spans="1:4" ht="15" x14ac:dyDescent="0.25">
      <c r="A3624" s="261">
        <v>96679</v>
      </c>
      <c r="B3624" s="253" t="s">
        <v>3372</v>
      </c>
      <c r="C3624" s="253" t="s">
        <v>85</v>
      </c>
      <c r="D3624" s="254" t="s">
        <v>15971</v>
      </c>
    </row>
    <row r="3625" spans="1:4" ht="15" x14ac:dyDescent="0.25">
      <c r="A3625" s="261">
        <v>96680</v>
      </c>
      <c r="B3625" s="253" t="s">
        <v>3373</v>
      </c>
      <c r="C3625" s="253" t="s">
        <v>85</v>
      </c>
      <c r="D3625" s="254" t="s">
        <v>15972</v>
      </c>
    </row>
    <row r="3626" spans="1:4" ht="15" x14ac:dyDescent="0.25">
      <c r="A3626" s="261">
        <v>96681</v>
      </c>
      <c r="B3626" s="253" t="s">
        <v>3374</v>
      </c>
      <c r="C3626" s="253" t="s">
        <v>85</v>
      </c>
      <c r="D3626" s="254" t="s">
        <v>15973</v>
      </c>
    </row>
    <row r="3627" spans="1:4" ht="15" x14ac:dyDescent="0.25">
      <c r="A3627" s="261">
        <v>96682</v>
      </c>
      <c r="B3627" s="253" t="s">
        <v>3375</v>
      </c>
      <c r="C3627" s="253" t="s">
        <v>85</v>
      </c>
      <c r="D3627" s="254" t="s">
        <v>15974</v>
      </c>
    </row>
    <row r="3628" spans="1:4" ht="15" x14ac:dyDescent="0.25">
      <c r="A3628" s="261">
        <v>96683</v>
      </c>
      <c r="B3628" s="253" t="s">
        <v>3376</v>
      </c>
      <c r="C3628" s="253" t="s">
        <v>85</v>
      </c>
      <c r="D3628" s="254" t="s">
        <v>15975</v>
      </c>
    </row>
    <row r="3629" spans="1:4" ht="15" x14ac:dyDescent="0.25">
      <c r="A3629" s="261">
        <v>96718</v>
      </c>
      <c r="B3629" s="253" t="s">
        <v>3377</v>
      </c>
      <c r="C3629" s="253" t="s">
        <v>85</v>
      </c>
      <c r="D3629" s="254" t="s">
        <v>15253</v>
      </c>
    </row>
    <row r="3630" spans="1:4" ht="15" x14ac:dyDescent="0.25">
      <c r="A3630" s="261">
        <v>96719</v>
      </c>
      <c r="B3630" s="253" t="s">
        <v>3378</v>
      </c>
      <c r="C3630" s="253" t="s">
        <v>85</v>
      </c>
      <c r="D3630" s="254" t="s">
        <v>15976</v>
      </c>
    </row>
    <row r="3631" spans="1:4" ht="15" x14ac:dyDescent="0.25">
      <c r="A3631" s="261">
        <v>96720</v>
      </c>
      <c r="B3631" s="253" t="s">
        <v>3379</v>
      </c>
      <c r="C3631" s="253" t="s">
        <v>85</v>
      </c>
      <c r="D3631" s="254" t="s">
        <v>15977</v>
      </c>
    </row>
    <row r="3632" spans="1:4" ht="15" x14ac:dyDescent="0.25">
      <c r="A3632" s="261">
        <v>96721</v>
      </c>
      <c r="B3632" s="253" t="s">
        <v>3380</v>
      </c>
      <c r="C3632" s="253" t="s">
        <v>85</v>
      </c>
      <c r="D3632" s="254" t="s">
        <v>15978</v>
      </c>
    </row>
    <row r="3633" spans="1:4" ht="15" x14ac:dyDescent="0.25">
      <c r="A3633" s="261">
        <v>96722</v>
      </c>
      <c r="B3633" s="253" t="s">
        <v>3381</v>
      </c>
      <c r="C3633" s="253" t="s">
        <v>85</v>
      </c>
      <c r="D3633" s="254" t="s">
        <v>15979</v>
      </c>
    </row>
    <row r="3634" spans="1:4" ht="15" x14ac:dyDescent="0.25">
      <c r="A3634" s="261">
        <v>96723</v>
      </c>
      <c r="B3634" s="253" t="s">
        <v>3382</v>
      </c>
      <c r="C3634" s="253" t="s">
        <v>85</v>
      </c>
      <c r="D3634" s="254" t="s">
        <v>15980</v>
      </c>
    </row>
    <row r="3635" spans="1:4" ht="15" x14ac:dyDescent="0.25">
      <c r="A3635" s="261">
        <v>96724</v>
      </c>
      <c r="B3635" s="253" t="s">
        <v>3383</v>
      </c>
      <c r="C3635" s="253" t="s">
        <v>85</v>
      </c>
      <c r="D3635" s="254" t="s">
        <v>15981</v>
      </c>
    </row>
    <row r="3636" spans="1:4" ht="15" x14ac:dyDescent="0.25">
      <c r="A3636" s="261">
        <v>96725</v>
      </c>
      <c r="B3636" s="253" t="s">
        <v>3384</v>
      </c>
      <c r="C3636" s="253" t="s">
        <v>85</v>
      </c>
      <c r="D3636" s="254" t="s">
        <v>15982</v>
      </c>
    </row>
    <row r="3637" spans="1:4" ht="15" x14ac:dyDescent="0.25">
      <c r="A3637" s="261">
        <v>96726</v>
      </c>
      <c r="B3637" s="253" t="s">
        <v>3385</v>
      </c>
      <c r="C3637" s="253" t="s">
        <v>85</v>
      </c>
      <c r="D3637" s="254" t="s">
        <v>15983</v>
      </c>
    </row>
    <row r="3638" spans="1:4" ht="15" x14ac:dyDescent="0.25">
      <c r="A3638" s="261">
        <v>96727</v>
      </c>
      <c r="B3638" s="253" t="s">
        <v>3386</v>
      </c>
      <c r="C3638" s="253" t="s">
        <v>85</v>
      </c>
      <c r="D3638" s="254" t="s">
        <v>15984</v>
      </c>
    </row>
    <row r="3639" spans="1:4" ht="15" x14ac:dyDescent="0.25">
      <c r="A3639" s="261">
        <v>96728</v>
      </c>
      <c r="B3639" s="253" t="s">
        <v>3387</v>
      </c>
      <c r="C3639" s="253" t="s">
        <v>85</v>
      </c>
      <c r="D3639" s="254" t="s">
        <v>15985</v>
      </c>
    </row>
    <row r="3640" spans="1:4" ht="15" x14ac:dyDescent="0.25">
      <c r="A3640" s="261">
        <v>96729</v>
      </c>
      <c r="B3640" s="253" t="s">
        <v>3388</v>
      </c>
      <c r="C3640" s="253" t="s">
        <v>85</v>
      </c>
      <c r="D3640" s="254" t="s">
        <v>15240</v>
      </c>
    </row>
    <row r="3641" spans="1:4" ht="15" x14ac:dyDescent="0.25">
      <c r="A3641" s="261">
        <v>96730</v>
      </c>
      <c r="B3641" s="253" t="s">
        <v>3389</v>
      </c>
      <c r="C3641" s="253" t="s">
        <v>85</v>
      </c>
      <c r="D3641" s="254" t="s">
        <v>15986</v>
      </c>
    </row>
    <row r="3642" spans="1:4" ht="15" x14ac:dyDescent="0.25">
      <c r="A3642" s="261">
        <v>96731</v>
      </c>
      <c r="B3642" s="253" t="s">
        <v>3390</v>
      </c>
      <c r="C3642" s="253" t="s">
        <v>85</v>
      </c>
      <c r="D3642" s="254" t="s">
        <v>15987</v>
      </c>
    </row>
    <row r="3643" spans="1:4" ht="15" x14ac:dyDescent="0.25">
      <c r="A3643" s="261">
        <v>96732</v>
      </c>
      <c r="B3643" s="253" t="s">
        <v>3391</v>
      </c>
      <c r="C3643" s="253" t="s">
        <v>85</v>
      </c>
      <c r="D3643" s="254" t="s">
        <v>15988</v>
      </c>
    </row>
    <row r="3644" spans="1:4" ht="15" x14ac:dyDescent="0.25">
      <c r="A3644" s="261">
        <v>96733</v>
      </c>
      <c r="B3644" s="253" t="s">
        <v>3392</v>
      </c>
      <c r="C3644" s="253" t="s">
        <v>85</v>
      </c>
      <c r="D3644" s="254" t="s">
        <v>15989</v>
      </c>
    </row>
    <row r="3645" spans="1:4" ht="15" x14ac:dyDescent="0.25">
      <c r="A3645" s="261">
        <v>96734</v>
      </c>
      <c r="B3645" s="253" t="s">
        <v>3393</v>
      </c>
      <c r="C3645" s="253" t="s">
        <v>85</v>
      </c>
      <c r="D3645" s="254" t="s">
        <v>15990</v>
      </c>
    </row>
    <row r="3646" spans="1:4" ht="15" x14ac:dyDescent="0.25">
      <c r="A3646" s="261">
        <v>96735</v>
      </c>
      <c r="B3646" s="253" t="s">
        <v>3394</v>
      </c>
      <c r="C3646" s="253" t="s">
        <v>85</v>
      </c>
      <c r="D3646" s="254" t="s">
        <v>14853</v>
      </c>
    </row>
    <row r="3647" spans="1:4" ht="15" x14ac:dyDescent="0.25">
      <c r="A3647" s="261">
        <v>96798</v>
      </c>
      <c r="B3647" s="253" t="s">
        <v>3395</v>
      </c>
      <c r="C3647" s="253" t="s">
        <v>85</v>
      </c>
      <c r="D3647" s="254" t="s">
        <v>15991</v>
      </c>
    </row>
    <row r="3648" spans="1:4" ht="15" x14ac:dyDescent="0.25">
      <c r="A3648" s="261">
        <v>96799</v>
      </c>
      <c r="B3648" s="253" t="s">
        <v>3396</v>
      </c>
      <c r="C3648" s="253" t="s">
        <v>85</v>
      </c>
      <c r="D3648" s="254" t="s">
        <v>15992</v>
      </c>
    </row>
    <row r="3649" spans="1:4" ht="15" x14ac:dyDescent="0.25">
      <c r="A3649" s="261">
        <v>96800</v>
      </c>
      <c r="B3649" s="253" t="s">
        <v>3397</v>
      </c>
      <c r="C3649" s="253" t="s">
        <v>85</v>
      </c>
      <c r="D3649" s="254" t="s">
        <v>15993</v>
      </c>
    </row>
    <row r="3650" spans="1:4" ht="15" x14ac:dyDescent="0.25">
      <c r="A3650" s="261">
        <v>96801</v>
      </c>
      <c r="B3650" s="253" t="s">
        <v>3398</v>
      </c>
      <c r="C3650" s="253" t="s">
        <v>85</v>
      </c>
      <c r="D3650" s="254" t="s">
        <v>15994</v>
      </c>
    </row>
    <row r="3651" spans="1:4" ht="15" x14ac:dyDescent="0.25">
      <c r="A3651" s="261">
        <v>97327</v>
      </c>
      <c r="B3651" s="253" t="s">
        <v>3399</v>
      </c>
      <c r="C3651" s="253" t="s">
        <v>85</v>
      </c>
      <c r="D3651" s="254" t="s">
        <v>15995</v>
      </c>
    </row>
    <row r="3652" spans="1:4" ht="15" x14ac:dyDescent="0.25">
      <c r="A3652" s="261">
        <v>97328</v>
      </c>
      <c r="B3652" s="253" t="s">
        <v>3400</v>
      </c>
      <c r="C3652" s="253" t="s">
        <v>85</v>
      </c>
      <c r="D3652" s="254" t="s">
        <v>15996</v>
      </c>
    </row>
    <row r="3653" spans="1:4" ht="15" x14ac:dyDescent="0.25">
      <c r="A3653" s="261">
        <v>97329</v>
      </c>
      <c r="B3653" s="253" t="s">
        <v>3401</v>
      </c>
      <c r="C3653" s="253" t="s">
        <v>85</v>
      </c>
      <c r="D3653" s="254" t="s">
        <v>15997</v>
      </c>
    </row>
    <row r="3654" spans="1:4" ht="15" x14ac:dyDescent="0.25">
      <c r="A3654" s="261">
        <v>97330</v>
      </c>
      <c r="B3654" s="253" t="s">
        <v>3402</v>
      </c>
      <c r="C3654" s="253" t="s">
        <v>85</v>
      </c>
      <c r="D3654" s="254" t="s">
        <v>15998</v>
      </c>
    </row>
    <row r="3655" spans="1:4" ht="15" x14ac:dyDescent="0.25">
      <c r="A3655" s="261">
        <v>97331</v>
      </c>
      <c r="B3655" s="253" t="s">
        <v>3403</v>
      </c>
      <c r="C3655" s="253" t="s">
        <v>85</v>
      </c>
      <c r="D3655" s="254" t="s">
        <v>15999</v>
      </c>
    </row>
    <row r="3656" spans="1:4" ht="15" x14ac:dyDescent="0.25">
      <c r="A3656" s="261">
        <v>97332</v>
      </c>
      <c r="B3656" s="253" t="s">
        <v>3404</v>
      </c>
      <c r="C3656" s="253" t="s">
        <v>85</v>
      </c>
      <c r="D3656" s="254" t="s">
        <v>16000</v>
      </c>
    </row>
    <row r="3657" spans="1:4" ht="15" x14ac:dyDescent="0.25">
      <c r="A3657" s="261">
        <v>97333</v>
      </c>
      <c r="B3657" s="253" t="s">
        <v>3405</v>
      </c>
      <c r="C3657" s="253" t="s">
        <v>85</v>
      </c>
      <c r="D3657" s="254" t="s">
        <v>16001</v>
      </c>
    </row>
    <row r="3658" spans="1:4" ht="15" x14ac:dyDescent="0.25">
      <c r="A3658" s="261">
        <v>97334</v>
      </c>
      <c r="B3658" s="253" t="s">
        <v>3406</v>
      </c>
      <c r="C3658" s="253" t="s">
        <v>85</v>
      </c>
      <c r="D3658" s="254" t="s">
        <v>16002</v>
      </c>
    </row>
    <row r="3659" spans="1:4" ht="15" x14ac:dyDescent="0.25">
      <c r="A3659" s="261">
        <v>97335</v>
      </c>
      <c r="B3659" s="253" t="s">
        <v>3407</v>
      </c>
      <c r="C3659" s="253" t="s">
        <v>85</v>
      </c>
      <c r="D3659" s="254" t="s">
        <v>16003</v>
      </c>
    </row>
    <row r="3660" spans="1:4" ht="15" x14ac:dyDescent="0.25">
      <c r="A3660" s="261">
        <v>97336</v>
      </c>
      <c r="B3660" s="253" t="s">
        <v>3408</v>
      </c>
      <c r="C3660" s="253" t="s">
        <v>85</v>
      </c>
      <c r="D3660" s="254" t="s">
        <v>16004</v>
      </c>
    </row>
    <row r="3661" spans="1:4" ht="15" x14ac:dyDescent="0.25">
      <c r="A3661" s="261">
        <v>97337</v>
      </c>
      <c r="B3661" s="253" t="s">
        <v>3409</v>
      </c>
      <c r="C3661" s="253" t="s">
        <v>85</v>
      </c>
      <c r="D3661" s="254" t="s">
        <v>16005</v>
      </c>
    </row>
    <row r="3662" spans="1:4" ht="15" x14ac:dyDescent="0.25">
      <c r="A3662" s="261">
        <v>97338</v>
      </c>
      <c r="B3662" s="253" t="s">
        <v>3410</v>
      </c>
      <c r="C3662" s="253" t="s">
        <v>85</v>
      </c>
      <c r="D3662" s="254" t="s">
        <v>16006</v>
      </c>
    </row>
    <row r="3663" spans="1:4" ht="15" x14ac:dyDescent="0.25">
      <c r="A3663" s="261">
        <v>97339</v>
      </c>
      <c r="B3663" s="253" t="s">
        <v>3411</v>
      </c>
      <c r="C3663" s="253" t="s">
        <v>85</v>
      </c>
      <c r="D3663" s="254" t="s">
        <v>15886</v>
      </c>
    </row>
    <row r="3664" spans="1:4" ht="15" x14ac:dyDescent="0.25">
      <c r="A3664" s="261">
        <v>97340</v>
      </c>
      <c r="B3664" s="253" t="s">
        <v>3412</v>
      </c>
      <c r="C3664" s="253" t="s">
        <v>85</v>
      </c>
      <c r="D3664" s="254" t="s">
        <v>16007</v>
      </c>
    </row>
    <row r="3665" spans="1:4" ht="15" x14ac:dyDescent="0.25">
      <c r="A3665" s="261">
        <v>97347</v>
      </c>
      <c r="B3665" s="253" t="s">
        <v>3413</v>
      </c>
      <c r="C3665" s="253" t="s">
        <v>85</v>
      </c>
      <c r="D3665" s="254" t="s">
        <v>16008</v>
      </c>
    </row>
    <row r="3666" spans="1:4" ht="15" x14ac:dyDescent="0.25">
      <c r="A3666" s="261">
        <v>97348</v>
      </c>
      <c r="B3666" s="253" t="s">
        <v>3414</v>
      </c>
      <c r="C3666" s="253" t="s">
        <v>85</v>
      </c>
      <c r="D3666" s="254" t="s">
        <v>16009</v>
      </c>
    </row>
    <row r="3667" spans="1:4" ht="15" x14ac:dyDescent="0.25">
      <c r="A3667" s="261">
        <v>97349</v>
      </c>
      <c r="B3667" s="253" t="s">
        <v>3415</v>
      </c>
      <c r="C3667" s="253" t="s">
        <v>85</v>
      </c>
      <c r="D3667" s="254" t="s">
        <v>16010</v>
      </c>
    </row>
    <row r="3668" spans="1:4" ht="15" x14ac:dyDescent="0.25">
      <c r="A3668" s="261">
        <v>97350</v>
      </c>
      <c r="B3668" s="253" t="s">
        <v>3416</v>
      </c>
      <c r="C3668" s="253" t="s">
        <v>85</v>
      </c>
      <c r="D3668" s="254" t="s">
        <v>16011</v>
      </c>
    </row>
    <row r="3669" spans="1:4" ht="15" x14ac:dyDescent="0.25">
      <c r="A3669" s="261">
        <v>97351</v>
      </c>
      <c r="B3669" s="253" t="s">
        <v>3417</v>
      </c>
      <c r="C3669" s="253" t="s">
        <v>85</v>
      </c>
      <c r="D3669" s="254" t="s">
        <v>16012</v>
      </c>
    </row>
    <row r="3670" spans="1:4" ht="15" x14ac:dyDescent="0.25">
      <c r="A3670" s="261">
        <v>97352</v>
      </c>
      <c r="B3670" s="253" t="s">
        <v>3418</v>
      </c>
      <c r="C3670" s="253" t="s">
        <v>85</v>
      </c>
      <c r="D3670" s="254" t="s">
        <v>16013</v>
      </c>
    </row>
    <row r="3671" spans="1:4" ht="15" x14ac:dyDescent="0.25">
      <c r="A3671" s="261">
        <v>97353</v>
      </c>
      <c r="B3671" s="253" t="s">
        <v>3419</v>
      </c>
      <c r="C3671" s="253" t="s">
        <v>85</v>
      </c>
      <c r="D3671" s="254" t="s">
        <v>16014</v>
      </c>
    </row>
    <row r="3672" spans="1:4" ht="15" x14ac:dyDescent="0.25">
      <c r="A3672" s="261">
        <v>97354</v>
      </c>
      <c r="B3672" s="253" t="s">
        <v>3420</v>
      </c>
      <c r="C3672" s="253" t="s">
        <v>85</v>
      </c>
      <c r="D3672" s="254" t="s">
        <v>16015</v>
      </c>
    </row>
    <row r="3673" spans="1:4" ht="15" x14ac:dyDescent="0.25">
      <c r="A3673" s="261">
        <v>97355</v>
      </c>
      <c r="B3673" s="253" t="s">
        <v>3421</v>
      </c>
      <c r="C3673" s="253" t="s">
        <v>85</v>
      </c>
      <c r="D3673" s="254" t="s">
        <v>16016</v>
      </c>
    </row>
    <row r="3674" spans="1:4" ht="15" x14ac:dyDescent="0.25">
      <c r="A3674" s="261">
        <v>97356</v>
      </c>
      <c r="B3674" s="253" t="s">
        <v>3422</v>
      </c>
      <c r="C3674" s="253" t="s">
        <v>85</v>
      </c>
      <c r="D3674" s="254" t="s">
        <v>16017</v>
      </c>
    </row>
    <row r="3675" spans="1:4" ht="15" x14ac:dyDescent="0.25">
      <c r="A3675" s="261">
        <v>97357</v>
      </c>
      <c r="B3675" s="253" t="s">
        <v>3423</v>
      </c>
      <c r="C3675" s="253" t="s">
        <v>85</v>
      </c>
      <c r="D3675" s="254" t="s">
        <v>16018</v>
      </c>
    </row>
    <row r="3676" spans="1:4" ht="15" x14ac:dyDescent="0.25">
      <c r="A3676" s="261">
        <v>97358</v>
      </c>
      <c r="B3676" s="253" t="s">
        <v>3424</v>
      </c>
      <c r="C3676" s="253" t="s">
        <v>85</v>
      </c>
      <c r="D3676" s="254" t="s">
        <v>16019</v>
      </c>
    </row>
    <row r="3677" spans="1:4" ht="15" x14ac:dyDescent="0.25">
      <c r="A3677" s="261">
        <v>97498</v>
      </c>
      <c r="B3677" s="253" t="s">
        <v>3425</v>
      </c>
      <c r="C3677" s="253" t="s">
        <v>85</v>
      </c>
      <c r="D3677" s="254" t="s">
        <v>16020</v>
      </c>
    </row>
    <row r="3678" spans="1:4" ht="15" x14ac:dyDescent="0.25">
      <c r="A3678" s="261">
        <v>97535</v>
      </c>
      <c r="B3678" s="253" t="s">
        <v>3426</v>
      </c>
      <c r="C3678" s="253" t="s">
        <v>85</v>
      </c>
      <c r="D3678" s="254" t="s">
        <v>16021</v>
      </c>
    </row>
    <row r="3679" spans="1:4" ht="15" x14ac:dyDescent="0.25">
      <c r="A3679" s="261">
        <v>97536</v>
      </c>
      <c r="B3679" s="253" t="s">
        <v>3427</v>
      </c>
      <c r="C3679" s="253" t="s">
        <v>85</v>
      </c>
      <c r="D3679" s="254" t="s">
        <v>16022</v>
      </c>
    </row>
    <row r="3680" spans="1:4" ht="15" x14ac:dyDescent="0.25">
      <c r="A3680" s="261">
        <v>100788</v>
      </c>
      <c r="B3680" s="253" t="s">
        <v>3428</v>
      </c>
      <c r="C3680" s="253" t="s">
        <v>36</v>
      </c>
      <c r="D3680" s="254" t="s">
        <v>16023</v>
      </c>
    </row>
    <row r="3681" spans="1:4" ht="15" x14ac:dyDescent="0.25">
      <c r="A3681" s="261">
        <v>100791</v>
      </c>
      <c r="B3681" s="253" t="s">
        <v>3429</v>
      </c>
      <c r="C3681" s="253" t="s">
        <v>85</v>
      </c>
      <c r="D3681" s="254" t="s">
        <v>16024</v>
      </c>
    </row>
    <row r="3682" spans="1:4" ht="15" x14ac:dyDescent="0.25">
      <c r="A3682" s="261">
        <v>100792</v>
      </c>
      <c r="B3682" s="253" t="s">
        <v>3430</v>
      </c>
      <c r="C3682" s="253" t="s">
        <v>85</v>
      </c>
      <c r="D3682" s="254" t="s">
        <v>16025</v>
      </c>
    </row>
    <row r="3683" spans="1:4" ht="15" x14ac:dyDescent="0.25">
      <c r="A3683" s="261">
        <v>100793</v>
      </c>
      <c r="B3683" s="253" t="s">
        <v>3431</v>
      </c>
      <c r="C3683" s="253" t="s">
        <v>85</v>
      </c>
      <c r="D3683" s="254" t="s">
        <v>15862</v>
      </c>
    </row>
    <row r="3684" spans="1:4" ht="15" x14ac:dyDescent="0.25">
      <c r="A3684" s="261">
        <v>100794</v>
      </c>
      <c r="B3684" s="253" t="s">
        <v>3432</v>
      </c>
      <c r="C3684" s="253" t="s">
        <v>85</v>
      </c>
      <c r="D3684" s="254" t="s">
        <v>15106</v>
      </c>
    </row>
    <row r="3685" spans="1:4" ht="15" x14ac:dyDescent="0.25">
      <c r="A3685" s="261">
        <v>100799</v>
      </c>
      <c r="B3685" s="253" t="s">
        <v>3433</v>
      </c>
      <c r="C3685" s="253" t="s">
        <v>85</v>
      </c>
      <c r="D3685" s="254" t="s">
        <v>13031</v>
      </c>
    </row>
    <row r="3686" spans="1:4" ht="15" x14ac:dyDescent="0.25">
      <c r="A3686" s="261">
        <v>100800</v>
      </c>
      <c r="B3686" s="253" t="s">
        <v>3434</v>
      </c>
      <c r="C3686" s="253" t="s">
        <v>85</v>
      </c>
      <c r="D3686" s="254" t="s">
        <v>16026</v>
      </c>
    </row>
    <row r="3687" spans="1:4" ht="15" x14ac:dyDescent="0.25">
      <c r="A3687" s="261">
        <v>100801</v>
      </c>
      <c r="B3687" s="253" t="s">
        <v>3435</v>
      </c>
      <c r="C3687" s="253" t="s">
        <v>85</v>
      </c>
      <c r="D3687" s="254" t="s">
        <v>16027</v>
      </c>
    </row>
    <row r="3688" spans="1:4" ht="15" x14ac:dyDescent="0.25">
      <c r="A3688" s="261">
        <v>100802</v>
      </c>
      <c r="B3688" s="253" t="s">
        <v>3436</v>
      </c>
      <c r="C3688" s="253" t="s">
        <v>85</v>
      </c>
      <c r="D3688" s="254" t="s">
        <v>16028</v>
      </c>
    </row>
    <row r="3689" spans="1:4" ht="15" x14ac:dyDescent="0.25">
      <c r="A3689" s="261">
        <v>100803</v>
      </c>
      <c r="B3689" s="253" t="s">
        <v>3437</v>
      </c>
      <c r="C3689" s="253" t="s">
        <v>85</v>
      </c>
      <c r="D3689" s="254" t="s">
        <v>16029</v>
      </c>
    </row>
    <row r="3690" spans="1:4" ht="15" x14ac:dyDescent="0.25">
      <c r="A3690" s="261">
        <v>100804</v>
      </c>
      <c r="B3690" s="253" t="s">
        <v>3438</v>
      </c>
      <c r="C3690" s="253" t="s">
        <v>85</v>
      </c>
      <c r="D3690" s="254" t="s">
        <v>16030</v>
      </c>
    </row>
    <row r="3691" spans="1:4" ht="15" x14ac:dyDescent="0.25">
      <c r="A3691" s="261">
        <v>100805</v>
      </c>
      <c r="B3691" s="253" t="s">
        <v>3439</v>
      </c>
      <c r="C3691" s="253" t="s">
        <v>85</v>
      </c>
      <c r="D3691" s="254" t="s">
        <v>16031</v>
      </c>
    </row>
    <row r="3692" spans="1:4" ht="15" x14ac:dyDescent="0.25">
      <c r="A3692" s="261">
        <v>100806</v>
      </c>
      <c r="B3692" s="253" t="s">
        <v>3440</v>
      </c>
      <c r="C3692" s="253" t="s">
        <v>85</v>
      </c>
      <c r="D3692" s="254" t="s">
        <v>16032</v>
      </c>
    </row>
    <row r="3693" spans="1:4" ht="15" x14ac:dyDescent="0.25">
      <c r="A3693" s="261">
        <v>100807</v>
      </c>
      <c r="B3693" s="253" t="s">
        <v>3441</v>
      </c>
      <c r="C3693" s="253" t="s">
        <v>85</v>
      </c>
      <c r="D3693" s="254" t="s">
        <v>16033</v>
      </c>
    </row>
    <row r="3694" spans="1:4" ht="15" x14ac:dyDescent="0.25">
      <c r="A3694" s="261">
        <v>100808</v>
      </c>
      <c r="B3694" s="253" t="s">
        <v>3442</v>
      </c>
      <c r="C3694" s="253" t="s">
        <v>85</v>
      </c>
      <c r="D3694" s="254" t="s">
        <v>16034</v>
      </c>
    </row>
    <row r="3695" spans="1:4" ht="15" x14ac:dyDescent="0.25">
      <c r="A3695" s="261">
        <v>100809</v>
      </c>
      <c r="B3695" s="253" t="s">
        <v>3443</v>
      </c>
      <c r="C3695" s="253" t="s">
        <v>85</v>
      </c>
      <c r="D3695" s="254" t="s">
        <v>16032</v>
      </c>
    </row>
    <row r="3696" spans="1:4" ht="15" x14ac:dyDescent="0.25">
      <c r="A3696" s="261">
        <v>100810</v>
      </c>
      <c r="B3696" s="253" t="s">
        <v>3444</v>
      </c>
      <c r="C3696" s="253" t="s">
        <v>85</v>
      </c>
      <c r="D3696" s="254" t="s">
        <v>16035</v>
      </c>
    </row>
    <row r="3697" spans="1:4" ht="15" x14ac:dyDescent="0.25">
      <c r="A3697" s="261">
        <v>101918</v>
      </c>
      <c r="B3697" s="253" t="s">
        <v>3445</v>
      </c>
      <c r="C3697" s="253" t="s">
        <v>85</v>
      </c>
      <c r="D3697" s="254" t="s">
        <v>16036</v>
      </c>
    </row>
    <row r="3698" spans="1:4" ht="15" x14ac:dyDescent="0.25">
      <c r="A3698" s="261">
        <v>101919</v>
      </c>
      <c r="B3698" s="253" t="s">
        <v>3446</v>
      </c>
      <c r="C3698" s="253" t="s">
        <v>36</v>
      </c>
      <c r="D3698" s="254" t="s">
        <v>16037</v>
      </c>
    </row>
    <row r="3699" spans="1:4" ht="15" x14ac:dyDescent="0.25">
      <c r="A3699" s="261">
        <v>101920</v>
      </c>
      <c r="B3699" s="253" t="s">
        <v>3447</v>
      </c>
      <c r="C3699" s="253" t="s">
        <v>36</v>
      </c>
      <c r="D3699" s="254" t="s">
        <v>16038</v>
      </c>
    </row>
    <row r="3700" spans="1:4" ht="15" x14ac:dyDescent="0.25">
      <c r="A3700" s="261">
        <v>101921</v>
      </c>
      <c r="B3700" s="253" t="s">
        <v>3448</v>
      </c>
      <c r="C3700" s="253" t="s">
        <v>36</v>
      </c>
      <c r="D3700" s="254" t="s">
        <v>16039</v>
      </c>
    </row>
    <row r="3701" spans="1:4" ht="15" x14ac:dyDescent="0.25">
      <c r="A3701" s="261">
        <v>101922</v>
      </c>
      <c r="B3701" s="253" t="s">
        <v>3449</v>
      </c>
      <c r="C3701" s="253" t="s">
        <v>36</v>
      </c>
      <c r="D3701" s="254" t="s">
        <v>16039</v>
      </c>
    </row>
    <row r="3702" spans="1:4" ht="15" x14ac:dyDescent="0.25">
      <c r="A3702" s="261">
        <v>101923</v>
      </c>
      <c r="B3702" s="253" t="s">
        <v>3450</v>
      </c>
      <c r="C3702" s="253" t="s">
        <v>36</v>
      </c>
      <c r="D3702" s="254" t="s">
        <v>16039</v>
      </c>
    </row>
    <row r="3703" spans="1:4" ht="15" x14ac:dyDescent="0.25">
      <c r="A3703" s="261">
        <v>101924</v>
      </c>
      <c r="B3703" s="253" t="s">
        <v>3451</v>
      </c>
      <c r="C3703" s="253" t="s">
        <v>36</v>
      </c>
      <c r="D3703" s="254" t="s">
        <v>16040</v>
      </c>
    </row>
    <row r="3704" spans="1:4" ht="15" x14ac:dyDescent="0.25">
      <c r="A3704" s="261">
        <v>101925</v>
      </c>
      <c r="B3704" s="253" t="s">
        <v>3452</v>
      </c>
      <c r="C3704" s="253" t="s">
        <v>36</v>
      </c>
      <c r="D3704" s="254" t="s">
        <v>16041</v>
      </c>
    </row>
    <row r="3705" spans="1:4" ht="15" x14ac:dyDescent="0.25">
      <c r="A3705" s="261">
        <v>101926</v>
      </c>
      <c r="B3705" s="253" t="s">
        <v>3453</v>
      </c>
      <c r="C3705" s="253" t="s">
        <v>36</v>
      </c>
      <c r="D3705" s="254" t="s">
        <v>16042</v>
      </c>
    </row>
    <row r="3706" spans="1:4" ht="15" x14ac:dyDescent="0.25">
      <c r="A3706" s="261">
        <v>101927</v>
      </c>
      <c r="B3706" s="253" t="s">
        <v>3454</v>
      </c>
      <c r="C3706" s="253" t="s">
        <v>85</v>
      </c>
      <c r="D3706" s="254" t="s">
        <v>16043</v>
      </c>
    </row>
    <row r="3707" spans="1:4" ht="15" x14ac:dyDescent="0.25">
      <c r="A3707" s="261">
        <v>101928</v>
      </c>
      <c r="B3707" s="253" t="s">
        <v>3455</v>
      </c>
      <c r="C3707" s="253" t="s">
        <v>36</v>
      </c>
      <c r="D3707" s="254" t="s">
        <v>16044</v>
      </c>
    </row>
    <row r="3708" spans="1:4" ht="15" x14ac:dyDescent="0.25">
      <c r="A3708" s="261">
        <v>101929</v>
      </c>
      <c r="B3708" s="253" t="s">
        <v>3456</v>
      </c>
      <c r="C3708" s="253" t="s">
        <v>36</v>
      </c>
      <c r="D3708" s="254" t="s">
        <v>16045</v>
      </c>
    </row>
    <row r="3709" spans="1:4" ht="15" x14ac:dyDescent="0.25">
      <c r="A3709" s="261">
        <v>101930</v>
      </c>
      <c r="B3709" s="253" t="s">
        <v>3457</v>
      </c>
      <c r="C3709" s="253" t="s">
        <v>36</v>
      </c>
      <c r="D3709" s="254" t="s">
        <v>16046</v>
      </c>
    </row>
    <row r="3710" spans="1:4" ht="15" x14ac:dyDescent="0.25">
      <c r="A3710" s="261">
        <v>101931</v>
      </c>
      <c r="B3710" s="253" t="s">
        <v>3458</v>
      </c>
      <c r="C3710" s="253" t="s">
        <v>36</v>
      </c>
      <c r="D3710" s="254" t="s">
        <v>16046</v>
      </c>
    </row>
    <row r="3711" spans="1:4" ht="15" x14ac:dyDescent="0.25">
      <c r="A3711" s="261">
        <v>101932</v>
      </c>
      <c r="B3711" s="253" t="s">
        <v>3459</v>
      </c>
      <c r="C3711" s="253" t="s">
        <v>36</v>
      </c>
      <c r="D3711" s="254" t="s">
        <v>16046</v>
      </c>
    </row>
    <row r="3712" spans="1:4" ht="15" x14ac:dyDescent="0.25">
      <c r="A3712" s="261">
        <v>101933</v>
      </c>
      <c r="B3712" s="253" t="s">
        <v>3460</v>
      </c>
      <c r="C3712" s="253" t="s">
        <v>36</v>
      </c>
      <c r="D3712" s="254" t="s">
        <v>16047</v>
      </c>
    </row>
    <row r="3713" spans="1:4" ht="15" x14ac:dyDescent="0.25">
      <c r="A3713" s="261">
        <v>101934</v>
      </c>
      <c r="B3713" s="253" t="s">
        <v>3461</v>
      </c>
      <c r="C3713" s="253" t="s">
        <v>36</v>
      </c>
      <c r="D3713" s="254" t="s">
        <v>16048</v>
      </c>
    </row>
    <row r="3714" spans="1:4" ht="15" x14ac:dyDescent="0.25">
      <c r="A3714" s="261">
        <v>101935</v>
      </c>
      <c r="B3714" s="253" t="s">
        <v>3462</v>
      </c>
      <c r="C3714" s="253" t="s">
        <v>36</v>
      </c>
      <c r="D3714" s="254" t="s">
        <v>16049</v>
      </c>
    </row>
    <row r="3715" spans="1:4" ht="15" x14ac:dyDescent="0.25">
      <c r="A3715" s="261">
        <v>103802</v>
      </c>
      <c r="B3715" s="253" t="s">
        <v>3463</v>
      </c>
      <c r="C3715" s="253" t="s">
        <v>85</v>
      </c>
      <c r="D3715" s="254" t="s">
        <v>16050</v>
      </c>
    </row>
    <row r="3716" spans="1:4" ht="15" x14ac:dyDescent="0.25">
      <c r="A3716" s="261">
        <v>103803</v>
      </c>
      <c r="B3716" s="253" t="s">
        <v>3464</v>
      </c>
      <c r="C3716" s="253" t="s">
        <v>85</v>
      </c>
      <c r="D3716" s="254" t="s">
        <v>16051</v>
      </c>
    </row>
    <row r="3717" spans="1:4" ht="15" x14ac:dyDescent="0.25">
      <c r="A3717" s="261">
        <v>103804</v>
      </c>
      <c r="B3717" s="253" t="s">
        <v>3465</v>
      </c>
      <c r="C3717" s="253" t="s">
        <v>85</v>
      </c>
      <c r="D3717" s="254" t="s">
        <v>16052</v>
      </c>
    </row>
    <row r="3718" spans="1:4" ht="15" x14ac:dyDescent="0.25">
      <c r="A3718" s="261">
        <v>103835</v>
      </c>
      <c r="B3718" s="253" t="s">
        <v>3466</v>
      </c>
      <c r="C3718" s="253" t="s">
        <v>85</v>
      </c>
      <c r="D3718" s="254" t="s">
        <v>16053</v>
      </c>
    </row>
    <row r="3719" spans="1:4" ht="15" x14ac:dyDescent="0.25">
      <c r="A3719" s="261">
        <v>103836</v>
      </c>
      <c r="B3719" s="253" t="s">
        <v>3467</v>
      </c>
      <c r="C3719" s="253" t="s">
        <v>85</v>
      </c>
      <c r="D3719" s="254" t="s">
        <v>16054</v>
      </c>
    </row>
    <row r="3720" spans="1:4" ht="15" x14ac:dyDescent="0.25">
      <c r="A3720" s="261">
        <v>103837</v>
      </c>
      <c r="B3720" s="253" t="s">
        <v>3468</v>
      </c>
      <c r="C3720" s="253" t="s">
        <v>85</v>
      </c>
      <c r="D3720" s="254" t="s">
        <v>16055</v>
      </c>
    </row>
    <row r="3721" spans="1:4" ht="15" x14ac:dyDescent="0.25">
      <c r="A3721" s="261">
        <v>103868</v>
      </c>
      <c r="B3721" s="253" t="s">
        <v>3469</v>
      </c>
      <c r="C3721" s="253" t="s">
        <v>85</v>
      </c>
      <c r="D3721" s="254" t="s">
        <v>16056</v>
      </c>
    </row>
    <row r="3722" spans="1:4" ht="15" x14ac:dyDescent="0.25">
      <c r="A3722" s="261">
        <v>103869</v>
      </c>
      <c r="B3722" s="253" t="s">
        <v>3470</v>
      </c>
      <c r="C3722" s="253" t="s">
        <v>85</v>
      </c>
      <c r="D3722" s="254" t="s">
        <v>16057</v>
      </c>
    </row>
    <row r="3723" spans="1:4" ht="15" x14ac:dyDescent="0.25">
      <c r="A3723" s="261">
        <v>103870</v>
      </c>
      <c r="B3723" s="253" t="s">
        <v>3471</v>
      </c>
      <c r="C3723" s="253" t="s">
        <v>85</v>
      </c>
      <c r="D3723" s="254" t="s">
        <v>16058</v>
      </c>
    </row>
    <row r="3724" spans="1:4" ht="15" x14ac:dyDescent="0.25">
      <c r="A3724" s="261">
        <v>103871</v>
      </c>
      <c r="B3724" s="253" t="s">
        <v>3472</v>
      </c>
      <c r="C3724" s="253" t="s">
        <v>85</v>
      </c>
      <c r="D3724" s="254" t="s">
        <v>16059</v>
      </c>
    </row>
    <row r="3725" spans="1:4" ht="15" x14ac:dyDescent="0.25">
      <c r="A3725" s="261">
        <v>103872</v>
      </c>
      <c r="B3725" s="253" t="s">
        <v>3473</v>
      </c>
      <c r="C3725" s="253" t="s">
        <v>85</v>
      </c>
      <c r="D3725" s="254" t="s">
        <v>16060</v>
      </c>
    </row>
    <row r="3726" spans="1:4" ht="15" x14ac:dyDescent="0.25">
      <c r="A3726" s="261">
        <v>103873</v>
      </c>
      <c r="B3726" s="253" t="s">
        <v>3474</v>
      </c>
      <c r="C3726" s="253" t="s">
        <v>85</v>
      </c>
      <c r="D3726" s="254" t="s">
        <v>16061</v>
      </c>
    </row>
    <row r="3727" spans="1:4" ht="15" x14ac:dyDescent="0.25">
      <c r="A3727" s="261">
        <v>103978</v>
      </c>
      <c r="B3727" s="253" t="s">
        <v>3475</v>
      </c>
      <c r="C3727" s="253" t="s">
        <v>85</v>
      </c>
      <c r="D3727" s="254" t="s">
        <v>16062</v>
      </c>
    </row>
    <row r="3728" spans="1:4" ht="15" x14ac:dyDescent="0.25">
      <c r="A3728" s="261">
        <v>103979</v>
      </c>
      <c r="B3728" s="253" t="s">
        <v>3476</v>
      </c>
      <c r="C3728" s="253" t="s">
        <v>85</v>
      </c>
      <c r="D3728" s="254" t="s">
        <v>14672</v>
      </c>
    </row>
    <row r="3729" spans="1:4" ht="15" x14ac:dyDescent="0.25">
      <c r="A3729" s="261">
        <v>104021</v>
      </c>
      <c r="B3729" s="253" t="s">
        <v>3477</v>
      </c>
      <c r="C3729" s="253" t="s">
        <v>85</v>
      </c>
      <c r="D3729" s="254" t="s">
        <v>16063</v>
      </c>
    </row>
    <row r="3730" spans="1:4" ht="15" x14ac:dyDescent="0.25">
      <c r="A3730" s="261">
        <v>104166</v>
      </c>
      <c r="B3730" s="253" t="s">
        <v>3478</v>
      </c>
      <c r="C3730" s="253" t="s">
        <v>85</v>
      </c>
      <c r="D3730" s="254" t="s">
        <v>16064</v>
      </c>
    </row>
    <row r="3731" spans="1:4" ht="15" x14ac:dyDescent="0.25">
      <c r="A3731" s="261">
        <v>104194</v>
      </c>
      <c r="B3731" s="253" t="s">
        <v>3479</v>
      </c>
      <c r="C3731" s="253" t="s">
        <v>85</v>
      </c>
      <c r="D3731" s="254" t="s">
        <v>16065</v>
      </c>
    </row>
    <row r="3732" spans="1:4" ht="15" x14ac:dyDescent="0.25">
      <c r="A3732" s="261">
        <v>104195</v>
      </c>
      <c r="B3732" s="253" t="s">
        <v>3480</v>
      </c>
      <c r="C3732" s="253" t="s">
        <v>85</v>
      </c>
      <c r="D3732" s="254" t="s">
        <v>14002</v>
      </c>
    </row>
    <row r="3733" spans="1:4" ht="15" x14ac:dyDescent="0.25">
      <c r="A3733" s="261">
        <v>104315</v>
      </c>
      <c r="B3733" s="253" t="s">
        <v>3481</v>
      </c>
      <c r="C3733" s="253" t="s">
        <v>85</v>
      </c>
      <c r="D3733" s="254" t="s">
        <v>16066</v>
      </c>
    </row>
    <row r="3734" spans="1:4" ht="15" x14ac:dyDescent="0.25">
      <c r="A3734" s="261">
        <v>104316</v>
      </c>
      <c r="B3734" s="253" t="s">
        <v>3482</v>
      </c>
      <c r="C3734" s="253" t="s">
        <v>85</v>
      </c>
      <c r="D3734" s="254" t="s">
        <v>16067</v>
      </c>
    </row>
    <row r="3735" spans="1:4" ht="15" x14ac:dyDescent="0.25">
      <c r="A3735" s="261">
        <v>89358</v>
      </c>
      <c r="B3735" s="253" t="s">
        <v>3483</v>
      </c>
      <c r="C3735" s="253" t="s">
        <v>36</v>
      </c>
      <c r="D3735" s="254" t="s">
        <v>13649</v>
      </c>
    </row>
    <row r="3736" spans="1:4" ht="15" x14ac:dyDescent="0.25">
      <c r="A3736" s="261">
        <v>89359</v>
      </c>
      <c r="B3736" s="253" t="s">
        <v>3484</v>
      </c>
      <c r="C3736" s="253" t="s">
        <v>36</v>
      </c>
      <c r="D3736" s="254" t="s">
        <v>16068</v>
      </c>
    </row>
    <row r="3737" spans="1:4" ht="15" x14ac:dyDescent="0.25">
      <c r="A3737" s="261">
        <v>89360</v>
      </c>
      <c r="B3737" s="253" t="s">
        <v>3485</v>
      </c>
      <c r="C3737" s="253" t="s">
        <v>36</v>
      </c>
      <c r="D3737" s="254" t="s">
        <v>13300</v>
      </c>
    </row>
    <row r="3738" spans="1:4" ht="15" x14ac:dyDescent="0.25">
      <c r="A3738" s="261">
        <v>89361</v>
      </c>
      <c r="B3738" s="253" t="s">
        <v>3486</v>
      </c>
      <c r="C3738" s="253" t="s">
        <v>36</v>
      </c>
      <c r="D3738" s="254" t="s">
        <v>15000</v>
      </c>
    </row>
    <row r="3739" spans="1:4" ht="15" x14ac:dyDescent="0.25">
      <c r="A3739" s="261">
        <v>89362</v>
      </c>
      <c r="B3739" s="253" t="s">
        <v>3487</v>
      </c>
      <c r="C3739" s="253" t="s">
        <v>36</v>
      </c>
      <c r="D3739" s="254" t="s">
        <v>16069</v>
      </c>
    </row>
    <row r="3740" spans="1:4" ht="15" x14ac:dyDescent="0.25">
      <c r="A3740" s="261">
        <v>89363</v>
      </c>
      <c r="B3740" s="253" t="s">
        <v>3488</v>
      </c>
      <c r="C3740" s="253" t="s">
        <v>36</v>
      </c>
      <c r="D3740" s="254" t="s">
        <v>16070</v>
      </c>
    </row>
    <row r="3741" spans="1:4" ht="15" x14ac:dyDescent="0.25">
      <c r="A3741" s="261">
        <v>89364</v>
      </c>
      <c r="B3741" s="253" t="s">
        <v>3489</v>
      </c>
      <c r="C3741" s="253" t="s">
        <v>36</v>
      </c>
      <c r="D3741" s="254" t="s">
        <v>16071</v>
      </c>
    </row>
    <row r="3742" spans="1:4" ht="15" x14ac:dyDescent="0.25">
      <c r="A3742" s="261">
        <v>89365</v>
      </c>
      <c r="B3742" s="253" t="s">
        <v>3490</v>
      </c>
      <c r="C3742" s="253" t="s">
        <v>36</v>
      </c>
      <c r="D3742" s="254" t="s">
        <v>16072</v>
      </c>
    </row>
    <row r="3743" spans="1:4" ht="15" x14ac:dyDescent="0.25">
      <c r="A3743" s="261">
        <v>89366</v>
      </c>
      <c r="B3743" s="253" t="s">
        <v>3491</v>
      </c>
      <c r="C3743" s="253" t="s">
        <v>36</v>
      </c>
      <c r="D3743" s="254" t="s">
        <v>14846</v>
      </c>
    </row>
    <row r="3744" spans="1:4" ht="15" x14ac:dyDescent="0.25">
      <c r="A3744" s="261">
        <v>89367</v>
      </c>
      <c r="B3744" s="253" t="s">
        <v>3492</v>
      </c>
      <c r="C3744" s="253" t="s">
        <v>36</v>
      </c>
      <c r="D3744" s="254" t="s">
        <v>16073</v>
      </c>
    </row>
    <row r="3745" spans="1:4" ht="15" x14ac:dyDescent="0.25">
      <c r="A3745" s="261">
        <v>89368</v>
      </c>
      <c r="B3745" s="253" t="s">
        <v>3493</v>
      </c>
      <c r="C3745" s="253" t="s">
        <v>36</v>
      </c>
      <c r="D3745" s="254" t="s">
        <v>16074</v>
      </c>
    </row>
    <row r="3746" spans="1:4" ht="15" x14ac:dyDescent="0.25">
      <c r="A3746" s="261">
        <v>89369</v>
      </c>
      <c r="B3746" s="253" t="s">
        <v>3494</v>
      </c>
      <c r="C3746" s="253" t="s">
        <v>36</v>
      </c>
      <c r="D3746" s="254" t="s">
        <v>16075</v>
      </c>
    </row>
    <row r="3747" spans="1:4" ht="15" x14ac:dyDescent="0.25">
      <c r="A3747" s="261">
        <v>89370</v>
      </c>
      <c r="B3747" s="253" t="s">
        <v>3495</v>
      </c>
      <c r="C3747" s="253" t="s">
        <v>36</v>
      </c>
      <c r="D3747" s="254" t="s">
        <v>15156</v>
      </c>
    </row>
    <row r="3748" spans="1:4" ht="15" x14ac:dyDescent="0.25">
      <c r="A3748" s="261">
        <v>89371</v>
      </c>
      <c r="B3748" s="253" t="s">
        <v>3496</v>
      </c>
      <c r="C3748" s="253" t="s">
        <v>36</v>
      </c>
      <c r="D3748" s="254" t="s">
        <v>16076</v>
      </c>
    </row>
    <row r="3749" spans="1:4" ht="15" x14ac:dyDescent="0.25">
      <c r="A3749" s="261">
        <v>89372</v>
      </c>
      <c r="B3749" s="253" t="s">
        <v>3497</v>
      </c>
      <c r="C3749" s="253" t="s">
        <v>36</v>
      </c>
      <c r="D3749" s="254" t="s">
        <v>16077</v>
      </c>
    </row>
    <row r="3750" spans="1:4" ht="15" x14ac:dyDescent="0.25">
      <c r="A3750" s="261">
        <v>89373</v>
      </c>
      <c r="B3750" s="253" t="s">
        <v>3498</v>
      </c>
      <c r="C3750" s="253" t="s">
        <v>36</v>
      </c>
      <c r="D3750" s="254" t="s">
        <v>14947</v>
      </c>
    </row>
    <row r="3751" spans="1:4" ht="15" x14ac:dyDescent="0.25">
      <c r="A3751" s="261">
        <v>89374</v>
      </c>
      <c r="B3751" s="253" t="s">
        <v>3499</v>
      </c>
      <c r="C3751" s="253" t="s">
        <v>36</v>
      </c>
      <c r="D3751" s="254" t="s">
        <v>16069</v>
      </c>
    </row>
    <row r="3752" spans="1:4" ht="15" x14ac:dyDescent="0.25">
      <c r="A3752" s="261">
        <v>89375</v>
      </c>
      <c r="B3752" s="253" t="s">
        <v>3500</v>
      </c>
      <c r="C3752" s="253" t="s">
        <v>36</v>
      </c>
      <c r="D3752" s="254" t="s">
        <v>14961</v>
      </c>
    </row>
    <row r="3753" spans="1:4" ht="15" x14ac:dyDescent="0.25">
      <c r="A3753" s="261">
        <v>89376</v>
      </c>
      <c r="B3753" s="253" t="s">
        <v>3501</v>
      </c>
      <c r="C3753" s="253" t="s">
        <v>36</v>
      </c>
      <c r="D3753" s="254" t="s">
        <v>16078</v>
      </c>
    </row>
    <row r="3754" spans="1:4" ht="15" x14ac:dyDescent="0.25">
      <c r="A3754" s="261">
        <v>89377</v>
      </c>
      <c r="B3754" s="253" t="s">
        <v>3502</v>
      </c>
      <c r="C3754" s="253" t="s">
        <v>36</v>
      </c>
      <c r="D3754" s="254" t="s">
        <v>14950</v>
      </c>
    </row>
    <row r="3755" spans="1:4" ht="15" x14ac:dyDescent="0.25">
      <c r="A3755" s="261">
        <v>89378</v>
      </c>
      <c r="B3755" s="253" t="s">
        <v>3503</v>
      </c>
      <c r="C3755" s="253" t="s">
        <v>36</v>
      </c>
      <c r="D3755" s="254" t="s">
        <v>14947</v>
      </c>
    </row>
    <row r="3756" spans="1:4" ht="15" x14ac:dyDescent="0.25">
      <c r="A3756" s="261">
        <v>89379</v>
      </c>
      <c r="B3756" s="253" t="s">
        <v>3504</v>
      </c>
      <c r="C3756" s="253" t="s">
        <v>36</v>
      </c>
      <c r="D3756" s="254" t="s">
        <v>16079</v>
      </c>
    </row>
    <row r="3757" spans="1:4" ht="15" x14ac:dyDescent="0.25">
      <c r="A3757" s="261">
        <v>89380</v>
      </c>
      <c r="B3757" s="253" t="s">
        <v>3505</v>
      </c>
      <c r="C3757" s="253" t="s">
        <v>36</v>
      </c>
      <c r="D3757" s="254" t="s">
        <v>16080</v>
      </c>
    </row>
    <row r="3758" spans="1:4" ht="15" x14ac:dyDescent="0.25">
      <c r="A3758" s="261">
        <v>89381</v>
      </c>
      <c r="B3758" s="253" t="s">
        <v>3506</v>
      </c>
      <c r="C3758" s="253" t="s">
        <v>36</v>
      </c>
      <c r="D3758" s="254" t="s">
        <v>16081</v>
      </c>
    </row>
    <row r="3759" spans="1:4" ht="15" x14ac:dyDescent="0.25">
      <c r="A3759" s="261">
        <v>89382</v>
      </c>
      <c r="B3759" s="253" t="s">
        <v>3507</v>
      </c>
      <c r="C3759" s="253" t="s">
        <v>36</v>
      </c>
      <c r="D3759" s="254" t="s">
        <v>16082</v>
      </c>
    </row>
    <row r="3760" spans="1:4" ht="15" x14ac:dyDescent="0.25">
      <c r="A3760" s="261">
        <v>89383</v>
      </c>
      <c r="B3760" s="253" t="s">
        <v>3508</v>
      </c>
      <c r="C3760" s="253" t="s">
        <v>36</v>
      </c>
      <c r="D3760" s="254" t="s">
        <v>13808</v>
      </c>
    </row>
    <row r="3761" spans="1:4" ht="15" x14ac:dyDescent="0.25">
      <c r="A3761" s="261">
        <v>89384</v>
      </c>
      <c r="B3761" s="253" t="s">
        <v>3509</v>
      </c>
      <c r="C3761" s="253" t="s">
        <v>36</v>
      </c>
      <c r="D3761" s="254" t="s">
        <v>16083</v>
      </c>
    </row>
    <row r="3762" spans="1:4" ht="15" x14ac:dyDescent="0.25">
      <c r="A3762" s="261">
        <v>89385</v>
      </c>
      <c r="B3762" s="253" t="s">
        <v>3510</v>
      </c>
      <c r="C3762" s="253" t="s">
        <v>36</v>
      </c>
      <c r="D3762" s="254" t="s">
        <v>13018</v>
      </c>
    </row>
    <row r="3763" spans="1:4" ht="15" x14ac:dyDescent="0.25">
      <c r="A3763" s="261">
        <v>89386</v>
      </c>
      <c r="B3763" s="253" t="s">
        <v>3511</v>
      </c>
      <c r="C3763" s="253" t="s">
        <v>36</v>
      </c>
      <c r="D3763" s="254" t="s">
        <v>12742</v>
      </c>
    </row>
    <row r="3764" spans="1:4" ht="15" x14ac:dyDescent="0.25">
      <c r="A3764" s="261">
        <v>89387</v>
      </c>
      <c r="B3764" s="253" t="s">
        <v>3512</v>
      </c>
      <c r="C3764" s="253" t="s">
        <v>36</v>
      </c>
      <c r="D3764" s="254" t="s">
        <v>16084</v>
      </c>
    </row>
    <row r="3765" spans="1:4" ht="15" x14ac:dyDescent="0.25">
      <c r="A3765" s="261">
        <v>89389</v>
      </c>
      <c r="B3765" s="253" t="s">
        <v>3513</v>
      </c>
      <c r="C3765" s="253" t="s">
        <v>36</v>
      </c>
      <c r="D3765" s="254" t="s">
        <v>12839</v>
      </c>
    </row>
    <row r="3766" spans="1:4" ht="15" x14ac:dyDescent="0.25">
      <c r="A3766" s="261">
        <v>89390</v>
      </c>
      <c r="B3766" s="253" t="s">
        <v>3514</v>
      </c>
      <c r="C3766" s="253" t="s">
        <v>36</v>
      </c>
      <c r="D3766" s="254" t="s">
        <v>16085</v>
      </c>
    </row>
    <row r="3767" spans="1:4" ht="15" x14ac:dyDescent="0.25">
      <c r="A3767" s="261">
        <v>89391</v>
      </c>
      <c r="B3767" s="253" t="s">
        <v>3515</v>
      </c>
      <c r="C3767" s="253" t="s">
        <v>36</v>
      </c>
      <c r="D3767" s="254" t="s">
        <v>13492</v>
      </c>
    </row>
    <row r="3768" spans="1:4" ht="15" x14ac:dyDescent="0.25">
      <c r="A3768" s="261">
        <v>89392</v>
      </c>
      <c r="B3768" s="253" t="s">
        <v>3516</v>
      </c>
      <c r="C3768" s="253" t="s">
        <v>36</v>
      </c>
      <c r="D3768" s="254" t="s">
        <v>13794</v>
      </c>
    </row>
    <row r="3769" spans="1:4" ht="15" x14ac:dyDescent="0.25">
      <c r="A3769" s="261">
        <v>89393</v>
      </c>
      <c r="B3769" s="253" t="s">
        <v>3517</v>
      </c>
      <c r="C3769" s="253" t="s">
        <v>36</v>
      </c>
      <c r="D3769" s="254" t="s">
        <v>13565</v>
      </c>
    </row>
    <row r="3770" spans="1:4" ht="15" x14ac:dyDescent="0.25">
      <c r="A3770" s="261">
        <v>89394</v>
      </c>
      <c r="B3770" s="253" t="s">
        <v>3518</v>
      </c>
      <c r="C3770" s="253" t="s">
        <v>36</v>
      </c>
      <c r="D3770" s="254" t="s">
        <v>16086</v>
      </c>
    </row>
    <row r="3771" spans="1:4" ht="15" x14ac:dyDescent="0.25">
      <c r="A3771" s="261">
        <v>89395</v>
      </c>
      <c r="B3771" s="253" t="s">
        <v>3519</v>
      </c>
      <c r="C3771" s="253" t="s">
        <v>36</v>
      </c>
      <c r="D3771" s="254" t="s">
        <v>16087</v>
      </c>
    </row>
    <row r="3772" spans="1:4" ht="15" x14ac:dyDescent="0.25">
      <c r="A3772" s="261">
        <v>89396</v>
      </c>
      <c r="B3772" s="253" t="s">
        <v>3520</v>
      </c>
      <c r="C3772" s="253" t="s">
        <v>36</v>
      </c>
      <c r="D3772" s="254" t="s">
        <v>16088</v>
      </c>
    </row>
    <row r="3773" spans="1:4" ht="15" x14ac:dyDescent="0.25">
      <c r="A3773" s="261">
        <v>89397</v>
      </c>
      <c r="B3773" s="253" t="s">
        <v>3521</v>
      </c>
      <c r="C3773" s="253" t="s">
        <v>36</v>
      </c>
      <c r="D3773" s="254" t="s">
        <v>16089</v>
      </c>
    </row>
    <row r="3774" spans="1:4" ht="15" x14ac:dyDescent="0.25">
      <c r="A3774" s="261">
        <v>89398</v>
      </c>
      <c r="B3774" s="253" t="s">
        <v>3522</v>
      </c>
      <c r="C3774" s="253" t="s">
        <v>36</v>
      </c>
      <c r="D3774" s="254" t="s">
        <v>16090</v>
      </c>
    </row>
    <row r="3775" spans="1:4" ht="15" x14ac:dyDescent="0.25">
      <c r="A3775" s="261">
        <v>89399</v>
      </c>
      <c r="B3775" s="253" t="s">
        <v>3523</v>
      </c>
      <c r="C3775" s="253" t="s">
        <v>36</v>
      </c>
      <c r="D3775" s="254" t="s">
        <v>14446</v>
      </c>
    </row>
    <row r="3776" spans="1:4" ht="15" x14ac:dyDescent="0.25">
      <c r="A3776" s="261">
        <v>89400</v>
      </c>
      <c r="B3776" s="253" t="s">
        <v>3524</v>
      </c>
      <c r="C3776" s="253" t="s">
        <v>36</v>
      </c>
      <c r="D3776" s="254" t="s">
        <v>16091</v>
      </c>
    </row>
    <row r="3777" spans="1:4" ht="15" x14ac:dyDescent="0.25">
      <c r="A3777" s="261">
        <v>89404</v>
      </c>
      <c r="B3777" s="253" t="s">
        <v>3525</v>
      </c>
      <c r="C3777" s="253" t="s">
        <v>36</v>
      </c>
      <c r="D3777" s="254" t="s">
        <v>16092</v>
      </c>
    </row>
    <row r="3778" spans="1:4" ht="15" x14ac:dyDescent="0.25">
      <c r="A3778" s="261">
        <v>89405</v>
      </c>
      <c r="B3778" s="253" t="s">
        <v>3526</v>
      </c>
      <c r="C3778" s="253" t="s">
        <v>36</v>
      </c>
      <c r="D3778" s="254" t="s">
        <v>13617</v>
      </c>
    </row>
    <row r="3779" spans="1:4" ht="15" x14ac:dyDescent="0.25">
      <c r="A3779" s="261">
        <v>89406</v>
      </c>
      <c r="B3779" s="253" t="s">
        <v>3527</v>
      </c>
      <c r="C3779" s="253" t="s">
        <v>36</v>
      </c>
      <c r="D3779" s="254" t="s">
        <v>16093</v>
      </c>
    </row>
    <row r="3780" spans="1:4" ht="15" x14ac:dyDescent="0.25">
      <c r="A3780" s="261">
        <v>89407</v>
      </c>
      <c r="B3780" s="253" t="s">
        <v>3528</v>
      </c>
      <c r="C3780" s="253" t="s">
        <v>36</v>
      </c>
      <c r="D3780" s="254" t="s">
        <v>13164</v>
      </c>
    </row>
    <row r="3781" spans="1:4" ht="15" x14ac:dyDescent="0.25">
      <c r="A3781" s="261">
        <v>89408</v>
      </c>
      <c r="B3781" s="253" t="s">
        <v>3529</v>
      </c>
      <c r="C3781" s="253" t="s">
        <v>36</v>
      </c>
      <c r="D3781" s="254" t="s">
        <v>16094</v>
      </c>
    </row>
    <row r="3782" spans="1:4" ht="15" x14ac:dyDescent="0.25">
      <c r="A3782" s="261">
        <v>89409</v>
      </c>
      <c r="B3782" s="253" t="s">
        <v>3530</v>
      </c>
      <c r="C3782" s="253" t="s">
        <v>36</v>
      </c>
      <c r="D3782" s="254" t="s">
        <v>16095</v>
      </c>
    </row>
    <row r="3783" spans="1:4" ht="15" x14ac:dyDescent="0.25">
      <c r="A3783" s="261">
        <v>89410</v>
      </c>
      <c r="B3783" s="253" t="s">
        <v>3531</v>
      </c>
      <c r="C3783" s="253" t="s">
        <v>36</v>
      </c>
      <c r="D3783" s="254" t="s">
        <v>14949</v>
      </c>
    </row>
    <row r="3784" spans="1:4" ht="15" x14ac:dyDescent="0.25">
      <c r="A3784" s="261">
        <v>89411</v>
      </c>
      <c r="B3784" s="253" t="s">
        <v>3532</v>
      </c>
      <c r="C3784" s="253" t="s">
        <v>36</v>
      </c>
      <c r="D3784" s="254" t="s">
        <v>16096</v>
      </c>
    </row>
    <row r="3785" spans="1:4" ht="15" x14ac:dyDescent="0.25">
      <c r="A3785" s="261">
        <v>89412</v>
      </c>
      <c r="B3785" s="253" t="s">
        <v>3533</v>
      </c>
      <c r="C3785" s="253" t="s">
        <v>36</v>
      </c>
      <c r="D3785" s="254" t="s">
        <v>16097</v>
      </c>
    </row>
    <row r="3786" spans="1:4" ht="15" x14ac:dyDescent="0.25">
      <c r="A3786" s="261">
        <v>89413</v>
      </c>
      <c r="B3786" s="253" t="s">
        <v>3534</v>
      </c>
      <c r="C3786" s="253" t="s">
        <v>36</v>
      </c>
      <c r="D3786" s="254" t="s">
        <v>16098</v>
      </c>
    </row>
    <row r="3787" spans="1:4" ht="15" x14ac:dyDescent="0.25">
      <c r="A3787" s="261">
        <v>89414</v>
      </c>
      <c r="B3787" s="253" t="s">
        <v>3535</v>
      </c>
      <c r="C3787" s="253" t="s">
        <v>36</v>
      </c>
      <c r="D3787" s="254" t="s">
        <v>16099</v>
      </c>
    </row>
    <row r="3788" spans="1:4" ht="15" x14ac:dyDescent="0.25">
      <c r="A3788" s="261">
        <v>89415</v>
      </c>
      <c r="B3788" s="253" t="s">
        <v>3536</v>
      </c>
      <c r="C3788" s="253" t="s">
        <v>36</v>
      </c>
      <c r="D3788" s="254" t="s">
        <v>16100</v>
      </c>
    </row>
    <row r="3789" spans="1:4" ht="15" x14ac:dyDescent="0.25">
      <c r="A3789" s="261">
        <v>89416</v>
      </c>
      <c r="B3789" s="253" t="s">
        <v>3537</v>
      </c>
      <c r="C3789" s="253" t="s">
        <v>36</v>
      </c>
      <c r="D3789" s="254" t="s">
        <v>16101</v>
      </c>
    </row>
    <row r="3790" spans="1:4" ht="15" x14ac:dyDescent="0.25">
      <c r="A3790" s="261">
        <v>89417</v>
      </c>
      <c r="B3790" s="253" t="s">
        <v>3538</v>
      </c>
      <c r="C3790" s="253" t="s">
        <v>36</v>
      </c>
      <c r="D3790" s="254" t="s">
        <v>16102</v>
      </c>
    </row>
    <row r="3791" spans="1:4" ht="15" x14ac:dyDescent="0.25">
      <c r="A3791" s="261">
        <v>89418</v>
      </c>
      <c r="B3791" s="253" t="s">
        <v>3539</v>
      </c>
      <c r="C3791" s="253" t="s">
        <v>36</v>
      </c>
      <c r="D3791" s="254" t="s">
        <v>16103</v>
      </c>
    </row>
    <row r="3792" spans="1:4" ht="15" x14ac:dyDescent="0.25">
      <c r="A3792" s="261">
        <v>89419</v>
      </c>
      <c r="B3792" s="253" t="s">
        <v>3540</v>
      </c>
      <c r="C3792" s="253" t="s">
        <v>36</v>
      </c>
      <c r="D3792" s="254" t="s">
        <v>16104</v>
      </c>
    </row>
    <row r="3793" spans="1:4" ht="15" x14ac:dyDescent="0.25">
      <c r="A3793" s="261">
        <v>89421</v>
      </c>
      <c r="B3793" s="253" t="s">
        <v>3541</v>
      </c>
      <c r="C3793" s="253" t="s">
        <v>36</v>
      </c>
      <c r="D3793" s="254" t="s">
        <v>13141</v>
      </c>
    </row>
    <row r="3794" spans="1:4" ht="15" x14ac:dyDescent="0.25">
      <c r="A3794" s="261">
        <v>89423</v>
      </c>
      <c r="B3794" s="253" t="s">
        <v>3542</v>
      </c>
      <c r="C3794" s="253" t="s">
        <v>36</v>
      </c>
      <c r="D3794" s="254" t="s">
        <v>16105</v>
      </c>
    </row>
    <row r="3795" spans="1:4" ht="15" x14ac:dyDescent="0.25">
      <c r="A3795" s="261">
        <v>89424</v>
      </c>
      <c r="B3795" s="253" t="s">
        <v>3543</v>
      </c>
      <c r="C3795" s="253" t="s">
        <v>36</v>
      </c>
      <c r="D3795" s="254" t="s">
        <v>16106</v>
      </c>
    </row>
    <row r="3796" spans="1:4" ht="15" x14ac:dyDescent="0.25">
      <c r="A3796" s="261">
        <v>89425</v>
      </c>
      <c r="B3796" s="253" t="s">
        <v>3544</v>
      </c>
      <c r="C3796" s="253" t="s">
        <v>36</v>
      </c>
      <c r="D3796" s="254" t="s">
        <v>16107</v>
      </c>
    </row>
    <row r="3797" spans="1:4" ht="15" x14ac:dyDescent="0.25">
      <c r="A3797" s="261">
        <v>89426</v>
      </c>
      <c r="B3797" s="253" t="s">
        <v>3545</v>
      </c>
      <c r="C3797" s="253" t="s">
        <v>36</v>
      </c>
      <c r="D3797" s="254" t="s">
        <v>16108</v>
      </c>
    </row>
    <row r="3798" spans="1:4" ht="15" x14ac:dyDescent="0.25">
      <c r="A3798" s="261">
        <v>89427</v>
      </c>
      <c r="B3798" s="253" t="s">
        <v>3546</v>
      </c>
      <c r="C3798" s="253" t="s">
        <v>36</v>
      </c>
      <c r="D3798" s="254" t="s">
        <v>16109</v>
      </c>
    </row>
    <row r="3799" spans="1:4" ht="15" x14ac:dyDescent="0.25">
      <c r="A3799" s="261">
        <v>89428</v>
      </c>
      <c r="B3799" s="253" t="s">
        <v>3547</v>
      </c>
      <c r="C3799" s="253" t="s">
        <v>36</v>
      </c>
      <c r="D3799" s="254" t="s">
        <v>14719</v>
      </c>
    </row>
    <row r="3800" spans="1:4" ht="15" x14ac:dyDescent="0.25">
      <c r="A3800" s="261">
        <v>89429</v>
      </c>
      <c r="B3800" s="253" t="s">
        <v>3548</v>
      </c>
      <c r="C3800" s="253" t="s">
        <v>36</v>
      </c>
      <c r="D3800" s="254" t="s">
        <v>16110</v>
      </c>
    </row>
    <row r="3801" spans="1:4" ht="15" x14ac:dyDescent="0.25">
      <c r="A3801" s="261">
        <v>89430</v>
      </c>
      <c r="B3801" s="253" t="s">
        <v>3549</v>
      </c>
      <c r="C3801" s="253" t="s">
        <v>36</v>
      </c>
      <c r="D3801" s="254" t="s">
        <v>14953</v>
      </c>
    </row>
    <row r="3802" spans="1:4" ht="15" x14ac:dyDescent="0.25">
      <c r="A3802" s="261">
        <v>89431</v>
      </c>
      <c r="B3802" s="253" t="s">
        <v>3550</v>
      </c>
      <c r="C3802" s="253" t="s">
        <v>36</v>
      </c>
      <c r="D3802" s="254" t="s">
        <v>14378</v>
      </c>
    </row>
    <row r="3803" spans="1:4" ht="15" x14ac:dyDescent="0.25">
      <c r="A3803" s="261">
        <v>89432</v>
      </c>
      <c r="B3803" s="253" t="s">
        <v>3551</v>
      </c>
      <c r="C3803" s="253" t="s">
        <v>36</v>
      </c>
      <c r="D3803" s="254" t="s">
        <v>16111</v>
      </c>
    </row>
    <row r="3804" spans="1:4" ht="15" x14ac:dyDescent="0.25">
      <c r="A3804" s="261">
        <v>89433</v>
      </c>
      <c r="B3804" s="253" t="s">
        <v>3552</v>
      </c>
      <c r="C3804" s="253" t="s">
        <v>36</v>
      </c>
      <c r="D3804" s="254" t="s">
        <v>15791</v>
      </c>
    </row>
    <row r="3805" spans="1:4" ht="15" x14ac:dyDescent="0.25">
      <c r="A3805" s="261">
        <v>89434</v>
      </c>
      <c r="B3805" s="253" t="s">
        <v>3553</v>
      </c>
      <c r="C3805" s="253" t="s">
        <v>36</v>
      </c>
      <c r="D3805" s="254" t="s">
        <v>16112</v>
      </c>
    </row>
    <row r="3806" spans="1:4" ht="15" x14ac:dyDescent="0.25">
      <c r="A3806" s="261">
        <v>89435</v>
      </c>
      <c r="B3806" s="253" t="s">
        <v>3554</v>
      </c>
      <c r="C3806" s="253" t="s">
        <v>36</v>
      </c>
      <c r="D3806" s="254" t="s">
        <v>15155</v>
      </c>
    </row>
    <row r="3807" spans="1:4" ht="15" x14ac:dyDescent="0.25">
      <c r="A3807" s="261">
        <v>89436</v>
      </c>
      <c r="B3807" s="253" t="s">
        <v>3555</v>
      </c>
      <c r="C3807" s="253" t="s">
        <v>36</v>
      </c>
      <c r="D3807" s="254" t="s">
        <v>16113</v>
      </c>
    </row>
    <row r="3808" spans="1:4" ht="15" x14ac:dyDescent="0.25">
      <c r="A3808" s="261">
        <v>89437</v>
      </c>
      <c r="B3808" s="253" t="s">
        <v>3556</v>
      </c>
      <c r="C3808" s="253" t="s">
        <v>36</v>
      </c>
      <c r="D3808" s="254" t="s">
        <v>16114</v>
      </c>
    </row>
    <row r="3809" spans="1:4" ht="15" x14ac:dyDescent="0.25">
      <c r="A3809" s="261">
        <v>89438</v>
      </c>
      <c r="B3809" s="253" t="s">
        <v>3557</v>
      </c>
      <c r="C3809" s="253" t="s">
        <v>36</v>
      </c>
      <c r="D3809" s="254" t="s">
        <v>16115</v>
      </c>
    </row>
    <row r="3810" spans="1:4" ht="15" x14ac:dyDescent="0.25">
      <c r="A3810" s="261">
        <v>89439</v>
      </c>
      <c r="B3810" s="253" t="s">
        <v>3558</v>
      </c>
      <c r="C3810" s="253" t="s">
        <v>36</v>
      </c>
      <c r="D3810" s="254" t="s">
        <v>14997</v>
      </c>
    </row>
    <row r="3811" spans="1:4" ht="15" x14ac:dyDescent="0.25">
      <c r="A3811" s="261">
        <v>89440</v>
      </c>
      <c r="B3811" s="253" t="s">
        <v>3559</v>
      </c>
      <c r="C3811" s="253" t="s">
        <v>36</v>
      </c>
      <c r="D3811" s="254" t="s">
        <v>13689</v>
      </c>
    </row>
    <row r="3812" spans="1:4" ht="15" x14ac:dyDescent="0.25">
      <c r="A3812" s="261">
        <v>89442</v>
      </c>
      <c r="B3812" s="253" t="s">
        <v>3560</v>
      </c>
      <c r="C3812" s="253" t="s">
        <v>36</v>
      </c>
      <c r="D3812" s="254" t="s">
        <v>15993</v>
      </c>
    </row>
    <row r="3813" spans="1:4" ht="15" x14ac:dyDescent="0.25">
      <c r="A3813" s="261">
        <v>89443</v>
      </c>
      <c r="B3813" s="253" t="s">
        <v>3561</v>
      </c>
      <c r="C3813" s="253" t="s">
        <v>36</v>
      </c>
      <c r="D3813" s="254" t="s">
        <v>16116</v>
      </c>
    </row>
    <row r="3814" spans="1:4" ht="15" x14ac:dyDescent="0.25">
      <c r="A3814" s="261">
        <v>89444</v>
      </c>
      <c r="B3814" s="253" t="s">
        <v>3562</v>
      </c>
      <c r="C3814" s="253" t="s">
        <v>36</v>
      </c>
      <c r="D3814" s="254" t="s">
        <v>14847</v>
      </c>
    </row>
    <row r="3815" spans="1:4" ht="15" x14ac:dyDescent="0.25">
      <c r="A3815" s="261">
        <v>89445</v>
      </c>
      <c r="B3815" s="253" t="s">
        <v>3563</v>
      </c>
      <c r="C3815" s="253" t="s">
        <v>36</v>
      </c>
      <c r="D3815" s="254" t="s">
        <v>16117</v>
      </c>
    </row>
    <row r="3816" spans="1:4" ht="15" x14ac:dyDescent="0.25">
      <c r="A3816" s="261">
        <v>89481</v>
      </c>
      <c r="B3816" s="253" t="s">
        <v>3564</v>
      </c>
      <c r="C3816" s="253" t="s">
        <v>36</v>
      </c>
      <c r="D3816" s="254" t="s">
        <v>16118</v>
      </c>
    </row>
    <row r="3817" spans="1:4" ht="15" x14ac:dyDescent="0.25">
      <c r="A3817" s="261">
        <v>89485</v>
      </c>
      <c r="B3817" s="253" t="s">
        <v>3565</v>
      </c>
      <c r="C3817" s="253" t="s">
        <v>36</v>
      </c>
      <c r="D3817" s="254" t="s">
        <v>16119</v>
      </c>
    </row>
    <row r="3818" spans="1:4" ht="15" x14ac:dyDescent="0.25">
      <c r="A3818" s="261">
        <v>89489</v>
      </c>
      <c r="B3818" s="253" t="s">
        <v>3566</v>
      </c>
      <c r="C3818" s="253" t="s">
        <v>36</v>
      </c>
      <c r="D3818" s="254" t="s">
        <v>15585</v>
      </c>
    </row>
    <row r="3819" spans="1:4" ht="15" x14ac:dyDescent="0.25">
      <c r="A3819" s="261">
        <v>89490</v>
      </c>
      <c r="B3819" s="253" t="s">
        <v>3567</v>
      </c>
      <c r="C3819" s="253" t="s">
        <v>36</v>
      </c>
      <c r="D3819" s="254" t="s">
        <v>13591</v>
      </c>
    </row>
    <row r="3820" spans="1:4" ht="15" x14ac:dyDescent="0.25">
      <c r="A3820" s="261">
        <v>89492</v>
      </c>
      <c r="B3820" s="253" t="s">
        <v>3568</v>
      </c>
      <c r="C3820" s="253" t="s">
        <v>36</v>
      </c>
      <c r="D3820" s="254" t="s">
        <v>14970</v>
      </c>
    </row>
    <row r="3821" spans="1:4" ht="15" x14ac:dyDescent="0.25">
      <c r="A3821" s="261">
        <v>89493</v>
      </c>
      <c r="B3821" s="253" t="s">
        <v>3569</v>
      </c>
      <c r="C3821" s="253" t="s">
        <v>36</v>
      </c>
      <c r="D3821" s="254" t="s">
        <v>16120</v>
      </c>
    </row>
    <row r="3822" spans="1:4" ht="15" x14ac:dyDescent="0.25">
      <c r="A3822" s="261">
        <v>89494</v>
      </c>
      <c r="B3822" s="253" t="s">
        <v>3570</v>
      </c>
      <c r="C3822" s="253" t="s">
        <v>36</v>
      </c>
      <c r="D3822" s="254" t="s">
        <v>16121</v>
      </c>
    </row>
    <row r="3823" spans="1:4" ht="15" x14ac:dyDescent="0.25">
      <c r="A3823" s="261">
        <v>89496</v>
      </c>
      <c r="B3823" s="253" t="s">
        <v>3571</v>
      </c>
      <c r="C3823" s="253" t="s">
        <v>36</v>
      </c>
      <c r="D3823" s="254" t="s">
        <v>16122</v>
      </c>
    </row>
    <row r="3824" spans="1:4" ht="15" x14ac:dyDescent="0.25">
      <c r="A3824" s="261">
        <v>89497</v>
      </c>
      <c r="B3824" s="253" t="s">
        <v>3572</v>
      </c>
      <c r="C3824" s="253" t="s">
        <v>36</v>
      </c>
      <c r="D3824" s="254" t="s">
        <v>16123</v>
      </c>
    </row>
    <row r="3825" spans="1:4" ht="15" x14ac:dyDescent="0.25">
      <c r="A3825" s="261">
        <v>89498</v>
      </c>
      <c r="B3825" s="253" t="s">
        <v>3573</v>
      </c>
      <c r="C3825" s="253" t="s">
        <v>36</v>
      </c>
      <c r="D3825" s="254" t="s">
        <v>15587</v>
      </c>
    </row>
    <row r="3826" spans="1:4" ht="15" x14ac:dyDescent="0.25">
      <c r="A3826" s="261">
        <v>89499</v>
      </c>
      <c r="B3826" s="253" t="s">
        <v>3574</v>
      </c>
      <c r="C3826" s="253" t="s">
        <v>36</v>
      </c>
      <c r="D3826" s="254" t="s">
        <v>16124</v>
      </c>
    </row>
    <row r="3827" spans="1:4" ht="15" x14ac:dyDescent="0.25">
      <c r="A3827" s="261">
        <v>89500</v>
      </c>
      <c r="B3827" s="253" t="s">
        <v>3575</v>
      </c>
      <c r="C3827" s="253" t="s">
        <v>36</v>
      </c>
      <c r="D3827" s="254" t="s">
        <v>16125</v>
      </c>
    </row>
    <row r="3828" spans="1:4" ht="15" x14ac:dyDescent="0.25">
      <c r="A3828" s="261">
        <v>89501</v>
      </c>
      <c r="B3828" s="253" t="s">
        <v>3576</v>
      </c>
      <c r="C3828" s="253" t="s">
        <v>36</v>
      </c>
      <c r="D3828" s="254" t="s">
        <v>16126</v>
      </c>
    </row>
    <row r="3829" spans="1:4" ht="15" x14ac:dyDescent="0.25">
      <c r="A3829" s="261">
        <v>89502</v>
      </c>
      <c r="B3829" s="253" t="s">
        <v>3577</v>
      </c>
      <c r="C3829" s="253" t="s">
        <v>36</v>
      </c>
      <c r="D3829" s="254" t="s">
        <v>16127</v>
      </c>
    </row>
    <row r="3830" spans="1:4" ht="15" x14ac:dyDescent="0.25">
      <c r="A3830" s="261">
        <v>89503</v>
      </c>
      <c r="B3830" s="253" t="s">
        <v>3578</v>
      </c>
      <c r="C3830" s="253" t="s">
        <v>36</v>
      </c>
      <c r="D3830" s="254" t="s">
        <v>16128</v>
      </c>
    </row>
    <row r="3831" spans="1:4" ht="15" x14ac:dyDescent="0.25">
      <c r="A3831" s="261">
        <v>89504</v>
      </c>
      <c r="B3831" s="253" t="s">
        <v>3579</v>
      </c>
      <c r="C3831" s="253" t="s">
        <v>36</v>
      </c>
      <c r="D3831" s="254" t="s">
        <v>16129</v>
      </c>
    </row>
    <row r="3832" spans="1:4" ht="15" x14ac:dyDescent="0.25">
      <c r="A3832" s="261">
        <v>89505</v>
      </c>
      <c r="B3832" s="253" t="s">
        <v>3580</v>
      </c>
      <c r="C3832" s="253" t="s">
        <v>36</v>
      </c>
      <c r="D3832" s="254" t="s">
        <v>16130</v>
      </c>
    </row>
    <row r="3833" spans="1:4" ht="15" x14ac:dyDescent="0.25">
      <c r="A3833" s="261">
        <v>89506</v>
      </c>
      <c r="B3833" s="253" t="s">
        <v>3581</v>
      </c>
      <c r="C3833" s="253" t="s">
        <v>36</v>
      </c>
      <c r="D3833" s="254" t="s">
        <v>16131</v>
      </c>
    </row>
    <row r="3834" spans="1:4" ht="15" x14ac:dyDescent="0.25">
      <c r="A3834" s="261">
        <v>89507</v>
      </c>
      <c r="B3834" s="253" t="s">
        <v>3582</v>
      </c>
      <c r="C3834" s="253" t="s">
        <v>36</v>
      </c>
      <c r="D3834" s="254" t="s">
        <v>16132</v>
      </c>
    </row>
    <row r="3835" spans="1:4" ht="15" x14ac:dyDescent="0.25">
      <c r="A3835" s="261">
        <v>89510</v>
      </c>
      <c r="B3835" s="253" t="s">
        <v>3583</v>
      </c>
      <c r="C3835" s="253" t="s">
        <v>36</v>
      </c>
      <c r="D3835" s="254" t="s">
        <v>16133</v>
      </c>
    </row>
    <row r="3836" spans="1:4" ht="15" x14ac:dyDescent="0.25">
      <c r="A3836" s="261">
        <v>89513</v>
      </c>
      <c r="B3836" s="253" t="s">
        <v>3584</v>
      </c>
      <c r="C3836" s="253" t="s">
        <v>36</v>
      </c>
      <c r="D3836" s="254" t="s">
        <v>16134</v>
      </c>
    </row>
    <row r="3837" spans="1:4" ht="15" x14ac:dyDescent="0.25">
      <c r="A3837" s="261">
        <v>89514</v>
      </c>
      <c r="B3837" s="253" t="s">
        <v>3585</v>
      </c>
      <c r="C3837" s="253" t="s">
        <v>36</v>
      </c>
      <c r="D3837" s="254" t="s">
        <v>16135</v>
      </c>
    </row>
    <row r="3838" spans="1:4" ht="15" x14ac:dyDescent="0.25">
      <c r="A3838" s="261">
        <v>89515</v>
      </c>
      <c r="B3838" s="253" t="s">
        <v>3586</v>
      </c>
      <c r="C3838" s="253" t="s">
        <v>36</v>
      </c>
      <c r="D3838" s="254" t="s">
        <v>16136</v>
      </c>
    </row>
    <row r="3839" spans="1:4" ht="15" x14ac:dyDescent="0.25">
      <c r="A3839" s="261">
        <v>89516</v>
      </c>
      <c r="B3839" s="253" t="s">
        <v>3587</v>
      </c>
      <c r="C3839" s="253" t="s">
        <v>36</v>
      </c>
      <c r="D3839" s="254" t="s">
        <v>12741</v>
      </c>
    </row>
    <row r="3840" spans="1:4" ht="15" x14ac:dyDescent="0.25">
      <c r="A3840" s="261">
        <v>89517</v>
      </c>
      <c r="B3840" s="253" t="s">
        <v>3588</v>
      </c>
      <c r="C3840" s="253" t="s">
        <v>36</v>
      </c>
      <c r="D3840" s="254" t="s">
        <v>14762</v>
      </c>
    </row>
    <row r="3841" spans="1:4" ht="15" x14ac:dyDescent="0.25">
      <c r="A3841" s="261">
        <v>89518</v>
      </c>
      <c r="B3841" s="253" t="s">
        <v>3589</v>
      </c>
      <c r="C3841" s="253" t="s">
        <v>36</v>
      </c>
      <c r="D3841" s="254" t="s">
        <v>16137</v>
      </c>
    </row>
    <row r="3842" spans="1:4" ht="15" x14ac:dyDescent="0.25">
      <c r="A3842" s="261">
        <v>89519</v>
      </c>
      <c r="B3842" s="253" t="s">
        <v>3590</v>
      </c>
      <c r="C3842" s="253" t="s">
        <v>36</v>
      </c>
      <c r="D3842" s="254" t="s">
        <v>16138</v>
      </c>
    </row>
    <row r="3843" spans="1:4" ht="15" x14ac:dyDescent="0.25">
      <c r="A3843" s="261">
        <v>89520</v>
      </c>
      <c r="B3843" s="253" t="s">
        <v>3591</v>
      </c>
      <c r="C3843" s="253" t="s">
        <v>36</v>
      </c>
      <c r="D3843" s="254" t="s">
        <v>16139</v>
      </c>
    </row>
    <row r="3844" spans="1:4" ht="15" x14ac:dyDescent="0.25">
      <c r="A3844" s="261">
        <v>89521</v>
      </c>
      <c r="B3844" s="253" t="s">
        <v>3592</v>
      </c>
      <c r="C3844" s="253" t="s">
        <v>36</v>
      </c>
      <c r="D3844" s="254" t="s">
        <v>16140</v>
      </c>
    </row>
    <row r="3845" spans="1:4" ht="15" x14ac:dyDescent="0.25">
      <c r="A3845" s="261">
        <v>89522</v>
      </c>
      <c r="B3845" s="253" t="s">
        <v>3593</v>
      </c>
      <c r="C3845" s="253" t="s">
        <v>36</v>
      </c>
      <c r="D3845" s="254" t="s">
        <v>13496</v>
      </c>
    </row>
    <row r="3846" spans="1:4" ht="15" x14ac:dyDescent="0.25">
      <c r="A3846" s="261">
        <v>89523</v>
      </c>
      <c r="B3846" s="253" t="s">
        <v>3594</v>
      </c>
      <c r="C3846" s="253" t="s">
        <v>36</v>
      </c>
      <c r="D3846" s="254" t="s">
        <v>16141</v>
      </c>
    </row>
    <row r="3847" spans="1:4" ht="15" x14ac:dyDescent="0.25">
      <c r="A3847" s="261">
        <v>89524</v>
      </c>
      <c r="B3847" s="253" t="s">
        <v>3595</v>
      </c>
      <c r="C3847" s="253" t="s">
        <v>36</v>
      </c>
      <c r="D3847" s="254" t="s">
        <v>15365</v>
      </c>
    </row>
    <row r="3848" spans="1:4" ht="15" x14ac:dyDescent="0.25">
      <c r="A3848" s="261">
        <v>89525</v>
      </c>
      <c r="B3848" s="253" t="s">
        <v>3596</v>
      </c>
      <c r="C3848" s="253" t="s">
        <v>36</v>
      </c>
      <c r="D3848" s="254" t="s">
        <v>16142</v>
      </c>
    </row>
    <row r="3849" spans="1:4" ht="15" x14ac:dyDescent="0.25">
      <c r="A3849" s="261">
        <v>89526</v>
      </c>
      <c r="B3849" s="253" t="s">
        <v>3597</v>
      </c>
      <c r="C3849" s="253" t="s">
        <v>36</v>
      </c>
      <c r="D3849" s="254" t="s">
        <v>16143</v>
      </c>
    </row>
    <row r="3850" spans="1:4" ht="15" x14ac:dyDescent="0.25">
      <c r="A3850" s="261">
        <v>89527</v>
      </c>
      <c r="B3850" s="253" t="s">
        <v>3598</v>
      </c>
      <c r="C3850" s="253" t="s">
        <v>36</v>
      </c>
      <c r="D3850" s="254" t="s">
        <v>16144</v>
      </c>
    </row>
    <row r="3851" spans="1:4" ht="15" x14ac:dyDescent="0.25">
      <c r="A3851" s="261">
        <v>89528</v>
      </c>
      <c r="B3851" s="253" t="s">
        <v>3599</v>
      </c>
      <c r="C3851" s="253" t="s">
        <v>36</v>
      </c>
      <c r="D3851" s="254" t="s">
        <v>16145</v>
      </c>
    </row>
    <row r="3852" spans="1:4" ht="15" x14ac:dyDescent="0.25">
      <c r="A3852" s="261">
        <v>89529</v>
      </c>
      <c r="B3852" s="253" t="s">
        <v>3600</v>
      </c>
      <c r="C3852" s="253" t="s">
        <v>36</v>
      </c>
      <c r="D3852" s="254" t="s">
        <v>16146</v>
      </c>
    </row>
    <row r="3853" spans="1:4" ht="15" x14ac:dyDescent="0.25">
      <c r="A3853" s="261">
        <v>89530</v>
      </c>
      <c r="B3853" s="253" t="s">
        <v>3601</v>
      </c>
      <c r="C3853" s="253" t="s">
        <v>36</v>
      </c>
      <c r="D3853" s="254" t="s">
        <v>16147</v>
      </c>
    </row>
    <row r="3854" spans="1:4" ht="15" x14ac:dyDescent="0.25">
      <c r="A3854" s="261">
        <v>89531</v>
      </c>
      <c r="B3854" s="253" t="s">
        <v>3602</v>
      </c>
      <c r="C3854" s="253" t="s">
        <v>36</v>
      </c>
      <c r="D3854" s="254" t="s">
        <v>16148</v>
      </c>
    </row>
    <row r="3855" spans="1:4" ht="15" x14ac:dyDescent="0.25">
      <c r="A3855" s="261">
        <v>89532</v>
      </c>
      <c r="B3855" s="253" t="s">
        <v>3603</v>
      </c>
      <c r="C3855" s="253" t="s">
        <v>36</v>
      </c>
      <c r="D3855" s="254" t="s">
        <v>15004</v>
      </c>
    </row>
    <row r="3856" spans="1:4" ht="15" x14ac:dyDescent="0.25">
      <c r="A3856" s="261">
        <v>89535</v>
      </c>
      <c r="B3856" s="253" t="s">
        <v>3604</v>
      </c>
      <c r="C3856" s="253" t="s">
        <v>36</v>
      </c>
      <c r="D3856" s="254" t="s">
        <v>16149</v>
      </c>
    </row>
    <row r="3857" spans="1:4" ht="15" x14ac:dyDescent="0.25">
      <c r="A3857" s="261">
        <v>89536</v>
      </c>
      <c r="B3857" s="253" t="s">
        <v>3605</v>
      </c>
      <c r="C3857" s="253" t="s">
        <v>36</v>
      </c>
      <c r="D3857" s="254" t="s">
        <v>16150</v>
      </c>
    </row>
    <row r="3858" spans="1:4" ht="15" x14ac:dyDescent="0.25">
      <c r="A3858" s="261">
        <v>89540</v>
      </c>
      <c r="B3858" s="253" t="s">
        <v>3606</v>
      </c>
      <c r="C3858" s="253" t="s">
        <v>36</v>
      </c>
      <c r="D3858" s="254" t="s">
        <v>13632</v>
      </c>
    </row>
    <row r="3859" spans="1:4" ht="15" x14ac:dyDescent="0.25">
      <c r="A3859" s="261">
        <v>89541</v>
      </c>
      <c r="B3859" s="253" t="s">
        <v>3607</v>
      </c>
      <c r="C3859" s="253" t="s">
        <v>36</v>
      </c>
      <c r="D3859" s="254" t="s">
        <v>13619</v>
      </c>
    </row>
    <row r="3860" spans="1:4" ht="15" x14ac:dyDescent="0.25">
      <c r="A3860" s="261">
        <v>89542</v>
      </c>
      <c r="B3860" s="253" t="s">
        <v>3608</v>
      </c>
      <c r="C3860" s="253" t="s">
        <v>36</v>
      </c>
      <c r="D3860" s="254" t="s">
        <v>16151</v>
      </c>
    </row>
    <row r="3861" spans="1:4" ht="15" x14ac:dyDescent="0.25">
      <c r="A3861" s="261">
        <v>89544</v>
      </c>
      <c r="B3861" s="253" t="s">
        <v>3609</v>
      </c>
      <c r="C3861" s="253" t="s">
        <v>36</v>
      </c>
      <c r="D3861" s="254" t="s">
        <v>13527</v>
      </c>
    </row>
    <row r="3862" spans="1:4" ht="15" x14ac:dyDescent="0.25">
      <c r="A3862" s="261">
        <v>89545</v>
      </c>
      <c r="B3862" s="253" t="s">
        <v>3610</v>
      </c>
      <c r="C3862" s="253" t="s">
        <v>36</v>
      </c>
      <c r="D3862" s="254" t="s">
        <v>16152</v>
      </c>
    </row>
    <row r="3863" spans="1:4" ht="15" x14ac:dyDescent="0.25">
      <c r="A3863" s="261">
        <v>89546</v>
      </c>
      <c r="B3863" s="253" t="s">
        <v>3611</v>
      </c>
      <c r="C3863" s="253" t="s">
        <v>36</v>
      </c>
      <c r="D3863" s="254" t="s">
        <v>16112</v>
      </c>
    </row>
    <row r="3864" spans="1:4" ht="15" x14ac:dyDescent="0.25">
      <c r="A3864" s="261">
        <v>89547</v>
      </c>
      <c r="B3864" s="253" t="s">
        <v>3612</v>
      </c>
      <c r="C3864" s="253" t="s">
        <v>36</v>
      </c>
      <c r="D3864" s="254" t="s">
        <v>16153</v>
      </c>
    </row>
    <row r="3865" spans="1:4" ht="15" x14ac:dyDescent="0.25">
      <c r="A3865" s="261">
        <v>89548</v>
      </c>
      <c r="B3865" s="253" t="s">
        <v>3613</v>
      </c>
      <c r="C3865" s="253" t="s">
        <v>36</v>
      </c>
      <c r="D3865" s="254" t="s">
        <v>16154</v>
      </c>
    </row>
    <row r="3866" spans="1:4" ht="15" x14ac:dyDescent="0.25">
      <c r="A3866" s="261">
        <v>89549</v>
      </c>
      <c r="B3866" s="253" t="s">
        <v>3614</v>
      </c>
      <c r="C3866" s="253" t="s">
        <v>36</v>
      </c>
      <c r="D3866" s="254" t="s">
        <v>16155</v>
      </c>
    </row>
    <row r="3867" spans="1:4" ht="15" x14ac:dyDescent="0.25">
      <c r="A3867" s="261">
        <v>89550</v>
      </c>
      <c r="B3867" s="253" t="s">
        <v>3615</v>
      </c>
      <c r="C3867" s="253" t="s">
        <v>36</v>
      </c>
      <c r="D3867" s="254" t="s">
        <v>16156</v>
      </c>
    </row>
    <row r="3868" spans="1:4" ht="15" x14ac:dyDescent="0.25">
      <c r="A3868" s="261">
        <v>89551</v>
      </c>
      <c r="B3868" s="253" t="s">
        <v>3616</v>
      </c>
      <c r="C3868" s="253" t="s">
        <v>36</v>
      </c>
      <c r="D3868" s="254" t="s">
        <v>16113</v>
      </c>
    </row>
    <row r="3869" spans="1:4" ht="15" x14ac:dyDescent="0.25">
      <c r="A3869" s="261">
        <v>89552</v>
      </c>
      <c r="B3869" s="253" t="s">
        <v>3617</v>
      </c>
      <c r="C3869" s="253" t="s">
        <v>36</v>
      </c>
      <c r="D3869" s="254" t="s">
        <v>16157</v>
      </c>
    </row>
    <row r="3870" spans="1:4" ht="15" x14ac:dyDescent="0.25">
      <c r="A3870" s="261">
        <v>89553</v>
      </c>
      <c r="B3870" s="253" t="s">
        <v>3618</v>
      </c>
      <c r="C3870" s="253" t="s">
        <v>36</v>
      </c>
      <c r="D3870" s="254" t="s">
        <v>15834</v>
      </c>
    </row>
    <row r="3871" spans="1:4" ht="15" x14ac:dyDescent="0.25">
      <c r="A3871" s="261">
        <v>89554</v>
      </c>
      <c r="B3871" s="253" t="s">
        <v>3619</v>
      </c>
      <c r="C3871" s="253" t="s">
        <v>36</v>
      </c>
      <c r="D3871" s="254" t="s">
        <v>16158</v>
      </c>
    </row>
    <row r="3872" spans="1:4" ht="15" x14ac:dyDescent="0.25">
      <c r="A3872" s="261">
        <v>89555</v>
      </c>
      <c r="B3872" s="253" t="s">
        <v>3620</v>
      </c>
      <c r="C3872" s="253" t="s">
        <v>36</v>
      </c>
      <c r="D3872" s="254" t="s">
        <v>15211</v>
      </c>
    </row>
    <row r="3873" spans="1:4" ht="15" x14ac:dyDescent="0.25">
      <c r="A3873" s="261">
        <v>89556</v>
      </c>
      <c r="B3873" s="253" t="s">
        <v>3621</v>
      </c>
      <c r="C3873" s="253" t="s">
        <v>36</v>
      </c>
      <c r="D3873" s="254" t="s">
        <v>16159</v>
      </c>
    </row>
    <row r="3874" spans="1:4" ht="15" x14ac:dyDescent="0.25">
      <c r="A3874" s="261">
        <v>89557</v>
      </c>
      <c r="B3874" s="253" t="s">
        <v>3622</v>
      </c>
      <c r="C3874" s="253" t="s">
        <v>36</v>
      </c>
      <c r="D3874" s="254" t="s">
        <v>16160</v>
      </c>
    </row>
    <row r="3875" spans="1:4" ht="15" x14ac:dyDescent="0.25">
      <c r="A3875" s="261">
        <v>89558</v>
      </c>
      <c r="B3875" s="253" t="s">
        <v>3623</v>
      </c>
      <c r="C3875" s="253" t="s">
        <v>36</v>
      </c>
      <c r="D3875" s="254" t="s">
        <v>16161</v>
      </c>
    </row>
    <row r="3876" spans="1:4" ht="15" x14ac:dyDescent="0.25">
      <c r="A3876" s="261">
        <v>89559</v>
      </c>
      <c r="B3876" s="253" t="s">
        <v>3624</v>
      </c>
      <c r="C3876" s="253" t="s">
        <v>36</v>
      </c>
      <c r="D3876" s="254" t="s">
        <v>16162</v>
      </c>
    </row>
    <row r="3877" spans="1:4" ht="15" x14ac:dyDescent="0.25">
      <c r="A3877" s="261">
        <v>89560</v>
      </c>
      <c r="B3877" s="253" t="s">
        <v>3625</v>
      </c>
      <c r="C3877" s="253" t="s">
        <v>36</v>
      </c>
      <c r="D3877" s="254" t="s">
        <v>16163</v>
      </c>
    </row>
    <row r="3878" spans="1:4" ht="15" x14ac:dyDescent="0.25">
      <c r="A3878" s="261">
        <v>89561</v>
      </c>
      <c r="B3878" s="253" t="s">
        <v>3626</v>
      </c>
      <c r="C3878" s="253" t="s">
        <v>36</v>
      </c>
      <c r="D3878" s="254" t="s">
        <v>12917</v>
      </c>
    </row>
    <row r="3879" spans="1:4" ht="15" x14ac:dyDescent="0.25">
      <c r="A3879" s="261">
        <v>89562</v>
      </c>
      <c r="B3879" s="253" t="s">
        <v>3627</v>
      </c>
      <c r="C3879" s="253" t="s">
        <v>36</v>
      </c>
      <c r="D3879" s="254" t="s">
        <v>13699</v>
      </c>
    </row>
    <row r="3880" spans="1:4" ht="15" x14ac:dyDescent="0.25">
      <c r="A3880" s="261">
        <v>89563</v>
      </c>
      <c r="B3880" s="253" t="s">
        <v>3628</v>
      </c>
      <c r="C3880" s="253" t="s">
        <v>36</v>
      </c>
      <c r="D3880" s="254" t="s">
        <v>16164</v>
      </c>
    </row>
    <row r="3881" spans="1:4" ht="15" x14ac:dyDescent="0.25">
      <c r="A3881" s="261">
        <v>89564</v>
      </c>
      <c r="B3881" s="253" t="s">
        <v>3629</v>
      </c>
      <c r="C3881" s="253" t="s">
        <v>36</v>
      </c>
      <c r="D3881" s="254" t="s">
        <v>16165</v>
      </c>
    </row>
    <row r="3882" spans="1:4" ht="15" x14ac:dyDescent="0.25">
      <c r="A3882" s="261">
        <v>89565</v>
      </c>
      <c r="B3882" s="253" t="s">
        <v>3630</v>
      </c>
      <c r="C3882" s="253" t="s">
        <v>36</v>
      </c>
      <c r="D3882" s="254" t="s">
        <v>16166</v>
      </c>
    </row>
    <row r="3883" spans="1:4" ht="15" x14ac:dyDescent="0.25">
      <c r="A3883" s="261">
        <v>89566</v>
      </c>
      <c r="B3883" s="253" t="s">
        <v>3631</v>
      </c>
      <c r="C3883" s="253" t="s">
        <v>36</v>
      </c>
      <c r="D3883" s="254" t="s">
        <v>16167</v>
      </c>
    </row>
    <row r="3884" spans="1:4" ht="15" x14ac:dyDescent="0.25">
      <c r="A3884" s="261">
        <v>89567</v>
      </c>
      <c r="B3884" s="253" t="s">
        <v>3632</v>
      </c>
      <c r="C3884" s="253" t="s">
        <v>36</v>
      </c>
      <c r="D3884" s="254" t="s">
        <v>16168</v>
      </c>
    </row>
    <row r="3885" spans="1:4" ht="15" x14ac:dyDescent="0.25">
      <c r="A3885" s="261">
        <v>89568</v>
      </c>
      <c r="B3885" s="253" t="s">
        <v>3633</v>
      </c>
      <c r="C3885" s="253" t="s">
        <v>36</v>
      </c>
      <c r="D3885" s="254" t="s">
        <v>16169</v>
      </c>
    </row>
    <row r="3886" spans="1:4" ht="15" x14ac:dyDescent="0.25">
      <c r="A3886" s="261">
        <v>89569</v>
      </c>
      <c r="B3886" s="253" t="s">
        <v>3634</v>
      </c>
      <c r="C3886" s="253" t="s">
        <v>36</v>
      </c>
      <c r="D3886" s="254" t="s">
        <v>16170</v>
      </c>
    </row>
    <row r="3887" spans="1:4" ht="15" x14ac:dyDescent="0.25">
      <c r="A3887" s="261">
        <v>89570</v>
      </c>
      <c r="B3887" s="253" t="s">
        <v>3635</v>
      </c>
      <c r="C3887" s="253" t="s">
        <v>36</v>
      </c>
      <c r="D3887" s="254" t="s">
        <v>16150</v>
      </c>
    </row>
    <row r="3888" spans="1:4" ht="15" x14ac:dyDescent="0.25">
      <c r="A3888" s="261">
        <v>89571</v>
      </c>
      <c r="B3888" s="253" t="s">
        <v>3636</v>
      </c>
      <c r="C3888" s="253" t="s">
        <v>36</v>
      </c>
      <c r="D3888" s="254" t="s">
        <v>16171</v>
      </c>
    </row>
    <row r="3889" spans="1:4" ht="15" x14ac:dyDescent="0.25">
      <c r="A3889" s="261">
        <v>89572</v>
      </c>
      <c r="B3889" s="253" t="s">
        <v>3637</v>
      </c>
      <c r="C3889" s="253" t="s">
        <v>36</v>
      </c>
      <c r="D3889" s="254" t="s">
        <v>16172</v>
      </c>
    </row>
    <row r="3890" spans="1:4" ht="15" x14ac:dyDescent="0.25">
      <c r="A3890" s="261">
        <v>89573</v>
      </c>
      <c r="B3890" s="253" t="s">
        <v>3638</v>
      </c>
      <c r="C3890" s="253" t="s">
        <v>36</v>
      </c>
      <c r="D3890" s="254" t="s">
        <v>15403</v>
      </c>
    </row>
    <row r="3891" spans="1:4" ht="15" x14ac:dyDescent="0.25">
      <c r="A3891" s="261">
        <v>89574</v>
      </c>
      <c r="B3891" s="253" t="s">
        <v>3639</v>
      </c>
      <c r="C3891" s="253" t="s">
        <v>36</v>
      </c>
      <c r="D3891" s="254" t="s">
        <v>16173</v>
      </c>
    </row>
    <row r="3892" spans="1:4" ht="15" x14ac:dyDescent="0.25">
      <c r="A3892" s="261">
        <v>89575</v>
      </c>
      <c r="B3892" s="253" t="s">
        <v>3640</v>
      </c>
      <c r="C3892" s="253" t="s">
        <v>36</v>
      </c>
      <c r="D3892" s="254" t="s">
        <v>13565</v>
      </c>
    </row>
    <row r="3893" spans="1:4" ht="15" x14ac:dyDescent="0.25">
      <c r="A3893" s="261">
        <v>89577</v>
      </c>
      <c r="B3893" s="253" t="s">
        <v>3641</v>
      </c>
      <c r="C3893" s="253" t="s">
        <v>36</v>
      </c>
      <c r="D3893" s="254" t="s">
        <v>16174</v>
      </c>
    </row>
    <row r="3894" spans="1:4" ht="15" x14ac:dyDescent="0.25">
      <c r="A3894" s="261">
        <v>89579</v>
      </c>
      <c r="B3894" s="253" t="s">
        <v>3642</v>
      </c>
      <c r="C3894" s="253" t="s">
        <v>36</v>
      </c>
      <c r="D3894" s="254" t="s">
        <v>16175</v>
      </c>
    </row>
    <row r="3895" spans="1:4" ht="15" x14ac:dyDescent="0.25">
      <c r="A3895" s="261">
        <v>89581</v>
      </c>
      <c r="B3895" s="253" t="s">
        <v>3643</v>
      </c>
      <c r="C3895" s="253" t="s">
        <v>36</v>
      </c>
      <c r="D3895" s="254" t="s">
        <v>16176</v>
      </c>
    </row>
    <row r="3896" spans="1:4" ht="15" x14ac:dyDescent="0.25">
      <c r="A3896" s="261">
        <v>89582</v>
      </c>
      <c r="B3896" s="253" t="s">
        <v>3644</v>
      </c>
      <c r="C3896" s="253" t="s">
        <v>36</v>
      </c>
      <c r="D3896" s="254" t="s">
        <v>16177</v>
      </c>
    </row>
    <row r="3897" spans="1:4" ht="15" x14ac:dyDescent="0.25">
      <c r="A3897" s="261">
        <v>89583</v>
      </c>
      <c r="B3897" s="253" t="s">
        <v>3645</v>
      </c>
      <c r="C3897" s="253" t="s">
        <v>36</v>
      </c>
      <c r="D3897" s="254" t="s">
        <v>16178</v>
      </c>
    </row>
    <row r="3898" spans="1:4" ht="15" x14ac:dyDescent="0.25">
      <c r="A3898" s="261">
        <v>89584</v>
      </c>
      <c r="B3898" s="253" t="s">
        <v>3646</v>
      </c>
      <c r="C3898" s="253" t="s">
        <v>36</v>
      </c>
      <c r="D3898" s="254" t="s">
        <v>16179</v>
      </c>
    </row>
    <row r="3899" spans="1:4" ht="15" x14ac:dyDescent="0.25">
      <c r="A3899" s="261">
        <v>89585</v>
      </c>
      <c r="B3899" s="253" t="s">
        <v>3647</v>
      </c>
      <c r="C3899" s="253" t="s">
        <v>36</v>
      </c>
      <c r="D3899" s="254" t="s">
        <v>12933</v>
      </c>
    </row>
    <row r="3900" spans="1:4" ht="15" x14ac:dyDescent="0.25">
      <c r="A3900" s="261">
        <v>89587</v>
      </c>
      <c r="B3900" s="253" t="s">
        <v>3648</v>
      </c>
      <c r="C3900" s="253" t="s">
        <v>36</v>
      </c>
      <c r="D3900" s="254" t="s">
        <v>16180</v>
      </c>
    </row>
    <row r="3901" spans="1:4" ht="15" x14ac:dyDescent="0.25">
      <c r="A3901" s="261">
        <v>89590</v>
      </c>
      <c r="B3901" s="253" t="s">
        <v>3649</v>
      </c>
      <c r="C3901" s="253" t="s">
        <v>36</v>
      </c>
      <c r="D3901" s="254" t="s">
        <v>12868</v>
      </c>
    </row>
    <row r="3902" spans="1:4" ht="15" x14ac:dyDescent="0.25">
      <c r="A3902" s="261">
        <v>89591</v>
      </c>
      <c r="B3902" s="253" t="s">
        <v>3650</v>
      </c>
      <c r="C3902" s="253" t="s">
        <v>36</v>
      </c>
      <c r="D3902" s="254" t="s">
        <v>16181</v>
      </c>
    </row>
    <row r="3903" spans="1:4" ht="15" x14ac:dyDescent="0.25">
      <c r="A3903" s="261">
        <v>89592</v>
      </c>
      <c r="B3903" s="253" t="s">
        <v>3651</v>
      </c>
      <c r="C3903" s="253" t="s">
        <v>36</v>
      </c>
      <c r="D3903" s="254" t="s">
        <v>16182</v>
      </c>
    </row>
    <row r="3904" spans="1:4" ht="15" x14ac:dyDescent="0.25">
      <c r="A3904" s="261">
        <v>89593</v>
      </c>
      <c r="B3904" s="253" t="s">
        <v>3652</v>
      </c>
      <c r="C3904" s="253" t="s">
        <v>36</v>
      </c>
      <c r="D3904" s="254" t="s">
        <v>16183</v>
      </c>
    </row>
    <row r="3905" spans="1:4" ht="15" x14ac:dyDescent="0.25">
      <c r="A3905" s="261">
        <v>89594</v>
      </c>
      <c r="B3905" s="253" t="s">
        <v>3653</v>
      </c>
      <c r="C3905" s="253" t="s">
        <v>36</v>
      </c>
      <c r="D3905" s="254" t="s">
        <v>16184</v>
      </c>
    </row>
    <row r="3906" spans="1:4" ht="15" x14ac:dyDescent="0.25">
      <c r="A3906" s="261">
        <v>89595</v>
      </c>
      <c r="B3906" s="253" t="s">
        <v>3654</v>
      </c>
      <c r="C3906" s="253" t="s">
        <v>36</v>
      </c>
      <c r="D3906" s="254" t="s">
        <v>16185</v>
      </c>
    </row>
    <row r="3907" spans="1:4" ht="15" x14ac:dyDescent="0.25">
      <c r="A3907" s="261">
        <v>89596</v>
      </c>
      <c r="B3907" s="253" t="s">
        <v>3655</v>
      </c>
      <c r="C3907" s="253" t="s">
        <v>36</v>
      </c>
      <c r="D3907" s="254" t="s">
        <v>16186</v>
      </c>
    </row>
    <row r="3908" spans="1:4" ht="15" x14ac:dyDescent="0.25">
      <c r="A3908" s="261">
        <v>89597</v>
      </c>
      <c r="B3908" s="253" t="s">
        <v>3656</v>
      </c>
      <c r="C3908" s="253" t="s">
        <v>36</v>
      </c>
      <c r="D3908" s="254" t="s">
        <v>16187</v>
      </c>
    </row>
    <row r="3909" spans="1:4" ht="15" x14ac:dyDescent="0.25">
      <c r="A3909" s="261">
        <v>89598</v>
      </c>
      <c r="B3909" s="253" t="s">
        <v>3657</v>
      </c>
      <c r="C3909" s="253" t="s">
        <v>36</v>
      </c>
      <c r="D3909" s="254" t="s">
        <v>16188</v>
      </c>
    </row>
    <row r="3910" spans="1:4" ht="15" x14ac:dyDescent="0.25">
      <c r="A3910" s="261">
        <v>89599</v>
      </c>
      <c r="B3910" s="253" t="s">
        <v>3658</v>
      </c>
      <c r="C3910" s="253" t="s">
        <v>36</v>
      </c>
      <c r="D3910" s="254" t="s">
        <v>16189</v>
      </c>
    </row>
    <row r="3911" spans="1:4" ht="15" x14ac:dyDescent="0.25">
      <c r="A3911" s="261">
        <v>89600</v>
      </c>
      <c r="B3911" s="253" t="s">
        <v>3659</v>
      </c>
      <c r="C3911" s="253" t="s">
        <v>36</v>
      </c>
      <c r="D3911" s="254" t="s">
        <v>16190</v>
      </c>
    </row>
    <row r="3912" spans="1:4" ht="15" x14ac:dyDescent="0.25">
      <c r="A3912" s="261">
        <v>89605</v>
      </c>
      <c r="B3912" s="253" t="s">
        <v>3660</v>
      </c>
      <c r="C3912" s="253" t="s">
        <v>36</v>
      </c>
      <c r="D3912" s="254" t="s">
        <v>16191</v>
      </c>
    </row>
    <row r="3913" spans="1:4" ht="15" x14ac:dyDescent="0.25">
      <c r="A3913" s="261">
        <v>89609</v>
      </c>
      <c r="B3913" s="253" t="s">
        <v>3661</v>
      </c>
      <c r="C3913" s="253" t="s">
        <v>36</v>
      </c>
      <c r="D3913" s="254" t="s">
        <v>16192</v>
      </c>
    </row>
    <row r="3914" spans="1:4" ht="15" x14ac:dyDescent="0.25">
      <c r="A3914" s="261">
        <v>89610</v>
      </c>
      <c r="B3914" s="253" t="s">
        <v>3662</v>
      </c>
      <c r="C3914" s="253" t="s">
        <v>36</v>
      </c>
      <c r="D3914" s="254" t="s">
        <v>15267</v>
      </c>
    </row>
    <row r="3915" spans="1:4" ht="15" x14ac:dyDescent="0.25">
      <c r="A3915" s="261">
        <v>89611</v>
      </c>
      <c r="B3915" s="253" t="s">
        <v>3663</v>
      </c>
      <c r="C3915" s="253" t="s">
        <v>36</v>
      </c>
      <c r="D3915" s="254" t="s">
        <v>16193</v>
      </c>
    </row>
    <row r="3916" spans="1:4" ht="15" x14ac:dyDescent="0.25">
      <c r="A3916" s="261">
        <v>89612</v>
      </c>
      <c r="B3916" s="253" t="s">
        <v>3664</v>
      </c>
      <c r="C3916" s="253" t="s">
        <v>36</v>
      </c>
      <c r="D3916" s="254" t="s">
        <v>16194</v>
      </c>
    </row>
    <row r="3917" spans="1:4" ht="15" x14ac:dyDescent="0.25">
      <c r="A3917" s="261">
        <v>89613</v>
      </c>
      <c r="B3917" s="253" t="s">
        <v>3665</v>
      </c>
      <c r="C3917" s="253" t="s">
        <v>36</v>
      </c>
      <c r="D3917" s="254" t="s">
        <v>16195</v>
      </c>
    </row>
    <row r="3918" spans="1:4" ht="15" x14ac:dyDescent="0.25">
      <c r="A3918" s="261">
        <v>89614</v>
      </c>
      <c r="B3918" s="253" t="s">
        <v>3666</v>
      </c>
      <c r="C3918" s="253" t="s">
        <v>36</v>
      </c>
      <c r="D3918" s="254" t="s">
        <v>14758</v>
      </c>
    </row>
    <row r="3919" spans="1:4" ht="15" x14ac:dyDescent="0.25">
      <c r="A3919" s="261">
        <v>89615</v>
      </c>
      <c r="B3919" s="253" t="s">
        <v>3667</v>
      </c>
      <c r="C3919" s="253" t="s">
        <v>36</v>
      </c>
      <c r="D3919" s="254" t="s">
        <v>16196</v>
      </c>
    </row>
    <row r="3920" spans="1:4" ht="15" x14ac:dyDescent="0.25">
      <c r="A3920" s="261">
        <v>89616</v>
      </c>
      <c r="B3920" s="253" t="s">
        <v>3668</v>
      </c>
      <c r="C3920" s="253" t="s">
        <v>36</v>
      </c>
      <c r="D3920" s="254" t="s">
        <v>15996</v>
      </c>
    </row>
    <row r="3921" spans="1:4" ht="15" x14ac:dyDescent="0.25">
      <c r="A3921" s="261">
        <v>89617</v>
      </c>
      <c r="B3921" s="253" t="s">
        <v>3669</v>
      </c>
      <c r="C3921" s="253" t="s">
        <v>36</v>
      </c>
      <c r="D3921" s="254" t="s">
        <v>16197</v>
      </c>
    </row>
    <row r="3922" spans="1:4" ht="15" x14ac:dyDescent="0.25">
      <c r="A3922" s="261">
        <v>89620</v>
      </c>
      <c r="B3922" s="253" t="s">
        <v>3670</v>
      </c>
      <c r="C3922" s="253" t="s">
        <v>36</v>
      </c>
      <c r="D3922" s="254" t="s">
        <v>16198</v>
      </c>
    </row>
    <row r="3923" spans="1:4" ht="15" x14ac:dyDescent="0.25">
      <c r="A3923" s="261">
        <v>89622</v>
      </c>
      <c r="B3923" s="253" t="s">
        <v>3671</v>
      </c>
      <c r="C3923" s="253" t="s">
        <v>36</v>
      </c>
      <c r="D3923" s="254" t="s">
        <v>16199</v>
      </c>
    </row>
    <row r="3924" spans="1:4" ht="15" x14ac:dyDescent="0.25">
      <c r="A3924" s="261">
        <v>89623</v>
      </c>
      <c r="B3924" s="253" t="s">
        <v>3672</v>
      </c>
      <c r="C3924" s="253" t="s">
        <v>36</v>
      </c>
      <c r="D3924" s="254" t="s">
        <v>13658</v>
      </c>
    </row>
    <row r="3925" spans="1:4" ht="15" x14ac:dyDescent="0.25">
      <c r="A3925" s="261">
        <v>89624</v>
      </c>
      <c r="B3925" s="253" t="s">
        <v>3673</v>
      </c>
      <c r="C3925" s="253" t="s">
        <v>36</v>
      </c>
      <c r="D3925" s="254" t="s">
        <v>16200</v>
      </c>
    </row>
    <row r="3926" spans="1:4" ht="15" x14ac:dyDescent="0.25">
      <c r="A3926" s="261">
        <v>89625</v>
      </c>
      <c r="B3926" s="253" t="s">
        <v>3674</v>
      </c>
      <c r="C3926" s="253" t="s">
        <v>36</v>
      </c>
      <c r="D3926" s="254" t="s">
        <v>16201</v>
      </c>
    </row>
    <row r="3927" spans="1:4" ht="15" x14ac:dyDescent="0.25">
      <c r="A3927" s="261">
        <v>89626</v>
      </c>
      <c r="B3927" s="253" t="s">
        <v>3675</v>
      </c>
      <c r="C3927" s="253" t="s">
        <v>36</v>
      </c>
      <c r="D3927" s="254" t="s">
        <v>16202</v>
      </c>
    </row>
    <row r="3928" spans="1:4" ht="15" x14ac:dyDescent="0.25">
      <c r="A3928" s="261">
        <v>89627</v>
      </c>
      <c r="B3928" s="253" t="s">
        <v>3676</v>
      </c>
      <c r="C3928" s="253" t="s">
        <v>36</v>
      </c>
      <c r="D3928" s="254" t="s">
        <v>16203</v>
      </c>
    </row>
    <row r="3929" spans="1:4" ht="15" x14ac:dyDescent="0.25">
      <c r="A3929" s="261">
        <v>89628</v>
      </c>
      <c r="B3929" s="253" t="s">
        <v>3677</v>
      </c>
      <c r="C3929" s="253" t="s">
        <v>36</v>
      </c>
      <c r="D3929" s="254" t="s">
        <v>16204</v>
      </c>
    </row>
    <row r="3930" spans="1:4" ht="15" x14ac:dyDescent="0.25">
      <c r="A3930" s="261">
        <v>89629</v>
      </c>
      <c r="B3930" s="253" t="s">
        <v>3678</v>
      </c>
      <c r="C3930" s="253" t="s">
        <v>36</v>
      </c>
      <c r="D3930" s="254" t="s">
        <v>16205</v>
      </c>
    </row>
    <row r="3931" spans="1:4" ht="15" x14ac:dyDescent="0.25">
      <c r="A3931" s="261">
        <v>89630</v>
      </c>
      <c r="B3931" s="253" t="s">
        <v>3679</v>
      </c>
      <c r="C3931" s="253" t="s">
        <v>36</v>
      </c>
      <c r="D3931" s="254" t="s">
        <v>16206</v>
      </c>
    </row>
    <row r="3932" spans="1:4" ht="15" x14ac:dyDescent="0.25">
      <c r="A3932" s="261">
        <v>89631</v>
      </c>
      <c r="B3932" s="253" t="s">
        <v>3680</v>
      </c>
      <c r="C3932" s="253" t="s">
        <v>36</v>
      </c>
      <c r="D3932" s="254" t="s">
        <v>16207</v>
      </c>
    </row>
    <row r="3933" spans="1:4" ht="15" x14ac:dyDescent="0.25">
      <c r="A3933" s="261">
        <v>89632</v>
      </c>
      <c r="B3933" s="253" t="s">
        <v>3681</v>
      </c>
      <c r="C3933" s="253" t="s">
        <v>36</v>
      </c>
      <c r="D3933" s="254" t="s">
        <v>16208</v>
      </c>
    </row>
    <row r="3934" spans="1:4" ht="15" x14ac:dyDescent="0.25">
      <c r="A3934" s="261">
        <v>89637</v>
      </c>
      <c r="B3934" s="253" t="s">
        <v>3682</v>
      </c>
      <c r="C3934" s="253" t="s">
        <v>36</v>
      </c>
      <c r="D3934" s="254" t="s">
        <v>16209</v>
      </c>
    </row>
    <row r="3935" spans="1:4" ht="15" x14ac:dyDescent="0.25">
      <c r="A3935" s="261">
        <v>89638</v>
      </c>
      <c r="B3935" s="253" t="s">
        <v>3683</v>
      </c>
      <c r="C3935" s="253" t="s">
        <v>36</v>
      </c>
      <c r="D3935" s="254" t="s">
        <v>15252</v>
      </c>
    </row>
    <row r="3936" spans="1:4" ht="15" x14ac:dyDescent="0.25">
      <c r="A3936" s="261">
        <v>89639</v>
      </c>
      <c r="B3936" s="253" t="s">
        <v>3684</v>
      </c>
      <c r="C3936" s="253" t="s">
        <v>36</v>
      </c>
      <c r="D3936" s="254" t="s">
        <v>15232</v>
      </c>
    </row>
    <row r="3937" spans="1:4" ht="15" x14ac:dyDescent="0.25">
      <c r="A3937" s="261">
        <v>89640</v>
      </c>
      <c r="B3937" s="253" t="s">
        <v>3685</v>
      </c>
      <c r="C3937" s="253" t="s">
        <v>36</v>
      </c>
      <c r="D3937" s="254" t="s">
        <v>16210</v>
      </c>
    </row>
    <row r="3938" spans="1:4" ht="15" x14ac:dyDescent="0.25">
      <c r="A3938" s="261">
        <v>89641</v>
      </c>
      <c r="B3938" s="253" t="s">
        <v>3686</v>
      </c>
      <c r="C3938" s="253" t="s">
        <v>36</v>
      </c>
      <c r="D3938" s="254" t="s">
        <v>13382</v>
      </c>
    </row>
    <row r="3939" spans="1:4" ht="15" x14ac:dyDescent="0.25">
      <c r="A3939" s="261">
        <v>89642</v>
      </c>
      <c r="B3939" s="253" t="s">
        <v>3687</v>
      </c>
      <c r="C3939" s="253" t="s">
        <v>36</v>
      </c>
      <c r="D3939" s="254" t="s">
        <v>16211</v>
      </c>
    </row>
    <row r="3940" spans="1:4" ht="15" x14ac:dyDescent="0.25">
      <c r="A3940" s="261">
        <v>89643</v>
      </c>
      <c r="B3940" s="253" t="s">
        <v>3688</v>
      </c>
      <c r="C3940" s="253" t="s">
        <v>36</v>
      </c>
      <c r="D3940" s="254" t="s">
        <v>16212</v>
      </c>
    </row>
    <row r="3941" spans="1:4" ht="15" x14ac:dyDescent="0.25">
      <c r="A3941" s="261">
        <v>89644</v>
      </c>
      <c r="B3941" s="253" t="s">
        <v>3689</v>
      </c>
      <c r="C3941" s="253" t="s">
        <v>36</v>
      </c>
      <c r="D3941" s="254" t="s">
        <v>16213</v>
      </c>
    </row>
    <row r="3942" spans="1:4" ht="15" x14ac:dyDescent="0.25">
      <c r="A3942" s="261">
        <v>89645</v>
      </c>
      <c r="B3942" s="253" t="s">
        <v>3690</v>
      </c>
      <c r="C3942" s="253" t="s">
        <v>36</v>
      </c>
      <c r="D3942" s="254" t="s">
        <v>16214</v>
      </c>
    </row>
    <row r="3943" spans="1:4" ht="15" x14ac:dyDescent="0.25">
      <c r="A3943" s="261">
        <v>89646</v>
      </c>
      <c r="B3943" s="253" t="s">
        <v>3691</v>
      </c>
      <c r="C3943" s="253" t="s">
        <v>36</v>
      </c>
      <c r="D3943" s="254" t="s">
        <v>16215</v>
      </c>
    </row>
    <row r="3944" spans="1:4" ht="15" x14ac:dyDescent="0.25">
      <c r="A3944" s="261">
        <v>89647</v>
      </c>
      <c r="B3944" s="253" t="s">
        <v>3692</v>
      </c>
      <c r="C3944" s="253" t="s">
        <v>36</v>
      </c>
      <c r="D3944" s="254" t="s">
        <v>16216</v>
      </c>
    </row>
    <row r="3945" spans="1:4" ht="15" x14ac:dyDescent="0.25">
      <c r="A3945" s="261">
        <v>89648</v>
      </c>
      <c r="B3945" s="253" t="s">
        <v>3693</v>
      </c>
      <c r="C3945" s="253" t="s">
        <v>36</v>
      </c>
      <c r="D3945" s="254" t="s">
        <v>16217</v>
      </c>
    </row>
    <row r="3946" spans="1:4" ht="15" x14ac:dyDescent="0.25">
      <c r="A3946" s="261">
        <v>89649</v>
      </c>
      <c r="B3946" s="253" t="s">
        <v>3694</v>
      </c>
      <c r="C3946" s="253" t="s">
        <v>36</v>
      </c>
      <c r="D3946" s="254" t="s">
        <v>16218</v>
      </c>
    </row>
    <row r="3947" spans="1:4" ht="15" x14ac:dyDescent="0.25">
      <c r="A3947" s="261">
        <v>89650</v>
      </c>
      <c r="B3947" s="253" t="s">
        <v>3695</v>
      </c>
      <c r="C3947" s="253" t="s">
        <v>36</v>
      </c>
      <c r="D3947" s="254" t="s">
        <v>16219</v>
      </c>
    </row>
    <row r="3948" spans="1:4" ht="15" x14ac:dyDescent="0.25">
      <c r="A3948" s="261">
        <v>89651</v>
      </c>
      <c r="B3948" s="253" t="s">
        <v>3696</v>
      </c>
      <c r="C3948" s="253" t="s">
        <v>36</v>
      </c>
      <c r="D3948" s="254" t="s">
        <v>13479</v>
      </c>
    </row>
    <row r="3949" spans="1:4" ht="15" x14ac:dyDescent="0.25">
      <c r="A3949" s="261">
        <v>89652</v>
      </c>
      <c r="B3949" s="253" t="s">
        <v>3697</v>
      </c>
      <c r="C3949" s="253" t="s">
        <v>36</v>
      </c>
      <c r="D3949" s="254" t="s">
        <v>16220</v>
      </c>
    </row>
    <row r="3950" spans="1:4" ht="15" x14ac:dyDescent="0.25">
      <c r="A3950" s="261">
        <v>89653</v>
      </c>
      <c r="B3950" s="253" t="s">
        <v>3698</v>
      </c>
      <c r="C3950" s="253" t="s">
        <v>36</v>
      </c>
      <c r="D3950" s="254" t="s">
        <v>16212</v>
      </c>
    </row>
    <row r="3951" spans="1:4" ht="15" x14ac:dyDescent="0.25">
      <c r="A3951" s="261">
        <v>89654</v>
      </c>
      <c r="B3951" s="253" t="s">
        <v>3699</v>
      </c>
      <c r="C3951" s="253" t="s">
        <v>36</v>
      </c>
      <c r="D3951" s="254" t="s">
        <v>16221</v>
      </c>
    </row>
    <row r="3952" spans="1:4" ht="15" x14ac:dyDescent="0.25">
      <c r="A3952" s="261">
        <v>89655</v>
      </c>
      <c r="B3952" s="253" t="s">
        <v>3700</v>
      </c>
      <c r="C3952" s="253" t="s">
        <v>36</v>
      </c>
      <c r="D3952" s="254" t="s">
        <v>16222</v>
      </c>
    </row>
    <row r="3953" spans="1:4" ht="15" x14ac:dyDescent="0.25">
      <c r="A3953" s="261">
        <v>89656</v>
      </c>
      <c r="B3953" s="253" t="s">
        <v>3701</v>
      </c>
      <c r="C3953" s="253" t="s">
        <v>36</v>
      </c>
      <c r="D3953" s="254" t="s">
        <v>16223</v>
      </c>
    </row>
    <row r="3954" spans="1:4" ht="15" x14ac:dyDescent="0.25">
      <c r="A3954" s="261">
        <v>89657</v>
      </c>
      <c r="B3954" s="253" t="s">
        <v>3702</v>
      </c>
      <c r="C3954" s="253" t="s">
        <v>36</v>
      </c>
      <c r="D3954" s="254" t="s">
        <v>14996</v>
      </c>
    </row>
    <row r="3955" spans="1:4" ht="15" x14ac:dyDescent="0.25">
      <c r="A3955" s="261">
        <v>89658</v>
      </c>
      <c r="B3955" s="253" t="s">
        <v>3703</v>
      </c>
      <c r="C3955" s="253" t="s">
        <v>36</v>
      </c>
      <c r="D3955" s="254" t="s">
        <v>16224</v>
      </c>
    </row>
    <row r="3956" spans="1:4" ht="15" x14ac:dyDescent="0.25">
      <c r="A3956" s="261">
        <v>89659</v>
      </c>
      <c r="B3956" s="253" t="s">
        <v>3704</v>
      </c>
      <c r="C3956" s="253" t="s">
        <v>36</v>
      </c>
      <c r="D3956" s="254" t="s">
        <v>13755</v>
      </c>
    </row>
    <row r="3957" spans="1:4" ht="15" x14ac:dyDescent="0.25">
      <c r="A3957" s="261">
        <v>89660</v>
      </c>
      <c r="B3957" s="253" t="s">
        <v>3705</v>
      </c>
      <c r="C3957" s="253" t="s">
        <v>36</v>
      </c>
      <c r="D3957" s="254" t="s">
        <v>16225</v>
      </c>
    </row>
    <row r="3958" spans="1:4" ht="15" x14ac:dyDescent="0.25">
      <c r="A3958" s="261">
        <v>89661</v>
      </c>
      <c r="B3958" s="253" t="s">
        <v>3706</v>
      </c>
      <c r="C3958" s="253" t="s">
        <v>36</v>
      </c>
      <c r="D3958" s="254" t="s">
        <v>16226</v>
      </c>
    </row>
    <row r="3959" spans="1:4" ht="15" x14ac:dyDescent="0.25">
      <c r="A3959" s="261">
        <v>89662</v>
      </c>
      <c r="B3959" s="253" t="s">
        <v>3707</v>
      </c>
      <c r="C3959" s="253" t="s">
        <v>36</v>
      </c>
      <c r="D3959" s="254" t="s">
        <v>16227</v>
      </c>
    </row>
    <row r="3960" spans="1:4" ht="15" x14ac:dyDescent="0.25">
      <c r="A3960" s="261">
        <v>89663</v>
      </c>
      <c r="B3960" s="253" t="s">
        <v>3708</v>
      </c>
      <c r="C3960" s="253" t="s">
        <v>36</v>
      </c>
      <c r="D3960" s="254" t="s">
        <v>16228</v>
      </c>
    </row>
    <row r="3961" spans="1:4" ht="15" x14ac:dyDescent="0.25">
      <c r="A3961" s="261">
        <v>89664</v>
      </c>
      <c r="B3961" s="253" t="s">
        <v>3709</v>
      </c>
      <c r="C3961" s="253" t="s">
        <v>36</v>
      </c>
      <c r="D3961" s="254" t="s">
        <v>16229</v>
      </c>
    </row>
    <row r="3962" spans="1:4" ht="15" x14ac:dyDescent="0.25">
      <c r="A3962" s="261">
        <v>89666</v>
      </c>
      <c r="B3962" s="253" t="s">
        <v>3710</v>
      </c>
      <c r="C3962" s="253" t="s">
        <v>36</v>
      </c>
      <c r="D3962" s="254" t="s">
        <v>13638</v>
      </c>
    </row>
    <row r="3963" spans="1:4" ht="15" x14ac:dyDescent="0.25">
      <c r="A3963" s="261">
        <v>89667</v>
      </c>
      <c r="B3963" s="253" t="s">
        <v>3711</v>
      </c>
      <c r="C3963" s="253" t="s">
        <v>36</v>
      </c>
      <c r="D3963" s="254" t="s">
        <v>16230</v>
      </c>
    </row>
    <row r="3964" spans="1:4" ht="15" x14ac:dyDescent="0.25">
      <c r="A3964" s="261">
        <v>89668</v>
      </c>
      <c r="B3964" s="253" t="s">
        <v>3712</v>
      </c>
      <c r="C3964" s="253" t="s">
        <v>36</v>
      </c>
      <c r="D3964" s="254" t="s">
        <v>16231</v>
      </c>
    </row>
    <row r="3965" spans="1:4" ht="15" x14ac:dyDescent="0.25">
      <c r="A3965" s="261">
        <v>89669</v>
      </c>
      <c r="B3965" s="253" t="s">
        <v>3713</v>
      </c>
      <c r="C3965" s="253" t="s">
        <v>36</v>
      </c>
      <c r="D3965" s="254" t="s">
        <v>16232</v>
      </c>
    </row>
    <row r="3966" spans="1:4" ht="15" x14ac:dyDescent="0.25">
      <c r="A3966" s="261">
        <v>89670</v>
      </c>
      <c r="B3966" s="253" t="s">
        <v>3714</v>
      </c>
      <c r="C3966" s="253" t="s">
        <v>36</v>
      </c>
      <c r="D3966" s="254" t="s">
        <v>13932</v>
      </c>
    </row>
    <row r="3967" spans="1:4" ht="15" x14ac:dyDescent="0.25">
      <c r="A3967" s="261">
        <v>89671</v>
      </c>
      <c r="B3967" s="253" t="s">
        <v>3715</v>
      </c>
      <c r="C3967" s="253" t="s">
        <v>36</v>
      </c>
      <c r="D3967" s="254" t="s">
        <v>13733</v>
      </c>
    </row>
    <row r="3968" spans="1:4" ht="15" x14ac:dyDescent="0.25">
      <c r="A3968" s="261">
        <v>89672</v>
      </c>
      <c r="B3968" s="253" t="s">
        <v>3716</v>
      </c>
      <c r="C3968" s="253" t="s">
        <v>36</v>
      </c>
      <c r="D3968" s="254" t="s">
        <v>16233</v>
      </c>
    </row>
    <row r="3969" spans="1:4" ht="15" x14ac:dyDescent="0.25">
      <c r="A3969" s="261">
        <v>89673</v>
      </c>
      <c r="B3969" s="253" t="s">
        <v>3717</v>
      </c>
      <c r="C3969" s="253" t="s">
        <v>36</v>
      </c>
      <c r="D3969" s="254" t="s">
        <v>16234</v>
      </c>
    </row>
    <row r="3970" spans="1:4" ht="15" x14ac:dyDescent="0.25">
      <c r="A3970" s="261">
        <v>89674</v>
      </c>
      <c r="B3970" s="253" t="s">
        <v>3718</v>
      </c>
      <c r="C3970" s="253" t="s">
        <v>36</v>
      </c>
      <c r="D3970" s="254" t="s">
        <v>16235</v>
      </c>
    </row>
    <row r="3971" spans="1:4" ht="15" x14ac:dyDescent="0.25">
      <c r="A3971" s="261">
        <v>89675</v>
      </c>
      <c r="B3971" s="253" t="s">
        <v>3719</v>
      </c>
      <c r="C3971" s="253" t="s">
        <v>36</v>
      </c>
      <c r="D3971" s="254" t="s">
        <v>16236</v>
      </c>
    </row>
    <row r="3972" spans="1:4" ht="15" x14ac:dyDescent="0.25">
      <c r="A3972" s="261">
        <v>89676</v>
      </c>
      <c r="B3972" s="253" t="s">
        <v>3720</v>
      </c>
      <c r="C3972" s="253" t="s">
        <v>36</v>
      </c>
      <c r="D3972" s="254" t="s">
        <v>16237</v>
      </c>
    </row>
    <row r="3973" spans="1:4" ht="15" x14ac:dyDescent="0.25">
      <c r="A3973" s="261">
        <v>89677</v>
      </c>
      <c r="B3973" s="253" t="s">
        <v>3721</v>
      </c>
      <c r="C3973" s="253" t="s">
        <v>36</v>
      </c>
      <c r="D3973" s="254" t="s">
        <v>16238</v>
      </c>
    </row>
    <row r="3974" spans="1:4" ht="15" x14ac:dyDescent="0.25">
      <c r="A3974" s="261">
        <v>89678</v>
      </c>
      <c r="B3974" s="253" t="s">
        <v>3722</v>
      </c>
      <c r="C3974" s="253" t="s">
        <v>36</v>
      </c>
      <c r="D3974" s="254" t="s">
        <v>15316</v>
      </c>
    </row>
    <row r="3975" spans="1:4" ht="15" x14ac:dyDescent="0.25">
      <c r="A3975" s="261">
        <v>89679</v>
      </c>
      <c r="B3975" s="253" t="s">
        <v>3723</v>
      </c>
      <c r="C3975" s="253" t="s">
        <v>36</v>
      </c>
      <c r="D3975" s="254" t="s">
        <v>16239</v>
      </c>
    </row>
    <row r="3976" spans="1:4" ht="15" x14ac:dyDescent="0.25">
      <c r="A3976" s="261">
        <v>89680</v>
      </c>
      <c r="B3976" s="253" t="s">
        <v>3724</v>
      </c>
      <c r="C3976" s="253" t="s">
        <v>36</v>
      </c>
      <c r="D3976" s="254" t="s">
        <v>16240</v>
      </c>
    </row>
    <row r="3977" spans="1:4" ht="15" x14ac:dyDescent="0.25">
      <c r="A3977" s="261">
        <v>89681</v>
      </c>
      <c r="B3977" s="253" t="s">
        <v>3725</v>
      </c>
      <c r="C3977" s="253" t="s">
        <v>36</v>
      </c>
      <c r="D3977" s="254" t="s">
        <v>16241</v>
      </c>
    </row>
    <row r="3978" spans="1:4" ht="15" x14ac:dyDescent="0.25">
      <c r="A3978" s="261">
        <v>89682</v>
      </c>
      <c r="B3978" s="253" t="s">
        <v>3726</v>
      </c>
      <c r="C3978" s="253" t="s">
        <v>36</v>
      </c>
      <c r="D3978" s="254" t="s">
        <v>16242</v>
      </c>
    </row>
    <row r="3979" spans="1:4" ht="15" x14ac:dyDescent="0.25">
      <c r="A3979" s="261">
        <v>89683</v>
      </c>
      <c r="B3979" s="253" t="s">
        <v>3727</v>
      </c>
      <c r="C3979" s="253" t="s">
        <v>36</v>
      </c>
      <c r="D3979" s="254" t="s">
        <v>16243</v>
      </c>
    </row>
    <row r="3980" spans="1:4" ht="15" x14ac:dyDescent="0.25">
      <c r="A3980" s="261">
        <v>89684</v>
      </c>
      <c r="B3980" s="253" t="s">
        <v>3728</v>
      </c>
      <c r="C3980" s="253" t="s">
        <v>36</v>
      </c>
      <c r="D3980" s="254" t="s">
        <v>16244</v>
      </c>
    </row>
    <row r="3981" spans="1:4" ht="15" x14ac:dyDescent="0.25">
      <c r="A3981" s="261">
        <v>89685</v>
      </c>
      <c r="B3981" s="253" t="s">
        <v>3729</v>
      </c>
      <c r="C3981" s="253" t="s">
        <v>36</v>
      </c>
      <c r="D3981" s="254" t="s">
        <v>13572</v>
      </c>
    </row>
    <row r="3982" spans="1:4" ht="15" x14ac:dyDescent="0.25">
      <c r="A3982" s="261">
        <v>89686</v>
      </c>
      <c r="B3982" s="253" t="s">
        <v>3730</v>
      </c>
      <c r="C3982" s="253" t="s">
        <v>36</v>
      </c>
      <c r="D3982" s="254" t="s">
        <v>16245</v>
      </c>
    </row>
    <row r="3983" spans="1:4" ht="15" x14ac:dyDescent="0.25">
      <c r="A3983" s="261">
        <v>89687</v>
      </c>
      <c r="B3983" s="253" t="s">
        <v>3731</v>
      </c>
      <c r="C3983" s="253" t="s">
        <v>36</v>
      </c>
      <c r="D3983" s="254" t="s">
        <v>16246</v>
      </c>
    </row>
    <row r="3984" spans="1:4" ht="15" x14ac:dyDescent="0.25">
      <c r="A3984" s="261">
        <v>89689</v>
      </c>
      <c r="B3984" s="253" t="s">
        <v>3732</v>
      </c>
      <c r="C3984" s="253" t="s">
        <v>36</v>
      </c>
      <c r="D3984" s="254" t="s">
        <v>16247</v>
      </c>
    </row>
    <row r="3985" spans="1:4" ht="15" x14ac:dyDescent="0.25">
      <c r="A3985" s="261">
        <v>89690</v>
      </c>
      <c r="B3985" s="253" t="s">
        <v>3733</v>
      </c>
      <c r="C3985" s="253" t="s">
        <v>36</v>
      </c>
      <c r="D3985" s="254" t="s">
        <v>16248</v>
      </c>
    </row>
    <row r="3986" spans="1:4" ht="15" x14ac:dyDescent="0.25">
      <c r="A3986" s="261">
        <v>89691</v>
      </c>
      <c r="B3986" s="253" t="s">
        <v>3734</v>
      </c>
      <c r="C3986" s="253" t="s">
        <v>36</v>
      </c>
      <c r="D3986" s="254" t="s">
        <v>16249</v>
      </c>
    </row>
    <row r="3987" spans="1:4" ht="15" x14ac:dyDescent="0.25">
      <c r="A3987" s="261">
        <v>89692</v>
      </c>
      <c r="B3987" s="253" t="s">
        <v>3735</v>
      </c>
      <c r="C3987" s="253" t="s">
        <v>36</v>
      </c>
      <c r="D3987" s="254" t="s">
        <v>16250</v>
      </c>
    </row>
    <row r="3988" spans="1:4" ht="15" x14ac:dyDescent="0.25">
      <c r="A3988" s="261">
        <v>89693</v>
      </c>
      <c r="B3988" s="253" t="s">
        <v>3736</v>
      </c>
      <c r="C3988" s="253" t="s">
        <v>36</v>
      </c>
      <c r="D3988" s="254" t="s">
        <v>16251</v>
      </c>
    </row>
    <row r="3989" spans="1:4" ht="15" x14ac:dyDescent="0.25">
      <c r="A3989" s="261">
        <v>89694</v>
      </c>
      <c r="B3989" s="253" t="s">
        <v>3737</v>
      </c>
      <c r="C3989" s="253" t="s">
        <v>36</v>
      </c>
      <c r="D3989" s="254" t="s">
        <v>16252</v>
      </c>
    </row>
    <row r="3990" spans="1:4" ht="15" x14ac:dyDescent="0.25">
      <c r="A3990" s="261">
        <v>89695</v>
      </c>
      <c r="B3990" s="253" t="s">
        <v>3738</v>
      </c>
      <c r="C3990" s="253" t="s">
        <v>36</v>
      </c>
      <c r="D3990" s="254" t="s">
        <v>16253</v>
      </c>
    </row>
    <row r="3991" spans="1:4" ht="15" x14ac:dyDescent="0.25">
      <c r="A3991" s="261">
        <v>89696</v>
      </c>
      <c r="B3991" s="253" t="s">
        <v>3739</v>
      </c>
      <c r="C3991" s="253" t="s">
        <v>36</v>
      </c>
      <c r="D3991" s="254" t="s">
        <v>16254</v>
      </c>
    </row>
    <row r="3992" spans="1:4" ht="15" x14ac:dyDescent="0.25">
      <c r="A3992" s="261">
        <v>89697</v>
      </c>
      <c r="B3992" s="253" t="s">
        <v>3740</v>
      </c>
      <c r="C3992" s="253" t="s">
        <v>36</v>
      </c>
      <c r="D3992" s="254" t="s">
        <v>14706</v>
      </c>
    </row>
    <row r="3993" spans="1:4" ht="15" x14ac:dyDescent="0.25">
      <c r="A3993" s="261">
        <v>89698</v>
      </c>
      <c r="B3993" s="253" t="s">
        <v>3741</v>
      </c>
      <c r="C3993" s="253" t="s">
        <v>36</v>
      </c>
      <c r="D3993" s="254" t="s">
        <v>16255</v>
      </c>
    </row>
    <row r="3994" spans="1:4" ht="15" x14ac:dyDescent="0.25">
      <c r="A3994" s="261">
        <v>89699</v>
      </c>
      <c r="B3994" s="253" t="s">
        <v>3742</v>
      </c>
      <c r="C3994" s="253" t="s">
        <v>36</v>
      </c>
      <c r="D3994" s="254" t="s">
        <v>16256</v>
      </c>
    </row>
    <row r="3995" spans="1:4" ht="15" x14ac:dyDescent="0.25">
      <c r="A3995" s="261">
        <v>89700</v>
      </c>
      <c r="B3995" s="253" t="s">
        <v>3743</v>
      </c>
      <c r="C3995" s="253" t="s">
        <v>36</v>
      </c>
      <c r="D3995" s="254" t="s">
        <v>15272</v>
      </c>
    </row>
    <row r="3996" spans="1:4" ht="15" x14ac:dyDescent="0.25">
      <c r="A3996" s="261">
        <v>89701</v>
      </c>
      <c r="B3996" s="253" t="s">
        <v>3744</v>
      </c>
      <c r="C3996" s="253" t="s">
        <v>36</v>
      </c>
      <c r="D3996" s="254" t="s">
        <v>16257</v>
      </c>
    </row>
    <row r="3997" spans="1:4" ht="15" x14ac:dyDescent="0.25">
      <c r="A3997" s="261">
        <v>89702</v>
      </c>
      <c r="B3997" s="253" t="s">
        <v>3745</v>
      </c>
      <c r="C3997" s="253" t="s">
        <v>36</v>
      </c>
      <c r="D3997" s="254" t="s">
        <v>16258</v>
      </c>
    </row>
    <row r="3998" spans="1:4" ht="15" x14ac:dyDescent="0.25">
      <c r="A3998" s="261">
        <v>89703</v>
      </c>
      <c r="B3998" s="253" t="s">
        <v>3746</v>
      </c>
      <c r="C3998" s="253" t="s">
        <v>36</v>
      </c>
      <c r="D3998" s="254" t="s">
        <v>16259</v>
      </c>
    </row>
    <row r="3999" spans="1:4" ht="15" x14ac:dyDescent="0.25">
      <c r="A3999" s="261">
        <v>89704</v>
      </c>
      <c r="B3999" s="253" t="s">
        <v>3747</v>
      </c>
      <c r="C3999" s="253" t="s">
        <v>36</v>
      </c>
      <c r="D3999" s="254" t="s">
        <v>16260</v>
      </c>
    </row>
    <row r="4000" spans="1:4" ht="15" x14ac:dyDescent="0.25">
      <c r="A4000" s="261">
        <v>89705</v>
      </c>
      <c r="B4000" s="253" t="s">
        <v>3748</v>
      </c>
      <c r="C4000" s="253" t="s">
        <v>36</v>
      </c>
      <c r="D4000" s="254" t="s">
        <v>16261</v>
      </c>
    </row>
    <row r="4001" spans="1:4" ht="15" x14ac:dyDescent="0.25">
      <c r="A4001" s="261">
        <v>89706</v>
      </c>
      <c r="B4001" s="253" t="s">
        <v>3749</v>
      </c>
      <c r="C4001" s="253" t="s">
        <v>36</v>
      </c>
      <c r="D4001" s="254" t="s">
        <v>16262</v>
      </c>
    </row>
    <row r="4002" spans="1:4" ht="15" x14ac:dyDescent="0.25">
      <c r="A4002" s="261">
        <v>89718</v>
      </c>
      <c r="B4002" s="253" t="s">
        <v>3750</v>
      </c>
      <c r="C4002" s="253" t="s">
        <v>85</v>
      </c>
      <c r="D4002" s="254" t="s">
        <v>16263</v>
      </c>
    </row>
    <row r="4003" spans="1:4" ht="15" x14ac:dyDescent="0.25">
      <c r="A4003" s="261">
        <v>89719</v>
      </c>
      <c r="B4003" s="253" t="s">
        <v>3751</v>
      </c>
      <c r="C4003" s="253" t="s">
        <v>36</v>
      </c>
      <c r="D4003" s="254" t="s">
        <v>16264</v>
      </c>
    </row>
    <row r="4004" spans="1:4" ht="15" x14ac:dyDescent="0.25">
      <c r="A4004" s="261">
        <v>89720</v>
      </c>
      <c r="B4004" s="253" t="s">
        <v>3752</v>
      </c>
      <c r="C4004" s="253" t="s">
        <v>36</v>
      </c>
      <c r="D4004" s="254" t="s">
        <v>16265</v>
      </c>
    </row>
    <row r="4005" spans="1:4" ht="15" x14ac:dyDescent="0.25">
      <c r="A4005" s="261">
        <v>89721</v>
      </c>
      <c r="B4005" s="253" t="s">
        <v>3753</v>
      </c>
      <c r="C4005" s="253" t="s">
        <v>36</v>
      </c>
      <c r="D4005" s="254" t="s">
        <v>16266</v>
      </c>
    </row>
    <row r="4006" spans="1:4" ht="15" x14ac:dyDescent="0.25">
      <c r="A4006" s="261">
        <v>89723</v>
      </c>
      <c r="B4006" s="253" t="s">
        <v>3754</v>
      </c>
      <c r="C4006" s="253" t="s">
        <v>36</v>
      </c>
      <c r="D4006" s="254" t="s">
        <v>16267</v>
      </c>
    </row>
    <row r="4007" spans="1:4" ht="15" x14ac:dyDescent="0.25">
      <c r="A4007" s="261">
        <v>89724</v>
      </c>
      <c r="B4007" s="253" t="s">
        <v>3755</v>
      </c>
      <c r="C4007" s="253" t="s">
        <v>36</v>
      </c>
      <c r="D4007" s="254" t="s">
        <v>16268</v>
      </c>
    </row>
    <row r="4008" spans="1:4" ht="15" x14ac:dyDescent="0.25">
      <c r="A4008" s="261">
        <v>89725</v>
      </c>
      <c r="B4008" s="253" t="s">
        <v>3756</v>
      </c>
      <c r="C4008" s="253" t="s">
        <v>36</v>
      </c>
      <c r="D4008" s="254" t="s">
        <v>16269</v>
      </c>
    </row>
    <row r="4009" spans="1:4" ht="15" x14ac:dyDescent="0.25">
      <c r="A4009" s="261">
        <v>89726</v>
      </c>
      <c r="B4009" s="253" t="s">
        <v>3757</v>
      </c>
      <c r="C4009" s="253" t="s">
        <v>36</v>
      </c>
      <c r="D4009" s="254" t="s">
        <v>16270</v>
      </c>
    </row>
    <row r="4010" spans="1:4" ht="15" x14ac:dyDescent="0.25">
      <c r="A4010" s="261">
        <v>89727</v>
      </c>
      <c r="B4010" s="253" t="s">
        <v>3758</v>
      </c>
      <c r="C4010" s="253" t="s">
        <v>36</v>
      </c>
      <c r="D4010" s="254" t="s">
        <v>15763</v>
      </c>
    </row>
    <row r="4011" spans="1:4" ht="15" x14ac:dyDescent="0.25">
      <c r="A4011" s="261">
        <v>89728</v>
      </c>
      <c r="B4011" s="253" t="s">
        <v>3759</v>
      </c>
      <c r="C4011" s="253" t="s">
        <v>36</v>
      </c>
      <c r="D4011" s="254" t="s">
        <v>13813</v>
      </c>
    </row>
    <row r="4012" spans="1:4" ht="15" x14ac:dyDescent="0.25">
      <c r="A4012" s="261">
        <v>89729</v>
      </c>
      <c r="B4012" s="253" t="s">
        <v>3760</v>
      </c>
      <c r="C4012" s="253" t="s">
        <v>36</v>
      </c>
      <c r="D4012" s="254" t="s">
        <v>16271</v>
      </c>
    </row>
    <row r="4013" spans="1:4" ht="15" x14ac:dyDescent="0.25">
      <c r="A4013" s="261">
        <v>89730</v>
      </c>
      <c r="B4013" s="253" t="s">
        <v>3761</v>
      </c>
      <c r="C4013" s="253" t="s">
        <v>36</v>
      </c>
      <c r="D4013" s="254" t="s">
        <v>16272</v>
      </c>
    </row>
    <row r="4014" spans="1:4" ht="15" x14ac:dyDescent="0.25">
      <c r="A4014" s="261">
        <v>89731</v>
      </c>
      <c r="B4014" s="253" t="s">
        <v>3762</v>
      </c>
      <c r="C4014" s="253" t="s">
        <v>36</v>
      </c>
      <c r="D4014" s="254" t="s">
        <v>16273</v>
      </c>
    </row>
    <row r="4015" spans="1:4" ht="15" x14ac:dyDescent="0.25">
      <c r="A4015" s="261">
        <v>89732</v>
      </c>
      <c r="B4015" s="253" t="s">
        <v>3763</v>
      </c>
      <c r="C4015" s="253" t="s">
        <v>36</v>
      </c>
      <c r="D4015" s="254" t="s">
        <v>16274</v>
      </c>
    </row>
    <row r="4016" spans="1:4" ht="15" x14ac:dyDescent="0.25">
      <c r="A4016" s="261">
        <v>89733</v>
      </c>
      <c r="B4016" s="253" t="s">
        <v>3764</v>
      </c>
      <c r="C4016" s="253" t="s">
        <v>36</v>
      </c>
      <c r="D4016" s="254" t="s">
        <v>13796</v>
      </c>
    </row>
    <row r="4017" spans="1:4" ht="15" x14ac:dyDescent="0.25">
      <c r="A4017" s="261">
        <v>89734</v>
      </c>
      <c r="B4017" s="253" t="s">
        <v>3765</v>
      </c>
      <c r="C4017" s="253" t="s">
        <v>36</v>
      </c>
      <c r="D4017" s="254" t="s">
        <v>16275</v>
      </c>
    </row>
    <row r="4018" spans="1:4" ht="15" x14ac:dyDescent="0.25">
      <c r="A4018" s="261">
        <v>89735</v>
      </c>
      <c r="B4018" s="253" t="s">
        <v>3766</v>
      </c>
      <c r="C4018" s="253" t="s">
        <v>36</v>
      </c>
      <c r="D4018" s="254" t="s">
        <v>16276</v>
      </c>
    </row>
    <row r="4019" spans="1:4" ht="15" x14ac:dyDescent="0.25">
      <c r="A4019" s="261">
        <v>89736</v>
      </c>
      <c r="B4019" s="253" t="s">
        <v>3767</v>
      </c>
      <c r="C4019" s="253" t="s">
        <v>36</v>
      </c>
      <c r="D4019" s="254" t="s">
        <v>14985</v>
      </c>
    </row>
    <row r="4020" spans="1:4" ht="15" x14ac:dyDescent="0.25">
      <c r="A4020" s="261">
        <v>89737</v>
      </c>
      <c r="B4020" s="253" t="s">
        <v>3768</v>
      </c>
      <c r="C4020" s="253" t="s">
        <v>36</v>
      </c>
      <c r="D4020" s="254" t="s">
        <v>15311</v>
      </c>
    </row>
    <row r="4021" spans="1:4" ht="15" x14ac:dyDescent="0.25">
      <c r="A4021" s="261">
        <v>89738</v>
      </c>
      <c r="B4021" s="253" t="s">
        <v>3769</v>
      </c>
      <c r="C4021" s="253" t="s">
        <v>36</v>
      </c>
      <c r="D4021" s="254" t="s">
        <v>16277</v>
      </c>
    </row>
    <row r="4022" spans="1:4" ht="15" x14ac:dyDescent="0.25">
      <c r="A4022" s="261">
        <v>89739</v>
      </c>
      <c r="B4022" s="253" t="s">
        <v>3770</v>
      </c>
      <c r="C4022" s="253" t="s">
        <v>36</v>
      </c>
      <c r="D4022" s="254" t="s">
        <v>16067</v>
      </c>
    </row>
    <row r="4023" spans="1:4" ht="15" x14ac:dyDescent="0.25">
      <c r="A4023" s="261">
        <v>89740</v>
      </c>
      <c r="B4023" s="253" t="s">
        <v>3771</v>
      </c>
      <c r="C4023" s="253" t="s">
        <v>36</v>
      </c>
      <c r="D4023" s="254" t="s">
        <v>13685</v>
      </c>
    </row>
    <row r="4024" spans="1:4" ht="15" x14ac:dyDescent="0.25">
      <c r="A4024" s="261">
        <v>89741</v>
      </c>
      <c r="B4024" s="253" t="s">
        <v>3772</v>
      </c>
      <c r="C4024" s="253" t="s">
        <v>36</v>
      </c>
      <c r="D4024" s="254" t="s">
        <v>16278</v>
      </c>
    </row>
    <row r="4025" spans="1:4" ht="15" x14ac:dyDescent="0.25">
      <c r="A4025" s="261">
        <v>89742</v>
      </c>
      <c r="B4025" s="253" t="s">
        <v>3773</v>
      </c>
      <c r="C4025" s="253" t="s">
        <v>36</v>
      </c>
      <c r="D4025" s="254" t="s">
        <v>16279</v>
      </c>
    </row>
    <row r="4026" spans="1:4" ht="15" x14ac:dyDescent="0.25">
      <c r="A4026" s="261">
        <v>89743</v>
      </c>
      <c r="B4026" s="253" t="s">
        <v>3774</v>
      </c>
      <c r="C4026" s="253" t="s">
        <v>36</v>
      </c>
      <c r="D4026" s="254" t="s">
        <v>16280</v>
      </c>
    </row>
    <row r="4027" spans="1:4" ht="15" x14ac:dyDescent="0.25">
      <c r="A4027" s="261">
        <v>89744</v>
      </c>
      <c r="B4027" s="253" t="s">
        <v>3775</v>
      </c>
      <c r="C4027" s="253" t="s">
        <v>36</v>
      </c>
      <c r="D4027" s="254" t="s">
        <v>16281</v>
      </c>
    </row>
    <row r="4028" spans="1:4" ht="15" x14ac:dyDescent="0.25">
      <c r="A4028" s="261">
        <v>89746</v>
      </c>
      <c r="B4028" s="253" t="s">
        <v>3776</v>
      </c>
      <c r="C4028" s="253" t="s">
        <v>36</v>
      </c>
      <c r="D4028" s="254" t="s">
        <v>16282</v>
      </c>
    </row>
    <row r="4029" spans="1:4" ht="15" x14ac:dyDescent="0.25">
      <c r="A4029" s="261">
        <v>89747</v>
      </c>
      <c r="B4029" s="253" t="s">
        <v>3777</v>
      </c>
      <c r="C4029" s="253" t="s">
        <v>36</v>
      </c>
      <c r="D4029" s="254" t="s">
        <v>16283</v>
      </c>
    </row>
    <row r="4030" spans="1:4" ht="15" x14ac:dyDescent="0.25">
      <c r="A4030" s="261">
        <v>89748</v>
      </c>
      <c r="B4030" s="253" t="s">
        <v>3778</v>
      </c>
      <c r="C4030" s="253" t="s">
        <v>36</v>
      </c>
      <c r="D4030" s="254" t="s">
        <v>12733</v>
      </c>
    </row>
    <row r="4031" spans="1:4" ht="15" x14ac:dyDescent="0.25">
      <c r="A4031" s="261">
        <v>89749</v>
      </c>
      <c r="B4031" s="253" t="s">
        <v>3779</v>
      </c>
      <c r="C4031" s="253" t="s">
        <v>36</v>
      </c>
      <c r="D4031" s="254" t="s">
        <v>16284</v>
      </c>
    </row>
    <row r="4032" spans="1:4" ht="15" x14ac:dyDescent="0.25">
      <c r="A4032" s="261">
        <v>89750</v>
      </c>
      <c r="B4032" s="253" t="s">
        <v>3780</v>
      </c>
      <c r="C4032" s="253" t="s">
        <v>36</v>
      </c>
      <c r="D4032" s="254" t="s">
        <v>16285</v>
      </c>
    </row>
    <row r="4033" spans="1:4" ht="15" x14ac:dyDescent="0.25">
      <c r="A4033" s="261">
        <v>89752</v>
      </c>
      <c r="B4033" s="253" t="s">
        <v>3781</v>
      </c>
      <c r="C4033" s="253" t="s">
        <v>36</v>
      </c>
      <c r="D4033" s="254" t="s">
        <v>13641</v>
      </c>
    </row>
    <row r="4034" spans="1:4" ht="15" x14ac:dyDescent="0.25">
      <c r="A4034" s="261">
        <v>89753</v>
      </c>
      <c r="B4034" s="253" t="s">
        <v>3782</v>
      </c>
      <c r="C4034" s="253" t="s">
        <v>36</v>
      </c>
      <c r="D4034" s="254" t="s">
        <v>15292</v>
      </c>
    </row>
    <row r="4035" spans="1:4" ht="15" x14ac:dyDescent="0.25">
      <c r="A4035" s="261">
        <v>89754</v>
      </c>
      <c r="B4035" s="253" t="s">
        <v>3783</v>
      </c>
      <c r="C4035" s="253" t="s">
        <v>36</v>
      </c>
      <c r="D4035" s="254" t="s">
        <v>16286</v>
      </c>
    </row>
    <row r="4036" spans="1:4" ht="15" x14ac:dyDescent="0.25">
      <c r="A4036" s="261">
        <v>89755</v>
      </c>
      <c r="B4036" s="253" t="s">
        <v>3784</v>
      </c>
      <c r="C4036" s="253" t="s">
        <v>36</v>
      </c>
      <c r="D4036" s="254" t="s">
        <v>16082</v>
      </c>
    </row>
    <row r="4037" spans="1:4" ht="15" x14ac:dyDescent="0.25">
      <c r="A4037" s="261">
        <v>89756</v>
      </c>
      <c r="B4037" s="253" t="s">
        <v>3785</v>
      </c>
      <c r="C4037" s="253" t="s">
        <v>36</v>
      </c>
      <c r="D4037" s="254" t="s">
        <v>16287</v>
      </c>
    </row>
    <row r="4038" spans="1:4" ht="15" x14ac:dyDescent="0.25">
      <c r="A4038" s="261">
        <v>89757</v>
      </c>
      <c r="B4038" s="253" t="s">
        <v>3786</v>
      </c>
      <c r="C4038" s="253" t="s">
        <v>36</v>
      </c>
      <c r="D4038" s="254" t="s">
        <v>16288</v>
      </c>
    </row>
    <row r="4039" spans="1:4" ht="15" x14ac:dyDescent="0.25">
      <c r="A4039" s="261">
        <v>89758</v>
      </c>
      <c r="B4039" s="253" t="s">
        <v>3787</v>
      </c>
      <c r="C4039" s="253" t="s">
        <v>36</v>
      </c>
      <c r="D4039" s="254" t="s">
        <v>16289</v>
      </c>
    </row>
    <row r="4040" spans="1:4" ht="15" x14ac:dyDescent="0.25">
      <c r="A4040" s="261">
        <v>89759</v>
      </c>
      <c r="B4040" s="253" t="s">
        <v>3788</v>
      </c>
      <c r="C4040" s="253" t="s">
        <v>36</v>
      </c>
      <c r="D4040" s="254" t="s">
        <v>16290</v>
      </c>
    </row>
    <row r="4041" spans="1:4" ht="15" x14ac:dyDescent="0.25">
      <c r="A4041" s="261">
        <v>89760</v>
      </c>
      <c r="B4041" s="253" t="s">
        <v>3789</v>
      </c>
      <c r="C4041" s="253" t="s">
        <v>36</v>
      </c>
      <c r="D4041" s="254" t="s">
        <v>16291</v>
      </c>
    </row>
    <row r="4042" spans="1:4" ht="15" x14ac:dyDescent="0.25">
      <c r="A4042" s="261">
        <v>89761</v>
      </c>
      <c r="B4042" s="253" t="s">
        <v>3790</v>
      </c>
      <c r="C4042" s="253" t="s">
        <v>36</v>
      </c>
      <c r="D4042" s="254" t="s">
        <v>16292</v>
      </c>
    </row>
    <row r="4043" spans="1:4" ht="15" x14ac:dyDescent="0.25">
      <c r="A4043" s="261">
        <v>89762</v>
      </c>
      <c r="B4043" s="253" t="s">
        <v>3791</v>
      </c>
      <c r="C4043" s="253" t="s">
        <v>36</v>
      </c>
      <c r="D4043" s="254" t="s">
        <v>16293</v>
      </c>
    </row>
    <row r="4044" spans="1:4" ht="15" x14ac:dyDescent="0.25">
      <c r="A4044" s="261">
        <v>89763</v>
      </c>
      <c r="B4044" s="253" t="s">
        <v>3792</v>
      </c>
      <c r="C4044" s="253" t="s">
        <v>36</v>
      </c>
      <c r="D4044" s="254" t="s">
        <v>16294</v>
      </c>
    </row>
    <row r="4045" spans="1:4" ht="15" x14ac:dyDescent="0.25">
      <c r="A4045" s="261">
        <v>89764</v>
      </c>
      <c r="B4045" s="253" t="s">
        <v>3793</v>
      </c>
      <c r="C4045" s="253" t="s">
        <v>36</v>
      </c>
      <c r="D4045" s="254" t="s">
        <v>15300</v>
      </c>
    </row>
    <row r="4046" spans="1:4" ht="15" x14ac:dyDescent="0.25">
      <c r="A4046" s="261">
        <v>89765</v>
      </c>
      <c r="B4046" s="253" t="s">
        <v>3794</v>
      </c>
      <c r="C4046" s="253" t="s">
        <v>36</v>
      </c>
      <c r="D4046" s="254" t="s">
        <v>16295</v>
      </c>
    </row>
    <row r="4047" spans="1:4" ht="15" x14ac:dyDescent="0.25">
      <c r="A4047" s="261">
        <v>89767</v>
      </c>
      <c r="B4047" s="253" t="s">
        <v>3795</v>
      </c>
      <c r="C4047" s="253" t="s">
        <v>36</v>
      </c>
      <c r="D4047" s="254" t="s">
        <v>16296</v>
      </c>
    </row>
    <row r="4048" spans="1:4" ht="15" x14ac:dyDescent="0.25">
      <c r="A4048" s="261">
        <v>89768</v>
      </c>
      <c r="B4048" s="253" t="s">
        <v>3796</v>
      </c>
      <c r="C4048" s="253" t="s">
        <v>36</v>
      </c>
      <c r="D4048" s="254" t="s">
        <v>16297</v>
      </c>
    </row>
    <row r="4049" spans="1:4" ht="15" x14ac:dyDescent="0.25">
      <c r="A4049" s="261">
        <v>89769</v>
      </c>
      <c r="B4049" s="253" t="s">
        <v>3797</v>
      </c>
      <c r="C4049" s="253" t="s">
        <v>36</v>
      </c>
      <c r="D4049" s="254" t="s">
        <v>16298</v>
      </c>
    </row>
    <row r="4050" spans="1:4" ht="15" x14ac:dyDescent="0.25">
      <c r="A4050" s="261">
        <v>89772</v>
      </c>
      <c r="B4050" s="253" t="s">
        <v>3798</v>
      </c>
      <c r="C4050" s="253" t="s">
        <v>85</v>
      </c>
      <c r="D4050" s="254" t="s">
        <v>16299</v>
      </c>
    </row>
    <row r="4051" spans="1:4" ht="15" x14ac:dyDescent="0.25">
      <c r="A4051" s="261">
        <v>89774</v>
      </c>
      <c r="B4051" s="253" t="s">
        <v>3799</v>
      </c>
      <c r="C4051" s="253" t="s">
        <v>36</v>
      </c>
      <c r="D4051" s="254" t="s">
        <v>16300</v>
      </c>
    </row>
    <row r="4052" spans="1:4" ht="15" x14ac:dyDescent="0.25">
      <c r="A4052" s="261">
        <v>89776</v>
      </c>
      <c r="B4052" s="253" t="s">
        <v>3800</v>
      </c>
      <c r="C4052" s="253" t="s">
        <v>36</v>
      </c>
      <c r="D4052" s="254" t="s">
        <v>16301</v>
      </c>
    </row>
    <row r="4053" spans="1:4" ht="15" x14ac:dyDescent="0.25">
      <c r="A4053" s="261">
        <v>89777</v>
      </c>
      <c r="B4053" s="253" t="s">
        <v>3801</v>
      </c>
      <c r="C4053" s="253" t="s">
        <v>36</v>
      </c>
      <c r="D4053" s="254" t="s">
        <v>16302</v>
      </c>
    </row>
    <row r="4054" spans="1:4" ht="15" x14ac:dyDescent="0.25">
      <c r="A4054" s="261">
        <v>89778</v>
      </c>
      <c r="B4054" s="253" t="s">
        <v>3802</v>
      </c>
      <c r="C4054" s="253" t="s">
        <v>36</v>
      </c>
      <c r="D4054" s="254" t="s">
        <v>16303</v>
      </c>
    </row>
    <row r="4055" spans="1:4" ht="15" x14ac:dyDescent="0.25">
      <c r="A4055" s="261">
        <v>89779</v>
      </c>
      <c r="B4055" s="253" t="s">
        <v>3803</v>
      </c>
      <c r="C4055" s="253" t="s">
        <v>36</v>
      </c>
      <c r="D4055" s="254" t="s">
        <v>16304</v>
      </c>
    </row>
    <row r="4056" spans="1:4" ht="15" x14ac:dyDescent="0.25">
      <c r="A4056" s="261">
        <v>89780</v>
      </c>
      <c r="B4056" s="253" t="s">
        <v>3804</v>
      </c>
      <c r="C4056" s="253" t="s">
        <v>36</v>
      </c>
      <c r="D4056" s="254" t="s">
        <v>15509</v>
      </c>
    </row>
    <row r="4057" spans="1:4" ht="15" x14ac:dyDescent="0.25">
      <c r="A4057" s="261">
        <v>89781</v>
      </c>
      <c r="B4057" s="253" t="s">
        <v>3805</v>
      </c>
      <c r="C4057" s="253" t="s">
        <v>36</v>
      </c>
      <c r="D4057" s="254" t="s">
        <v>16305</v>
      </c>
    </row>
    <row r="4058" spans="1:4" ht="15" x14ac:dyDescent="0.25">
      <c r="A4058" s="261">
        <v>89782</v>
      </c>
      <c r="B4058" s="253" t="s">
        <v>3806</v>
      </c>
      <c r="C4058" s="253" t="s">
        <v>36</v>
      </c>
      <c r="D4058" s="254" t="s">
        <v>16272</v>
      </c>
    </row>
    <row r="4059" spans="1:4" ht="15" x14ac:dyDescent="0.25">
      <c r="A4059" s="261">
        <v>89783</v>
      </c>
      <c r="B4059" s="253" t="s">
        <v>3807</v>
      </c>
      <c r="C4059" s="253" t="s">
        <v>36</v>
      </c>
      <c r="D4059" s="254" t="s">
        <v>16306</v>
      </c>
    </row>
    <row r="4060" spans="1:4" ht="15" x14ac:dyDescent="0.25">
      <c r="A4060" s="261">
        <v>89784</v>
      </c>
      <c r="B4060" s="253" t="s">
        <v>3808</v>
      </c>
      <c r="C4060" s="253" t="s">
        <v>36</v>
      </c>
      <c r="D4060" s="254" t="s">
        <v>16307</v>
      </c>
    </row>
    <row r="4061" spans="1:4" ht="15" x14ac:dyDescent="0.25">
      <c r="A4061" s="261">
        <v>89785</v>
      </c>
      <c r="B4061" s="253" t="s">
        <v>3809</v>
      </c>
      <c r="C4061" s="253" t="s">
        <v>36</v>
      </c>
      <c r="D4061" s="254" t="s">
        <v>16308</v>
      </c>
    </row>
    <row r="4062" spans="1:4" ht="15" x14ac:dyDescent="0.25">
      <c r="A4062" s="261">
        <v>89786</v>
      </c>
      <c r="B4062" s="253" t="s">
        <v>3810</v>
      </c>
      <c r="C4062" s="253" t="s">
        <v>36</v>
      </c>
      <c r="D4062" s="254" t="s">
        <v>16309</v>
      </c>
    </row>
    <row r="4063" spans="1:4" ht="15" x14ac:dyDescent="0.25">
      <c r="A4063" s="261">
        <v>89787</v>
      </c>
      <c r="B4063" s="253" t="s">
        <v>3811</v>
      </c>
      <c r="C4063" s="253" t="s">
        <v>36</v>
      </c>
      <c r="D4063" s="254" t="s">
        <v>16310</v>
      </c>
    </row>
    <row r="4064" spans="1:4" ht="15" x14ac:dyDescent="0.25">
      <c r="A4064" s="261">
        <v>89788</v>
      </c>
      <c r="B4064" s="253" t="s">
        <v>3812</v>
      </c>
      <c r="C4064" s="253" t="s">
        <v>36</v>
      </c>
      <c r="D4064" s="254" t="s">
        <v>16311</v>
      </c>
    </row>
    <row r="4065" spans="1:4" ht="15" x14ac:dyDescent="0.25">
      <c r="A4065" s="261">
        <v>89789</v>
      </c>
      <c r="B4065" s="253" t="s">
        <v>3813</v>
      </c>
      <c r="C4065" s="253" t="s">
        <v>36</v>
      </c>
      <c r="D4065" s="254" t="s">
        <v>16312</v>
      </c>
    </row>
    <row r="4066" spans="1:4" ht="15" x14ac:dyDescent="0.25">
      <c r="A4066" s="261">
        <v>89790</v>
      </c>
      <c r="B4066" s="253" t="s">
        <v>3814</v>
      </c>
      <c r="C4066" s="253" t="s">
        <v>36</v>
      </c>
      <c r="D4066" s="254" t="s">
        <v>16313</v>
      </c>
    </row>
    <row r="4067" spans="1:4" ht="15" x14ac:dyDescent="0.25">
      <c r="A4067" s="261">
        <v>89791</v>
      </c>
      <c r="B4067" s="253" t="s">
        <v>3815</v>
      </c>
      <c r="C4067" s="253" t="s">
        <v>36</v>
      </c>
      <c r="D4067" s="254" t="s">
        <v>16314</v>
      </c>
    </row>
    <row r="4068" spans="1:4" ht="15" x14ac:dyDescent="0.25">
      <c r="A4068" s="261">
        <v>89792</v>
      </c>
      <c r="B4068" s="253" t="s">
        <v>3816</v>
      </c>
      <c r="C4068" s="253" t="s">
        <v>36</v>
      </c>
      <c r="D4068" s="254" t="s">
        <v>16315</v>
      </c>
    </row>
    <row r="4069" spans="1:4" ht="15" x14ac:dyDescent="0.25">
      <c r="A4069" s="261">
        <v>89793</v>
      </c>
      <c r="B4069" s="253" t="s">
        <v>3817</v>
      </c>
      <c r="C4069" s="253" t="s">
        <v>36</v>
      </c>
      <c r="D4069" s="254" t="s">
        <v>16316</v>
      </c>
    </row>
    <row r="4070" spans="1:4" ht="15" x14ac:dyDescent="0.25">
      <c r="A4070" s="261">
        <v>89794</v>
      </c>
      <c r="B4070" s="253" t="s">
        <v>3818</v>
      </c>
      <c r="C4070" s="253" t="s">
        <v>36</v>
      </c>
      <c r="D4070" s="254" t="s">
        <v>16317</v>
      </c>
    </row>
    <row r="4071" spans="1:4" ht="15" x14ac:dyDescent="0.25">
      <c r="A4071" s="261">
        <v>89795</v>
      </c>
      <c r="B4071" s="253" t="s">
        <v>3819</v>
      </c>
      <c r="C4071" s="253" t="s">
        <v>36</v>
      </c>
      <c r="D4071" s="254" t="s">
        <v>16318</v>
      </c>
    </row>
    <row r="4072" spans="1:4" ht="15" x14ac:dyDescent="0.25">
      <c r="A4072" s="261">
        <v>89796</v>
      </c>
      <c r="B4072" s="253" t="s">
        <v>3820</v>
      </c>
      <c r="C4072" s="253" t="s">
        <v>36</v>
      </c>
      <c r="D4072" s="254" t="s">
        <v>16319</v>
      </c>
    </row>
    <row r="4073" spans="1:4" ht="15" x14ac:dyDescent="0.25">
      <c r="A4073" s="261">
        <v>89797</v>
      </c>
      <c r="B4073" s="253" t="s">
        <v>3821</v>
      </c>
      <c r="C4073" s="253" t="s">
        <v>36</v>
      </c>
      <c r="D4073" s="254" t="s">
        <v>16320</v>
      </c>
    </row>
    <row r="4074" spans="1:4" ht="15" x14ac:dyDescent="0.25">
      <c r="A4074" s="261">
        <v>89801</v>
      </c>
      <c r="B4074" s="253" t="s">
        <v>3822</v>
      </c>
      <c r="C4074" s="253" t="s">
        <v>36</v>
      </c>
      <c r="D4074" s="254" t="s">
        <v>13727</v>
      </c>
    </row>
    <row r="4075" spans="1:4" ht="15" x14ac:dyDescent="0.25">
      <c r="A4075" s="261">
        <v>89802</v>
      </c>
      <c r="B4075" s="253" t="s">
        <v>3823</v>
      </c>
      <c r="C4075" s="253" t="s">
        <v>36</v>
      </c>
      <c r="D4075" s="254" t="s">
        <v>16224</v>
      </c>
    </row>
    <row r="4076" spans="1:4" ht="15" x14ac:dyDescent="0.25">
      <c r="A4076" s="261">
        <v>89803</v>
      </c>
      <c r="B4076" s="253" t="s">
        <v>3824</v>
      </c>
      <c r="C4076" s="253" t="s">
        <v>36</v>
      </c>
      <c r="D4076" s="254" t="s">
        <v>16321</v>
      </c>
    </row>
    <row r="4077" spans="1:4" ht="15" x14ac:dyDescent="0.25">
      <c r="A4077" s="261">
        <v>89804</v>
      </c>
      <c r="B4077" s="253" t="s">
        <v>3825</v>
      </c>
      <c r="C4077" s="253" t="s">
        <v>36</v>
      </c>
      <c r="D4077" s="254" t="s">
        <v>16322</v>
      </c>
    </row>
    <row r="4078" spans="1:4" ht="15" x14ac:dyDescent="0.25">
      <c r="A4078" s="261">
        <v>89805</v>
      </c>
      <c r="B4078" s="253" t="s">
        <v>3826</v>
      </c>
      <c r="C4078" s="253" t="s">
        <v>36</v>
      </c>
      <c r="D4078" s="254" t="s">
        <v>15212</v>
      </c>
    </row>
    <row r="4079" spans="1:4" ht="15" x14ac:dyDescent="0.25">
      <c r="A4079" s="261">
        <v>89806</v>
      </c>
      <c r="B4079" s="253" t="s">
        <v>3827</v>
      </c>
      <c r="C4079" s="253" t="s">
        <v>36</v>
      </c>
      <c r="D4079" s="254" t="s">
        <v>16323</v>
      </c>
    </row>
    <row r="4080" spans="1:4" ht="15" x14ac:dyDescent="0.25">
      <c r="A4080" s="261">
        <v>89807</v>
      </c>
      <c r="B4080" s="253" t="s">
        <v>3828</v>
      </c>
      <c r="C4080" s="253" t="s">
        <v>36</v>
      </c>
      <c r="D4080" s="254" t="s">
        <v>16324</v>
      </c>
    </row>
    <row r="4081" spans="1:4" ht="15" x14ac:dyDescent="0.25">
      <c r="A4081" s="261">
        <v>89808</v>
      </c>
      <c r="B4081" s="253" t="s">
        <v>3829</v>
      </c>
      <c r="C4081" s="253" t="s">
        <v>36</v>
      </c>
      <c r="D4081" s="254" t="s">
        <v>16325</v>
      </c>
    </row>
    <row r="4082" spans="1:4" ht="15" x14ac:dyDescent="0.25">
      <c r="A4082" s="261">
        <v>89809</v>
      </c>
      <c r="B4082" s="253" t="s">
        <v>3830</v>
      </c>
      <c r="C4082" s="253" t="s">
        <v>36</v>
      </c>
      <c r="D4082" s="254" t="s">
        <v>16326</v>
      </c>
    </row>
    <row r="4083" spans="1:4" ht="15" x14ac:dyDescent="0.25">
      <c r="A4083" s="261">
        <v>89810</v>
      </c>
      <c r="B4083" s="253" t="s">
        <v>3831</v>
      </c>
      <c r="C4083" s="253" t="s">
        <v>36</v>
      </c>
      <c r="D4083" s="254" t="s">
        <v>16327</v>
      </c>
    </row>
    <row r="4084" spans="1:4" ht="15" x14ac:dyDescent="0.25">
      <c r="A4084" s="261">
        <v>89811</v>
      </c>
      <c r="B4084" s="253" t="s">
        <v>3832</v>
      </c>
      <c r="C4084" s="253" t="s">
        <v>36</v>
      </c>
      <c r="D4084" s="254" t="s">
        <v>15241</v>
      </c>
    </row>
    <row r="4085" spans="1:4" ht="15" x14ac:dyDescent="0.25">
      <c r="A4085" s="261">
        <v>89812</v>
      </c>
      <c r="B4085" s="253" t="s">
        <v>3833</v>
      </c>
      <c r="C4085" s="253" t="s">
        <v>36</v>
      </c>
      <c r="D4085" s="254" t="s">
        <v>16328</v>
      </c>
    </row>
    <row r="4086" spans="1:4" ht="15" x14ac:dyDescent="0.25">
      <c r="A4086" s="261">
        <v>89813</v>
      </c>
      <c r="B4086" s="253" t="s">
        <v>3834</v>
      </c>
      <c r="C4086" s="253" t="s">
        <v>36</v>
      </c>
      <c r="D4086" s="254" t="s">
        <v>16329</v>
      </c>
    </row>
    <row r="4087" spans="1:4" ht="15" x14ac:dyDescent="0.25">
      <c r="A4087" s="261">
        <v>89814</v>
      </c>
      <c r="B4087" s="253" t="s">
        <v>3835</v>
      </c>
      <c r="C4087" s="253" t="s">
        <v>36</v>
      </c>
      <c r="D4087" s="254" t="s">
        <v>16330</v>
      </c>
    </row>
    <row r="4088" spans="1:4" ht="15" x14ac:dyDescent="0.25">
      <c r="A4088" s="261">
        <v>89815</v>
      </c>
      <c r="B4088" s="253" t="s">
        <v>3836</v>
      </c>
      <c r="C4088" s="253" t="s">
        <v>36</v>
      </c>
      <c r="D4088" s="254" t="s">
        <v>16331</v>
      </c>
    </row>
    <row r="4089" spans="1:4" ht="15" x14ac:dyDescent="0.25">
      <c r="A4089" s="261">
        <v>89816</v>
      </c>
      <c r="B4089" s="253" t="s">
        <v>3837</v>
      </c>
      <c r="C4089" s="253" t="s">
        <v>36</v>
      </c>
      <c r="D4089" s="254" t="s">
        <v>16332</v>
      </c>
    </row>
    <row r="4090" spans="1:4" ht="15" x14ac:dyDescent="0.25">
      <c r="A4090" s="261">
        <v>89817</v>
      </c>
      <c r="B4090" s="253" t="s">
        <v>3838</v>
      </c>
      <c r="C4090" s="253" t="s">
        <v>36</v>
      </c>
      <c r="D4090" s="254" t="s">
        <v>16333</v>
      </c>
    </row>
    <row r="4091" spans="1:4" ht="15" x14ac:dyDescent="0.25">
      <c r="A4091" s="261">
        <v>89818</v>
      </c>
      <c r="B4091" s="253" t="s">
        <v>3839</v>
      </c>
      <c r="C4091" s="253" t="s">
        <v>36</v>
      </c>
      <c r="D4091" s="254" t="s">
        <v>16334</v>
      </c>
    </row>
    <row r="4092" spans="1:4" ht="15" x14ac:dyDescent="0.25">
      <c r="A4092" s="261">
        <v>89819</v>
      </c>
      <c r="B4092" s="253" t="s">
        <v>3840</v>
      </c>
      <c r="C4092" s="253" t="s">
        <v>36</v>
      </c>
      <c r="D4092" s="254" t="s">
        <v>15723</v>
      </c>
    </row>
    <row r="4093" spans="1:4" ht="15" x14ac:dyDescent="0.25">
      <c r="A4093" s="261">
        <v>89821</v>
      </c>
      <c r="B4093" s="253" t="s">
        <v>3841</v>
      </c>
      <c r="C4093" s="253" t="s">
        <v>36</v>
      </c>
      <c r="D4093" s="254" t="s">
        <v>15984</v>
      </c>
    </row>
    <row r="4094" spans="1:4" ht="15" x14ac:dyDescent="0.25">
      <c r="A4094" s="261">
        <v>89822</v>
      </c>
      <c r="B4094" s="253" t="s">
        <v>3842</v>
      </c>
      <c r="C4094" s="253" t="s">
        <v>36</v>
      </c>
      <c r="D4094" s="254" t="s">
        <v>16335</v>
      </c>
    </row>
    <row r="4095" spans="1:4" ht="15" x14ac:dyDescent="0.25">
      <c r="A4095" s="261">
        <v>89823</v>
      </c>
      <c r="B4095" s="253" t="s">
        <v>3843</v>
      </c>
      <c r="C4095" s="253" t="s">
        <v>36</v>
      </c>
      <c r="D4095" s="254" t="s">
        <v>16336</v>
      </c>
    </row>
    <row r="4096" spans="1:4" ht="15" x14ac:dyDescent="0.25">
      <c r="A4096" s="261">
        <v>89824</v>
      </c>
      <c r="B4096" s="253" t="s">
        <v>3844</v>
      </c>
      <c r="C4096" s="253" t="s">
        <v>36</v>
      </c>
      <c r="D4096" s="254" t="s">
        <v>16337</v>
      </c>
    </row>
    <row r="4097" spans="1:4" ht="15" x14ac:dyDescent="0.25">
      <c r="A4097" s="261">
        <v>89825</v>
      </c>
      <c r="B4097" s="253" t="s">
        <v>3845</v>
      </c>
      <c r="C4097" s="253" t="s">
        <v>36</v>
      </c>
      <c r="D4097" s="254" t="s">
        <v>16338</v>
      </c>
    </row>
    <row r="4098" spans="1:4" ht="15" x14ac:dyDescent="0.25">
      <c r="A4098" s="261">
        <v>89826</v>
      </c>
      <c r="B4098" s="253" t="s">
        <v>3846</v>
      </c>
      <c r="C4098" s="253" t="s">
        <v>36</v>
      </c>
      <c r="D4098" s="254" t="s">
        <v>16339</v>
      </c>
    </row>
    <row r="4099" spans="1:4" ht="15" x14ac:dyDescent="0.25">
      <c r="A4099" s="261">
        <v>89827</v>
      </c>
      <c r="B4099" s="253" t="s">
        <v>3847</v>
      </c>
      <c r="C4099" s="253" t="s">
        <v>36</v>
      </c>
      <c r="D4099" s="254" t="s">
        <v>13903</v>
      </c>
    </row>
    <row r="4100" spans="1:4" ht="15" x14ac:dyDescent="0.25">
      <c r="A4100" s="261">
        <v>89828</v>
      </c>
      <c r="B4100" s="253" t="s">
        <v>3848</v>
      </c>
      <c r="C4100" s="253" t="s">
        <v>36</v>
      </c>
      <c r="D4100" s="254" t="s">
        <v>16340</v>
      </c>
    </row>
    <row r="4101" spans="1:4" ht="15" x14ac:dyDescent="0.25">
      <c r="A4101" s="261">
        <v>89829</v>
      </c>
      <c r="B4101" s="253" t="s">
        <v>3849</v>
      </c>
      <c r="C4101" s="253" t="s">
        <v>36</v>
      </c>
      <c r="D4101" s="254" t="s">
        <v>16341</v>
      </c>
    </row>
    <row r="4102" spans="1:4" ht="15" x14ac:dyDescent="0.25">
      <c r="A4102" s="261">
        <v>89830</v>
      </c>
      <c r="B4102" s="253" t="s">
        <v>3850</v>
      </c>
      <c r="C4102" s="253" t="s">
        <v>36</v>
      </c>
      <c r="D4102" s="254" t="s">
        <v>16342</v>
      </c>
    </row>
    <row r="4103" spans="1:4" ht="15" x14ac:dyDescent="0.25">
      <c r="A4103" s="261">
        <v>89831</v>
      </c>
      <c r="B4103" s="253" t="s">
        <v>3851</v>
      </c>
      <c r="C4103" s="253" t="s">
        <v>36</v>
      </c>
      <c r="D4103" s="254" t="s">
        <v>16343</v>
      </c>
    </row>
    <row r="4104" spans="1:4" ht="15" x14ac:dyDescent="0.25">
      <c r="A4104" s="261">
        <v>89832</v>
      </c>
      <c r="B4104" s="253" t="s">
        <v>3852</v>
      </c>
      <c r="C4104" s="253" t="s">
        <v>36</v>
      </c>
      <c r="D4104" s="254" t="s">
        <v>15782</v>
      </c>
    </row>
    <row r="4105" spans="1:4" ht="15" x14ac:dyDescent="0.25">
      <c r="A4105" s="261">
        <v>89833</v>
      </c>
      <c r="B4105" s="253" t="s">
        <v>3853</v>
      </c>
      <c r="C4105" s="253" t="s">
        <v>36</v>
      </c>
      <c r="D4105" s="254" t="s">
        <v>16344</v>
      </c>
    </row>
    <row r="4106" spans="1:4" ht="15" x14ac:dyDescent="0.25">
      <c r="A4106" s="261">
        <v>89834</v>
      </c>
      <c r="B4106" s="253" t="s">
        <v>3854</v>
      </c>
      <c r="C4106" s="253" t="s">
        <v>36</v>
      </c>
      <c r="D4106" s="254" t="s">
        <v>16345</v>
      </c>
    </row>
    <row r="4107" spans="1:4" ht="15" x14ac:dyDescent="0.25">
      <c r="A4107" s="261">
        <v>89835</v>
      </c>
      <c r="B4107" s="253" t="s">
        <v>3855</v>
      </c>
      <c r="C4107" s="253" t="s">
        <v>36</v>
      </c>
      <c r="D4107" s="254" t="s">
        <v>16346</v>
      </c>
    </row>
    <row r="4108" spans="1:4" ht="15" x14ac:dyDescent="0.25">
      <c r="A4108" s="261">
        <v>89836</v>
      </c>
      <c r="B4108" s="253" t="s">
        <v>3856</v>
      </c>
      <c r="C4108" s="253" t="s">
        <v>36</v>
      </c>
      <c r="D4108" s="254" t="s">
        <v>16347</v>
      </c>
    </row>
    <row r="4109" spans="1:4" ht="15" x14ac:dyDescent="0.25">
      <c r="A4109" s="261">
        <v>89837</v>
      </c>
      <c r="B4109" s="253" t="s">
        <v>3857</v>
      </c>
      <c r="C4109" s="253" t="s">
        <v>36</v>
      </c>
      <c r="D4109" s="254" t="s">
        <v>16348</v>
      </c>
    </row>
    <row r="4110" spans="1:4" ht="15" x14ac:dyDescent="0.25">
      <c r="A4110" s="261">
        <v>89838</v>
      </c>
      <c r="B4110" s="253" t="s">
        <v>3858</v>
      </c>
      <c r="C4110" s="253" t="s">
        <v>36</v>
      </c>
      <c r="D4110" s="254" t="s">
        <v>16349</v>
      </c>
    </row>
    <row r="4111" spans="1:4" ht="15" x14ac:dyDescent="0.25">
      <c r="A4111" s="261">
        <v>89839</v>
      </c>
      <c r="B4111" s="253" t="s">
        <v>3859</v>
      </c>
      <c r="C4111" s="253" t="s">
        <v>36</v>
      </c>
      <c r="D4111" s="254" t="s">
        <v>16350</v>
      </c>
    </row>
    <row r="4112" spans="1:4" ht="15" x14ac:dyDescent="0.25">
      <c r="A4112" s="261">
        <v>89840</v>
      </c>
      <c r="B4112" s="253" t="s">
        <v>3860</v>
      </c>
      <c r="C4112" s="253" t="s">
        <v>36</v>
      </c>
      <c r="D4112" s="254" t="s">
        <v>16351</v>
      </c>
    </row>
    <row r="4113" spans="1:4" ht="15" x14ac:dyDescent="0.25">
      <c r="A4113" s="261">
        <v>89841</v>
      </c>
      <c r="B4113" s="253" t="s">
        <v>3861</v>
      </c>
      <c r="C4113" s="253" t="s">
        <v>36</v>
      </c>
      <c r="D4113" s="254" t="s">
        <v>16352</v>
      </c>
    </row>
    <row r="4114" spans="1:4" ht="15" x14ac:dyDescent="0.25">
      <c r="A4114" s="261">
        <v>89842</v>
      </c>
      <c r="B4114" s="253" t="s">
        <v>3862</v>
      </c>
      <c r="C4114" s="253" t="s">
        <v>36</v>
      </c>
      <c r="D4114" s="254" t="s">
        <v>15595</v>
      </c>
    </row>
    <row r="4115" spans="1:4" ht="15" x14ac:dyDescent="0.25">
      <c r="A4115" s="261">
        <v>89844</v>
      </c>
      <c r="B4115" s="253" t="s">
        <v>3863</v>
      </c>
      <c r="C4115" s="253" t="s">
        <v>36</v>
      </c>
      <c r="D4115" s="254" t="s">
        <v>16353</v>
      </c>
    </row>
    <row r="4116" spans="1:4" ht="15" x14ac:dyDescent="0.25">
      <c r="A4116" s="261">
        <v>89845</v>
      </c>
      <c r="B4116" s="253" t="s">
        <v>3864</v>
      </c>
      <c r="C4116" s="253" t="s">
        <v>36</v>
      </c>
      <c r="D4116" s="254" t="s">
        <v>16354</v>
      </c>
    </row>
    <row r="4117" spans="1:4" ht="15" x14ac:dyDescent="0.25">
      <c r="A4117" s="261">
        <v>89846</v>
      </c>
      <c r="B4117" s="253" t="s">
        <v>3865</v>
      </c>
      <c r="C4117" s="253" t="s">
        <v>36</v>
      </c>
      <c r="D4117" s="254" t="s">
        <v>16355</v>
      </c>
    </row>
    <row r="4118" spans="1:4" ht="15" x14ac:dyDescent="0.25">
      <c r="A4118" s="261">
        <v>89847</v>
      </c>
      <c r="B4118" s="253" t="s">
        <v>3866</v>
      </c>
      <c r="C4118" s="253" t="s">
        <v>36</v>
      </c>
      <c r="D4118" s="254" t="s">
        <v>16356</v>
      </c>
    </row>
    <row r="4119" spans="1:4" ht="15" x14ac:dyDescent="0.25">
      <c r="A4119" s="261">
        <v>89850</v>
      </c>
      <c r="B4119" s="253" t="s">
        <v>3867</v>
      </c>
      <c r="C4119" s="253" t="s">
        <v>36</v>
      </c>
      <c r="D4119" s="254" t="s">
        <v>16357</v>
      </c>
    </row>
    <row r="4120" spans="1:4" ht="15" x14ac:dyDescent="0.25">
      <c r="A4120" s="261">
        <v>89851</v>
      </c>
      <c r="B4120" s="253" t="s">
        <v>3868</v>
      </c>
      <c r="C4120" s="253" t="s">
        <v>36</v>
      </c>
      <c r="D4120" s="254" t="s">
        <v>16358</v>
      </c>
    </row>
    <row r="4121" spans="1:4" ht="15" x14ac:dyDescent="0.25">
      <c r="A4121" s="261">
        <v>89852</v>
      </c>
      <c r="B4121" s="253" t="s">
        <v>3869</v>
      </c>
      <c r="C4121" s="253" t="s">
        <v>36</v>
      </c>
      <c r="D4121" s="254" t="s">
        <v>16359</v>
      </c>
    </row>
    <row r="4122" spans="1:4" ht="15" x14ac:dyDescent="0.25">
      <c r="A4122" s="261">
        <v>89853</v>
      </c>
      <c r="B4122" s="253" t="s">
        <v>3870</v>
      </c>
      <c r="C4122" s="253" t="s">
        <v>36</v>
      </c>
      <c r="D4122" s="254" t="s">
        <v>16360</v>
      </c>
    </row>
    <row r="4123" spans="1:4" ht="15" x14ac:dyDescent="0.25">
      <c r="A4123" s="261">
        <v>89854</v>
      </c>
      <c r="B4123" s="253" t="s">
        <v>3871</v>
      </c>
      <c r="C4123" s="253" t="s">
        <v>36</v>
      </c>
      <c r="D4123" s="254" t="s">
        <v>16361</v>
      </c>
    </row>
    <row r="4124" spans="1:4" ht="15" x14ac:dyDescent="0.25">
      <c r="A4124" s="261">
        <v>89855</v>
      </c>
      <c r="B4124" s="253" t="s">
        <v>3872</v>
      </c>
      <c r="C4124" s="253" t="s">
        <v>36</v>
      </c>
      <c r="D4124" s="254" t="s">
        <v>16362</v>
      </c>
    </row>
    <row r="4125" spans="1:4" ht="15" x14ac:dyDescent="0.25">
      <c r="A4125" s="261">
        <v>89856</v>
      </c>
      <c r="B4125" s="253" t="s">
        <v>3873</v>
      </c>
      <c r="C4125" s="253" t="s">
        <v>36</v>
      </c>
      <c r="D4125" s="254" t="s">
        <v>16363</v>
      </c>
    </row>
    <row r="4126" spans="1:4" ht="15" x14ac:dyDescent="0.25">
      <c r="A4126" s="261">
        <v>89857</v>
      </c>
      <c r="B4126" s="253" t="s">
        <v>3874</v>
      </c>
      <c r="C4126" s="253" t="s">
        <v>36</v>
      </c>
      <c r="D4126" s="254" t="s">
        <v>13898</v>
      </c>
    </row>
    <row r="4127" spans="1:4" ht="15" x14ac:dyDescent="0.25">
      <c r="A4127" s="261">
        <v>89860</v>
      </c>
      <c r="B4127" s="253" t="s">
        <v>3875</v>
      </c>
      <c r="C4127" s="253" t="s">
        <v>36</v>
      </c>
      <c r="D4127" s="254" t="s">
        <v>14351</v>
      </c>
    </row>
    <row r="4128" spans="1:4" ht="15" x14ac:dyDescent="0.25">
      <c r="A4128" s="261">
        <v>89861</v>
      </c>
      <c r="B4128" s="253" t="s">
        <v>3876</v>
      </c>
      <c r="C4128" s="253" t="s">
        <v>36</v>
      </c>
      <c r="D4128" s="254" t="s">
        <v>16364</v>
      </c>
    </row>
    <row r="4129" spans="1:4" ht="15" x14ac:dyDescent="0.25">
      <c r="A4129" s="261">
        <v>89866</v>
      </c>
      <c r="B4129" s="253" t="s">
        <v>3877</v>
      </c>
      <c r="C4129" s="253" t="s">
        <v>36</v>
      </c>
      <c r="D4129" s="254" t="s">
        <v>14964</v>
      </c>
    </row>
    <row r="4130" spans="1:4" ht="15" x14ac:dyDescent="0.25">
      <c r="A4130" s="261">
        <v>89867</v>
      </c>
      <c r="B4130" s="253" t="s">
        <v>3878</v>
      </c>
      <c r="C4130" s="253" t="s">
        <v>36</v>
      </c>
      <c r="D4130" s="254" t="s">
        <v>15835</v>
      </c>
    </row>
    <row r="4131" spans="1:4" ht="15" x14ac:dyDescent="0.25">
      <c r="A4131" s="261">
        <v>89868</v>
      </c>
      <c r="B4131" s="253" t="s">
        <v>3879</v>
      </c>
      <c r="C4131" s="253" t="s">
        <v>36</v>
      </c>
      <c r="D4131" s="254" t="s">
        <v>12807</v>
      </c>
    </row>
    <row r="4132" spans="1:4" ht="15" x14ac:dyDescent="0.25">
      <c r="A4132" s="261">
        <v>89869</v>
      </c>
      <c r="B4132" s="253" t="s">
        <v>3880</v>
      </c>
      <c r="C4132" s="253" t="s">
        <v>36</v>
      </c>
      <c r="D4132" s="254" t="s">
        <v>16365</v>
      </c>
    </row>
    <row r="4133" spans="1:4" ht="15" x14ac:dyDescent="0.25">
      <c r="A4133" s="261">
        <v>89979</v>
      </c>
      <c r="B4133" s="253" t="s">
        <v>3881</v>
      </c>
      <c r="C4133" s="253" t="s">
        <v>36</v>
      </c>
      <c r="D4133" s="254" t="s">
        <v>16366</v>
      </c>
    </row>
    <row r="4134" spans="1:4" ht="15" x14ac:dyDescent="0.25">
      <c r="A4134" s="261">
        <v>89981</v>
      </c>
      <c r="B4134" s="253" t="s">
        <v>3882</v>
      </c>
      <c r="C4134" s="253" t="s">
        <v>36</v>
      </c>
      <c r="D4134" s="254" t="s">
        <v>16367</v>
      </c>
    </row>
    <row r="4135" spans="1:4" ht="15" x14ac:dyDescent="0.25">
      <c r="A4135" s="261">
        <v>90373</v>
      </c>
      <c r="B4135" s="253" t="s">
        <v>3883</v>
      </c>
      <c r="C4135" s="253" t="s">
        <v>36</v>
      </c>
      <c r="D4135" s="254" t="s">
        <v>16368</v>
      </c>
    </row>
    <row r="4136" spans="1:4" ht="15" x14ac:dyDescent="0.25">
      <c r="A4136" s="261">
        <v>90374</v>
      </c>
      <c r="B4136" s="253" t="s">
        <v>3884</v>
      </c>
      <c r="C4136" s="253" t="s">
        <v>36</v>
      </c>
      <c r="D4136" s="254" t="s">
        <v>13491</v>
      </c>
    </row>
    <row r="4137" spans="1:4" ht="15" x14ac:dyDescent="0.25">
      <c r="A4137" s="261">
        <v>92287</v>
      </c>
      <c r="B4137" s="253" t="s">
        <v>3885</v>
      </c>
      <c r="C4137" s="253" t="s">
        <v>36</v>
      </c>
      <c r="D4137" s="254" t="s">
        <v>16369</v>
      </c>
    </row>
    <row r="4138" spans="1:4" ht="15" x14ac:dyDescent="0.25">
      <c r="A4138" s="261">
        <v>92288</v>
      </c>
      <c r="B4138" s="253" t="s">
        <v>3886</v>
      </c>
      <c r="C4138" s="253" t="s">
        <v>36</v>
      </c>
      <c r="D4138" s="254" t="s">
        <v>13528</v>
      </c>
    </row>
    <row r="4139" spans="1:4" ht="15" x14ac:dyDescent="0.25">
      <c r="A4139" s="261">
        <v>92289</v>
      </c>
      <c r="B4139" s="253" t="s">
        <v>3887</v>
      </c>
      <c r="C4139" s="253" t="s">
        <v>36</v>
      </c>
      <c r="D4139" s="254" t="s">
        <v>16370</v>
      </c>
    </row>
    <row r="4140" spans="1:4" ht="15" x14ac:dyDescent="0.25">
      <c r="A4140" s="261">
        <v>92290</v>
      </c>
      <c r="B4140" s="253" t="s">
        <v>3888</v>
      </c>
      <c r="C4140" s="253" t="s">
        <v>36</v>
      </c>
      <c r="D4140" s="254" t="s">
        <v>16371</v>
      </c>
    </row>
    <row r="4141" spans="1:4" ht="15" x14ac:dyDescent="0.25">
      <c r="A4141" s="261">
        <v>92291</v>
      </c>
      <c r="B4141" s="253" t="s">
        <v>3889</v>
      </c>
      <c r="C4141" s="253" t="s">
        <v>36</v>
      </c>
      <c r="D4141" s="254" t="s">
        <v>16372</v>
      </c>
    </row>
    <row r="4142" spans="1:4" ht="15" x14ac:dyDescent="0.25">
      <c r="A4142" s="261">
        <v>92292</v>
      </c>
      <c r="B4142" s="253" t="s">
        <v>3890</v>
      </c>
      <c r="C4142" s="253" t="s">
        <v>36</v>
      </c>
      <c r="D4142" s="254" t="s">
        <v>16373</v>
      </c>
    </row>
    <row r="4143" spans="1:4" ht="15" x14ac:dyDescent="0.25">
      <c r="A4143" s="261">
        <v>92293</v>
      </c>
      <c r="B4143" s="253" t="s">
        <v>3891</v>
      </c>
      <c r="C4143" s="253" t="s">
        <v>36</v>
      </c>
      <c r="D4143" s="254" t="s">
        <v>16374</v>
      </c>
    </row>
    <row r="4144" spans="1:4" ht="15" x14ac:dyDescent="0.25">
      <c r="A4144" s="261">
        <v>92294</v>
      </c>
      <c r="B4144" s="253" t="s">
        <v>3892</v>
      </c>
      <c r="C4144" s="253" t="s">
        <v>36</v>
      </c>
      <c r="D4144" s="254" t="s">
        <v>16375</v>
      </c>
    </row>
    <row r="4145" spans="1:4" ht="15" x14ac:dyDescent="0.25">
      <c r="A4145" s="261">
        <v>92295</v>
      </c>
      <c r="B4145" s="253" t="s">
        <v>3893</v>
      </c>
      <c r="C4145" s="253" t="s">
        <v>36</v>
      </c>
      <c r="D4145" s="254" t="s">
        <v>13607</v>
      </c>
    </row>
    <row r="4146" spans="1:4" ht="15" x14ac:dyDescent="0.25">
      <c r="A4146" s="261">
        <v>92296</v>
      </c>
      <c r="B4146" s="253" t="s">
        <v>3894</v>
      </c>
      <c r="C4146" s="253" t="s">
        <v>36</v>
      </c>
      <c r="D4146" s="254" t="s">
        <v>16376</v>
      </c>
    </row>
    <row r="4147" spans="1:4" ht="15" x14ac:dyDescent="0.25">
      <c r="A4147" s="261">
        <v>92297</v>
      </c>
      <c r="B4147" s="253" t="s">
        <v>3895</v>
      </c>
      <c r="C4147" s="253" t="s">
        <v>36</v>
      </c>
      <c r="D4147" s="254" t="s">
        <v>16377</v>
      </c>
    </row>
    <row r="4148" spans="1:4" ht="15" x14ac:dyDescent="0.25">
      <c r="A4148" s="261">
        <v>92298</v>
      </c>
      <c r="B4148" s="253" t="s">
        <v>3896</v>
      </c>
      <c r="C4148" s="253" t="s">
        <v>36</v>
      </c>
      <c r="D4148" s="254" t="s">
        <v>14115</v>
      </c>
    </row>
    <row r="4149" spans="1:4" ht="15" x14ac:dyDescent="0.25">
      <c r="A4149" s="261">
        <v>92299</v>
      </c>
      <c r="B4149" s="253" t="s">
        <v>3897</v>
      </c>
      <c r="C4149" s="253" t="s">
        <v>36</v>
      </c>
      <c r="D4149" s="254" t="s">
        <v>16378</v>
      </c>
    </row>
    <row r="4150" spans="1:4" ht="15" x14ac:dyDescent="0.25">
      <c r="A4150" s="261">
        <v>92300</v>
      </c>
      <c r="B4150" s="253" t="s">
        <v>3898</v>
      </c>
      <c r="C4150" s="253" t="s">
        <v>36</v>
      </c>
      <c r="D4150" s="254" t="s">
        <v>16379</v>
      </c>
    </row>
    <row r="4151" spans="1:4" ht="15" x14ac:dyDescent="0.25">
      <c r="A4151" s="261">
        <v>92301</v>
      </c>
      <c r="B4151" s="253" t="s">
        <v>3899</v>
      </c>
      <c r="C4151" s="253" t="s">
        <v>36</v>
      </c>
      <c r="D4151" s="254" t="s">
        <v>14762</v>
      </c>
    </row>
    <row r="4152" spans="1:4" ht="15" x14ac:dyDescent="0.25">
      <c r="A4152" s="261">
        <v>92302</v>
      </c>
      <c r="B4152" s="253" t="s">
        <v>3900</v>
      </c>
      <c r="C4152" s="253" t="s">
        <v>36</v>
      </c>
      <c r="D4152" s="254" t="s">
        <v>16380</v>
      </c>
    </row>
    <row r="4153" spans="1:4" ht="15" x14ac:dyDescent="0.25">
      <c r="A4153" s="261">
        <v>92303</v>
      </c>
      <c r="B4153" s="253" t="s">
        <v>3901</v>
      </c>
      <c r="C4153" s="253" t="s">
        <v>36</v>
      </c>
      <c r="D4153" s="254" t="s">
        <v>16381</v>
      </c>
    </row>
    <row r="4154" spans="1:4" ht="15" x14ac:dyDescent="0.25">
      <c r="A4154" s="261">
        <v>92304</v>
      </c>
      <c r="B4154" s="253" t="s">
        <v>3902</v>
      </c>
      <c r="C4154" s="253" t="s">
        <v>36</v>
      </c>
      <c r="D4154" s="254" t="s">
        <v>16382</v>
      </c>
    </row>
    <row r="4155" spans="1:4" ht="15" x14ac:dyDescent="0.25">
      <c r="A4155" s="261">
        <v>92311</v>
      </c>
      <c r="B4155" s="253" t="s">
        <v>3903</v>
      </c>
      <c r="C4155" s="253" t="s">
        <v>36</v>
      </c>
      <c r="D4155" s="254" t="s">
        <v>16383</v>
      </c>
    </row>
    <row r="4156" spans="1:4" ht="15" x14ac:dyDescent="0.25">
      <c r="A4156" s="261">
        <v>92312</v>
      </c>
      <c r="B4156" s="253" t="s">
        <v>3904</v>
      </c>
      <c r="C4156" s="253" t="s">
        <v>36</v>
      </c>
      <c r="D4156" s="254" t="s">
        <v>14642</v>
      </c>
    </row>
    <row r="4157" spans="1:4" ht="15" x14ac:dyDescent="0.25">
      <c r="A4157" s="261">
        <v>92313</v>
      </c>
      <c r="B4157" s="253" t="s">
        <v>3905</v>
      </c>
      <c r="C4157" s="253" t="s">
        <v>36</v>
      </c>
      <c r="D4157" s="254" t="s">
        <v>16384</v>
      </c>
    </row>
    <row r="4158" spans="1:4" ht="15" x14ac:dyDescent="0.25">
      <c r="A4158" s="261">
        <v>92314</v>
      </c>
      <c r="B4158" s="253" t="s">
        <v>3906</v>
      </c>
      <c r="C4158" s="253" t="s">
        <v>36</v>
      </c>
      <c r="D4158" s="254" t="s">
        <v>13420</v>
      </c>
    </row>
    <row r="4159" spans="1:4" ht="15" x14ac:dyDescent="0.25">
      <c r="A4159" s="261">
        <v>92315</v>
      </c>
      <c r="B4159" s="253" t="s">
        <v>3907</v>
      </c>
      <c r="C4159" s="253" t="s">
        <v>36</v>
      </c>
      <c r="D4159" s="254" t="s">
        <v>16098</v>
      </c>
    </row>
    <row r="4160" spans="1:4" ht="15" x14ac:dyDescent="0.25">
      <c r="A4160" s="261">
        <v>92316</v>
      </c>
      <c r="B4160" s="253" t="s">
        <v>3908</v>
      </c>
      <c r="C4160" s="253" t="s">
        <v>36</v>
      </c>
      <c r="D4160" s="254" t="s">
        <v>16385</v>
      </c>
    </row>
    <row r="4161" spans="1:4" ht="15" x14ac:dyDescent="0.25">
      <c r="A4161" s="261">
        <v>92317</v>
      </c>
      <c r="B4161" s="253" t="s">
        <v>3909</v>
      </c>
      <c r="C4161" s="253" t="s">
        <v>36</v>
      </c>
      <c r="D4161" s="254" t="s">
        <v>16386</v>
      </c>
    </row>
    <row r="4162" spans="1:4" ht="15" x14ac:dyDescent="0.25">
      <c r="A4162" s="261">
        <v>92318</v>
      </c>
      <c r="B4162" s="253" t="s">
        <v>3910</v>
      </c>
      <c r="C4162" s="253" t="s">
        <v>36</v>
      </c>
      <c r="D4162" s="254" t="s">
        <v>16111</v>
      </c>
    </row>
    <row r="4163" spans="1:4" ht="15" x14ac:dyDescent="0.25">
      <c r="A4163" s="261">
        <v>92319</v>
      </c>
      <c r="B4163" s="253" t="s">
        <v>3911</v>
      </c>
      <c r="C4163" s="253" t="s">
        <v>36</v>
      </c>
      <c r="D4163" s="254" t="s">
        <v>16387</v>
      </c>
    </row>
    <row r="4164" spans="1:4" ht="15" x14ac:dyDescent="0.25">
      <c r="A4164" s="261">
        <v>92326</v>
      </c>
      <c r="B4164" s="253" t="s">
        <v>3912</v>
      </c>
      <c r="C4164" s="253" t="s">
        <v>36</v>
      </c>
      <c r="D4164" s="254" t="s">
        <v>16087</v>
      </c>
    </row>
    <row r="4165" spans="1:4" ht="15" x14ac:dyDescent="0.25">
      <c r="A4165" s="261">
        <v>92327</v>
      </c>
      <c r="B4165" s="253" t="s">
        <v>3913</v>
      </c>
      <c r="C4165" s="253" t="s">
        <v>36</v>
      </c>
      <c r="D4165" s="254" t="s">
        <v>16388</v>
      </c>
    </row>
    <row r="4166" spans="1:4" ht="15" x14ac:dyDescent="0.25">
      <c r="A4166" s="261">
        <v>92328</v>
      </c>
      <c r="B4166" s="253" t="s">
        <v>3914</v>
      </c>
      <c r="C4166" s="253" t="s">
        <v>36</v>
      </c>
      <c r="D4166" s="254" t="s">
        <v>16389</v>
      </c>
    </row>
    <row r="4167" spans="1:4" ht="15" x14ac:dyDescent="0.25">
      <c r="A4167" s="261">
        <v>92329</v>
      </c>
      <c r="B4167" s="253" t="s">
        <v>3915</v>
      </c>
      <c r="C4167" s="253" t="s">
        <v>36</v>
      </c>
      <c r="D4167" s="254" t="s">
        <v>13150</v>
      </c>
    </row>
    <row r="4168" spans="1:4" ht="15" x14ac:dyDescent="0.25">
      <c r="A4168" s="261">
        <v>92330</v>
      </c>
      <c r="B4168" s="253" t="s">
        <v>3916</v>
      </c>
      <c r="C4168" s="253" t="s">
        <v>36</v>
      </c>
      <c r="D4168" s="254" t="s">
        <v>16390</v>
      </c>
    </row>
    <row r="4169" spans="1:4" ht="15" x14ac:dyDescent="0.25">
      <c r="A4169" s="261">
        <v>92331</v>
      </c>
      <c r="B4169" s="253" t="s">
        <v>3917</v>
      </c>
      <c r="C4169" s="253" t="s">
        <v>36</v>
      </c>
      <c r="D4169" s="254" t="s">
        <v>15375</v>
      </c>
    </row>
    <row r="4170" spans="1:4" ht="15" x14ac:dyDescent="0.25">
      <c r="A4170" s="261">
        <v>92332</v>
      </c>
      <c r="B4170" s="253" t="s">
        <v>3918</v>
      </c>
      <c r="C4170" s="253" t="s">
        <v>36</v>
      </c>
      <c r="D4170" s="254" t="s">
        <v>16391</v>
      </c>
    </row>
    <row r="4171" spans="1:4" ht="15" x14ac:dyDescent="0.25">
      <c r="A4171" s="261">
        <v>92333</v>
      </c>
      <c r="B4171" s="253" t="s">
        <v>3919</v>
      </c>
      <c r="C4171" s="253" t="s">
        <v>36</v>
      </c>
      <c r="D4171" s="254" t="s">
        <v>16392</v>
      </c>
    </row>
    <row r="4172" spans="1:4" ht="15" x14ac:dyDescent="0.25">
      <c r="A4172" s="261">
        <v>92334</v>
      </c>
      <c r="B4172" s="253" t="s">
        <v>3920</v>
      </c>
      <c r="C4172" s="253" t="s">
        <v>36</v>
      </c>
      <c r="D4172" s="254" t="s">
        <v>16393</v>
      </c>
    </row>
    <row r="4173" spans="1:4" ht="15" x14ac:dyDescent="0.25">
      <c r="A4173" s="261">
        <v>92344</v>
      </c>
      <c r="B4173" s="253" t="s">
        <v>3921</v>
      </c>
      <c r="C4173" s="253" t="s">
        <v>36</v>
      </c>
      <c r="D4173" s="254" t="s">
        <v>16394</v>
      </c>
    </row>
    <row r="4174" spans="1:4" ht="15" x14ac:dyDescent="0.25">
      <c r="A4174" s="261">
        <v>92345</v>
      </c>
      <c r="B4174" s="253" t="s">
        <v>3922</v>
      </c>
      <c r="C4174" s="253" t="s">
        <v>36</v>
      </c>
      <c r="D4174" s="254" t="s">
        <v>16395</v>
      </c>
    </row>
    <row r="4175" spans="1:4" ht="15" x14ac:dyDescent="0.25">
      <c r="A4175" s="261">
        <v>92346</v>
      </c>
      <c r="B4175" s="253" t="s">
        <v>3923</v>
      </c>
      <c r="C4175" s="253" t="s">
        <v>36</v>
      </c>
      <c r="D4175" s="254" t="s">
        <v>16396</v>
      </c>
    </row>
    <row r="4176" spans="1:4" ht="15" x14ac:dyDescent="0.25">
      <c r="A4176" s="261">
        <v>92347</v>
      </c>
      <c r="B4176" s="253" t="s">
        <v>3924</v>
      </c>
      <c r="C4176" s="253" t="s">
        <v>36</v>
      </c>
      <c r="D4176" s="254" t="s">
        <v>15708</v>
      </c>
    </row>
    <row r="4177" spans="1:4" ht="15" x14ac:dyDescent="0.25">
      <c r="A4177" s="261">
        <v>92348</v>
      </c>
      <c r="B4177" s="253" t="s">
        <v>3925</v>
      </c>
      <c r="C4177" s="253" t="s">
        <v>36</v>
      </c>
      <c r="D4177" s="254" t="s">
        <v>16397</v>
      </c>
    </row>
    <row r="4178" spans="1:4" ht="15" x14ac:dyDescent="0.25">
      <c r="A4178" s="261">
        <v>92349</v>
      </c>
      <c r="B4178" s="253" t="s">
        <v>3926</v>
      </c>
      <c r="C4178" s="253" t="s">
        <v>36</v>
      </c>
      <c r="D4178" s="254" t="s">
        <v>16398</v>
      </c>
    </row>
    <row r="4179" spans="1:4" ht="15" x14ac:dyDescent="0.25">
      <c r="A4179" s="261">
        <v>92350</v>
      </c>
      <c r="B4179" s="253" t="s">
        <v>3927</v>
      </c>
      <c r="C4179" s="253" t="s">
        <v>36</v>
      </c>
      <c r="D4179" s="254" t="s">
        <v>16399</v>
      </c>
    </row>
    <row r="4180" spans="1:4" ht="15" x14ac:dyDescent="0.25">
      <c r="A4180" s="261">
        <v>92351</v>
      </c>
      <c r="B4180" s="253" t="s">
        <v>3928</v>
      </c>
      <c r="C4180" s="253" t="s">
        <v>36</v>
      </c>
      <c r="D4180" s="254" t="s">
        <v>16400</v>
      </c>
    </row>
    <row r="4181" spans="1:4" ht="15" x14ac:dyDescent="0.25">
      <c r="A4181" s="261">
        <v>92352</v>
      </c>
      <c r="B4181" s="253" t="s">
        <v>3929</v>
      </c>
      <c r="C4181" s="253" t="s">
        <v>36</v>
      </c>
      <c r="D4181" s="254" t="s">
        <v>16401</v>
      </c>
    </row>
    <row r="4182" spans="1:4" ht="15" x14ac:dyDescent="0.25">
      <c r="A4182" s="261">
        <v>92353</v>
      </c>
      <c r="B4182" s="253" t="s">
        <v>3930</v>
      </c>
      <c r="C4182" s="253" t="s">
        <v>36</v>
      </c>
      <c r="D4182" s="254" t="s">
        <v>16402</v>
      </c>
    </row>
    <row r="4183" spans="1:4" ht="15" x14ac:dyDescent="0.25">
      <c r="A4183" s="261">
        <v>92354</v>
      </c>
      <c r="B4183" s="253" t="s">
        <v>3931</v>
      </c>
      <c r="C4183" s="253" t="s">
        <v>36</v>
      </c>
      <c r="D4183" s="254" t="s">
        <v>16403</v>
      </c>
    </row>
    <row r="4184" spans="1:4" ht="15" x14ac:dyDescent="0.25">
      <c r="A4184" s="261">
        <v>92355</v>
      </c>
      <c r="B4184" s="253" t="s">
        <v>3932</v>
      </c>
      <c r="C4184" s="253" t="s">
        <v>36</v>
      </c>
      <c r="D4184" s="254" t="s">
        <v>16404</v>
      </c>
    </row>
    <row r="4185" spans="1:4" ht="15" x14ac:dyDescent="0.25">
      <c r="A4185" s="261">
        <v>92356</v>
      </c>
      <c r="B4185" s="253" t="s">
        <v>3933</v>
      </c>
      <c r="C4185" s="253" t="s">
        <v>36</v>
      </c>
      <c r="D4185" s="254" t="s">
        <v>16405</v>
      </c>
    </row>
    <row r="4186" spans="1:4" ht="15" x14ac:dyDescent="0.25">
      <c r="A4186" s="261">
        <v>92357</v>
      </c>
      <c r="B4186" s="253" t="s">
        <v>3934</v>
      </c>
      <c r="C4186" s="253" t="s">
        <v>36</v>
      </c>
      <c r="D4186" s="254" t="s">
        <v>16406</v>
      </c>
    </row>
    <row r="4187" spans="1:4" ht="15" x14ac:dyDescent="0.25">
      <c r="A4187" s="261">
        <v>92358</v>
      </c>
      <c r="B4187" s="253" t="s">
        <v>3935</v>
      </c>
      <c r="C4187" s="253" t="s">
        <v>36</v>
      </c>
      <c r="D4187" s="254" t="s">
        <v>16407</v>
      </c>
    </row>
    <row r="4188" spans="1:4" ht="15" x14ac:dyDescent="0.25">
      <c r="A4188" s="261">
        <v>92369</v>
      </c>
      <c r="B4188" s="253" t="s">
        <v>3936</v>
      </c>
      <c r="C4188" s="253" t="s">
        <v>36</v>
      </c>
      <c r="D4188" s="254" t="s">
        <v>16387</v>
      </c>
    </row>
    <row r="4189" spans="1:4" ht="15" x14ac:dyDescent="0.25">
      <c r="A4189" s="261">
        <v>92370</v>
      </c>
      <c r="B4189" s="253" t="s">
        <v>3937</v>
      </c>
      <c r="C4189" s="253" t="s">
        <v>36</v>
      </c>
      <c r="D4189" s="254" t="s">
        <v>16408</v>
      </c>
    </row>
    <row r="4190" spans="1:4" ht="15" x14ac:dyDescent="0.25">
      <c r="A4190" s="261">
        <v>92371</v>
      </c>
      <c r="B4190" s="253" t="s">
        <v>3938</v>
      </c>
      <c r="C4190" s="253" t="s">
        <v>36</v>
      </c>
      <c r="D4190" s="254" t="s">
        <v>16409</v>
      </c>
    </row>
    <row r="4191" spans="1:4" ht="15" x14ac:dyDescent="0.25">
      <c r="A4191" s="261">
        <v>92372</v>
      </c>
      <c r="B4191" s="253" t="s">
        <v>3939</v>
      </c>
      <c r="C4191" s="253" t="s">
        <v>36</v>
      </c>
      <c r="D4191" s="254" t="s">
        <v>16410</v>
      </c>
    </row>
    <row r="4192" spans="1:4" ht="15" x14ac:dyDescent="0.25">
      <c r="A4192" s="261">
        <v>92373</v>
      </c>
      <c r="B4192" s="253" t="s">
        <v>3940</v>
      </c>
      <c r="C4192" s="253" t="s">
        <v>36</v>
      </c>
      <c r="D4192" s="254" t="s">
        <v>16411</v>
      </c>
    </row>
    <row r="4193" spans="1:4" ht="15" x14ac:dyDescent="0.25">
      <c r="A4193" s="261">
        <v>92374</v>
      </c>
      <c r="B4193" s="253" t="s">
        <v>3941</v>
      </c>
      <c r="C4193" s="253" t="s">
        <v>36</v>
      </c>
      <c r="D4193" s="254" t="s">
        <v>14361</v>
      </c>
    </row>
    <row r="4194" spans="1:4" ht="15" x14ac:dyDescent="0.25">
      <c r="A4194" s="261">
        <v>92375</v>
      </c>
      <c r="B4194" s="253" t="s">
        <v>3942</v>
      </c>
      <c r="C4194" s="253" t="s">
        <v>36</v>
      </c>
      <c r="D4194" s="254" t="s">
        <v>13247</v>
      </c>
    </row>
    <row r="4195" spans="1:4" ht="15" x14ac:dyDescent="0.25">
      <c r="A4195" s="261">
        <v>92376</v>
      </c>
      <c r="B4195" s="253" t="s">
        <v>3943</v>
      </c>
      <c r="C4195" s="253" t="s">
        <v>36</v>
      </c>
      <c r="D4195" s="254" t="s">
        <v>16412</v>
      </c>
    </row>
    <row r="4196" spans="1:4" ht="15" x14ac:dyDescent="0.25">
      <c r="A4196" s="261">
        <v>92377</v>
      </c>
      <c r="B4196" s="253" t="s">
        <v>3944</v>
      </c>
      <c r="C4196" s="253" t="s">
        <v>36</v>
      </c>
      <c r="D4196" s="254" t="s">
        <v>15928</v>
      </c>
    </row>
    <row r="4197" spans="1:4" ht="15" x14ac:dyDescent="0.25">
      <c r="A4197" s="261">
        <v>92378</v>
      </c>
      <c r="B4197" s="253" t="s">
        <v>3945</v>
      </c>
      <c r="C4197" s="253" t="s">
        <v>36</v>
      </c>
      <c r="D4197" s="254" t="s">
        <v>16413</v>
      </c>
    </row>
    <row r="4198" spans="1:4" ht="15" x14ac:dyDescent="0.25">
      <c r="A4198" s="261">
        <v>92379</v>
      </c>
      <c r="B4198" s="253" t="s">
        <v>3946</v>
      </c>
      <c r="C4198" s="253" t="s">
        <v>36</v>
      </c>
      <c r="D4198" s="254" t="s">
        <v>16414</v>
      </c>
    </row>
    <row r="4199" spans="1:4" ht="15" x14ac:dyDescent="0.25">
      <c r="A4199" s="261">
        <v>92380</v>
      </c>
      <c r="B4199" s="253" t="s">
        <v>3947</v>
      </c>
      <c r="C4199" s="253" t="s">
        <v>36</v>
      </c>
      <c r="D4199" s="254" t="s">
        <v>16415</v>
      </c>
    </row>
    <row r="4200" spans="1:4" ht="15" x14ac:dyDescent="0.25">
      <c r="A4200" s="261">
        <v>92381</v>
      </c>
      <c r="B4200" s="253" t="s">
        <v>3948</v>
      </c>
      <c r="C4200" s="253" t="s">
        <v>36</v>
      </c>
      <c r="D4200" s="254" t="s">
        <v>14697</v>
      </c>
    </row>
    <row r="4201" spans="1:4" ht="15" x14ac:dyDescent="0.25">
      <c r="A4201" s="261">
        <v>92382</v>
      </c>
      <c r="B4201" s="253" t="s">
        <v>3949</v>
      </c>
      <c r="C4201" s="253" t="s">
        <v>36</v>
      </c>
      <c r="D4201" s="254" t="s">
        <v>16416</v>
      </c>
    </row>
    <row r="4202" spans="1:4" ht="15" x14ac:dyDescent="0.25">
      <c r="A4202" s="261">
        <v>92383</v>
      </c>
      <c r="B4202" s="253" t="s">
        <v>3950</v>
      </c>
      <c r="C4202" s="253" t="s">
        <v>36</v>
      </c>
      <c r="D4202" s="254" t="s">
        <v>16417</v>
      </c>
    </row>
    <row r="4203" spans="1:4" ht="15" x14ac:dyDescent="0.25">
      <c r="A4203" s="261">
        <v>92384</v>
      </c>
      <c r="B4203" s="253" t="s">
        <v>3951</v>
      </c>
      <c r="C4203" s="253" t="s">
        <v>36</v>
      </c>
      <c r="D4203" s="254" t="s">
        <v>16418</v>
      </c>
    </row>
    <row r="4204" spans="1:4" ht="15" x14ac:dyDescent="0.25">
      <c r="A4204" s="261">
        <v>92385</v>
      </c>
      <c r="B4204" s="253" t="s">
        <v>3952</v>
      </c>
      <c r="C4204" s="253" t="s">
        <v>36</v>
      </c>
      <c r="D4204" s="254" t="s">
        <v>16419</v>
      </c>
    </row>
    <row r="4205" spans="1:4" ht="15" x14ac:dyDescent="0.25">
      <c r="A4205" s="261">
        <v>92386</v>
      </c>
      <c r="B4205" s="253" t="s">
        <v>3953</v>
      </c>
      <c r="C4205" s="253" t="s">
        <v>36</v>
      </c>
      <c r="D4205" s="254" t="s">
        <v>16420</v>
      </c>
    </row>
    <row r="4206" spans="1:4" ht="15" x14ac:dyDescent="0.25">
      <c r="A4206" s="261">
        <v>92387</v>
      </c>
      <c r="B4206" s="253" t="s">
        <v>3954</v>
      </c>
      <c r="C4206" s="253" t="s">
        <v>36</v>
      </c>
      <c r="D4206" s="254" t="s">
        <v>16421</v>
      </c>
    </row>
    <row r="4207" spans="1:4" ht="15" x14ac:dyDescent="0.25">
      <c r="A4207" s="261">
        <v>92388</v>
      </c>
      <c r="B4207" s="253" t="s">
        <v>3955</v>
      </c>
      <c r="C4207" s="253" t="s">
        <v>36</v>
      </c>
      <c r="D4207" s="254" t="s">
        <v>16422</v>
      </c>
    </row>
    <row r="4208" spans="1:4" ht="15" x14ac:dyDescent="0.25">
      <c r="A4208" s="261">
        <v>92389</v>
      </c>
      <c r="B4208" s="253" t="s">
        <v>3956</v>
      </c>
      <c r="C4208" s="253" t="s">
        <v>36</v>
      </c>
      <c r="D4208" s="254" t="s">
        <v>16423</v>
      </c>
    </row>
    <row r="4209" spans="1:4" ht="15" x14ac:dyDescent="0.25">
      <c r="A4209" s="261">
        <v>92390</v>
      </c>
      <c r="B4209" s="253" t="s">
        <v>3957</v>
      </c>
      <c r="C4209" s="253" t="s">
        <v>36</v>
      </c>
      <c r="D4209" s="254" t="s">
        <v>16424</v>
      </c>
    </row>
    <row r="4210" spans="1:4" ht="15" x14ac:dyDescent="0.25">
      <c r="A4210" s="261">
        <v>92635</v>
      </c>
      <c r="B4210" s="253" t="s">
        <v>3958</v>
      </c>
      <c r="C4210" s="253" t="s">
        <v>36</v>
      </c>
      <c r="D4210" s="254" t="s">
        <v>16425</v>
      </c>
    </row>
    <row r="4211" spans="1:4" ht="15" x14ac:dyDescent="0.25">
      <c r="A4211" s="261">
        <v>92636</v>
      </c>
      <c r="B4211" s="253" t="s">
        <v>3959</v>
      </c>
      <c r="C4211" s="253" t="s">
        <v>36</v>
      </c>
      <c r="D4211" s="254" t="s">
        <v>16426</v>
      </c>
    </row>
    <row r="4212" spans="1:4" ht="15" x14ac:dyDescent="0.25">
      <c r="A4212" s="261">
        <v>92637</v>
      </c>
      <c r="B4212" s="253" t="s">
        <v>3960</v>
      </c>
      <c r="C4212" s="253" t="s">
        <v>36</v>
      </c>
      <c r="D4212" s="254" t="s">
        <v>16238</v>
      </c>
    </row>
    <row r="4213" spans="1:4" ht="15" x14ac:dyDescent="0.25">
      <c r="A4213" s="261">
        <v>92638</v>
      </c>
      <c r="B4213" s="253" t="s">
        <v>3961</v>
      </c>
      <c r="C4213" s="253" t="s">
        <v>36</v>
      </c>
      <c r="D4213" s="254" t="s">
        <v>16427</v>
      </c>
    </row>
    <row r="4214" spans="1:4" ht="15" x14ac:dyDescent="0.25">
      <c r="A4214" s="261">
        <v>92639</v>
      </c>
      <c r="B4214" s="253" t="s">
        <v>3962</v>
      </c>
      <c r="C4214" s="253" t="s">
        <v>36</v>
      </c>
      <c r="D4214" s="254" t="s">
        <v>16428</v>
      </c>
    </row>
    <row r="4215" spans="1:4" ht="15" x14ac:dyDescent="0.25">
      <c r="A4215" s="261">
        <v>92640</v>
      </c>
      <c r="B4215" s="253" t="s">
        <v>3963</v>
      </c>
      <c r="C4215" s="253" t="s">
        <v>36</v>
      </c>
      <c r="D4215" s="254" t="s">
        <v>16429</v>
      </c>
    </row>
    <row r="4216" spans="1:4" ht="15" x14ac:dyDescent="0.25">
      <c r="A4216" s="261">
        <v>92642</v>
      </c>
      <c r="B4216" s="253" t="s">
        <v>3964</v>
      </c>
      <c r="C4216" s="253" t="s">
        <v>36</v>
      </c>
      <c r="D4216" s="254" t="s">
        <v>16430</v>
      </c>
    </row>
    <row r="4217" spans="1:4" ht="15" x14ac:dyDescent="0.25">
      <c r="A4217" s="261">
        <v>92644</v>
      </c>
      <c r="B4217" s="253" t="s">
        <v>3965</v>
      </c>
      <c r="C4217" s="253" t="s">
        <v>36</v>
      </c>
      <c r="D4217" s="254" t="s">
        <v>16431</v>
      </c>
    </row>
    <row r="4218" spans="1:4" ht="15" x14ac:dyDescent="0.25">
      <c r="A4218" s="261">
        <v>92657</v>
      </c>
      <c r="B4218" s="253" t="s">
        <v>3966</v>
      </c>
      <c r="C4218" s="253" t="s">
        <v>36</v>
      </c>
      <c r="D4218" s="254" t="s">
        <v>16432</v>
      </c>
    </row>
    <row r="4219" spans="1:4" ht="15" x14ac:dyDescent="0.25">
      <c r="A4219" s="261">
        <v>92658</v>
      </c>
      <c r="B4219" s="253" t="s">
        <v>3967</v>
      </c>
      <c r="C4219" s="253" t="s">
        <v>36</v>
      </c>
      <c r="D4219" s="254" t="s">
        <v>16433</v>
      </c>
    </row>
    <row r="4220" spans="1:4" ht="15" x14ac:dyDescent="0.25">
      <c r="A4220" s="261">
        <v>92659</v>
      </c>
      <c r="B4220" s="253" t="s">
        <v>3968</v>
      </c>
      <c r="C4220" s="253" t="s">
        <v>36</v>
      </c>
      <c r="D4220" s="254" t="s">
        <v>16434</v>
      </c>
    </row>
    <row r="4221" spans="1:4" ht="15" x14ac:dyDescent="0.25">
      <c r="A4221" s="261">
        <v>92660</v>
      </c>
      <c r="B4221" s="253" t="s">
        <v>3969</v>
      </c>
      <c r="C4221" s="253" t="s">
        <v>36</v>
      </c>
      <c r="D4221" s="254" t="s">
        <v>16435</v>
      </c>
    </row>
    <row r="4222" spans="1:4" ht="15" x14ac:dyDescent="0.25">
      <c r="A4222" s="261">
        <v>92661</v>
      </c>
      <c r="B4222" s="253" t="s">
        <v>3970</v>
      </c>
      <c r="C4222" s="253" t="s">
        <v>36</v>
      </c>
      <c r="D4222" s="254" t="s">
        <v>16436</v>
      </c>
    </row>
    <row r="4223" spans="1:4" ht="15" x14ac:dyDescent="0.25">
      <c r="A4223" s="261">
        <v>92662</v>
      </c>
      <c r="B4223" s="253" t="s">
        <v>3971</v>
      </c>
      <c r="C4223" s="253" t="s">
        <v>36</v>
      </c>
      <c r="D4223" s="254" t="s">
        <v>16437</v>
      </c>
    </row>
    <row r="4224" spans="1:4" ht="15" x14ac:dyDescent="0.25">
      <c r="A4224" s="261">
        <v>92663</v>
      </c>
      <c r="B4224" s="253" t="s">
        <v>3972</v>
      </c>
      <c r="C4224" s="253" t="s">
        <v>36</v>
      </c>
      <c r="D4224" s="254" t="s">
        <v>16438</v>
      </c>
    </row>
    <row r="4225" spans="1:4" ht="15" x14ac:dyDescent="0.25">
      <c r="A4225" s="261">
        <v>92664</v>
      </c>
      <c r="B4225" s="253" t="s">
        <v>3973</v>
      </c>
      <c r="C4225" s="253" t="s">
        <v>36</v>
      </c>
      <c r="D4225" s="254" t="s">
        <v>16439</v>
      </c>
    </row>
    <row r="4226" spans="1:4" ht="15" x14ac:dyDescent="0.25">
      <c r="A4226" s="261">
        <v>92665</v>
      </c>
      <c r="B4226" s="253" t="s">
        <v>3974</v>
      </c>
      <c r="C4226" s="253" t="s">
        <v>36</v>
      </c>
      <c r="D4226" s="254" t="s">
        <v>16440</v>
      </c>
    </row>
    <row r="4227" spans="1:4" ht="15" x14ac:dyDescent="0.25">
      <c r="A4227" s="261">
        <v>92666</v>
      </c>
      <c r="B4227" s="253" t="s">
        <v>3975</v>
      </c>
      <c r="C4227" s="253" t="s">
        <v>36</v>
      </c>
      <c r="D4227" s="254" t="s">
        <v>16441</v>
      </c>
    </row>
    <row r="4228" spans="1:4" ht="15" x14ac:dyDescent="0.25">
      <c r="A4228" s="261">
        <v>92667</v>
      </c>
      <c r="B4228" s="253" t="s">
        <v>3976</v>
      </c>
      <c r="C4228" s="253" t="s">
        <v>36</v>
      </c>
      <c r="D4228" s="254" t="s">
        <v>16442</v>
      </c>
    </row>
    <row r="4229" spans="1:4" ht="15" x14ac:dyDescent="0.25">
      <c r="A4229" s="261">
        <v>92668</v>
      </c>
      <c r="B4229" s="253" t="s">
        <v>3977</v>
      </c>
      <c r="C4229" s="253" t="s">
        <v>36</v>
      </c>
      <c r="D4229" s="254" t="s">
        <v>16443</v>
      </c>
    </row>
    <row r="4230" spans="1:4" ht="15" x14ac:dyDescent="0.25">
      <c r="A4230" s="261">
        <v>92669</v>
      </c>
      <c r="B4230" s="253" t="s">
        <v>3978</v>
      </c>
      <c r="C4230" s="253" t="s">
        <v>36</v>
      </c>
      <c r="D4230" s="254" t="s">
        <v>16444</v>
      </c>
    </row>
    <row r="4231" spans="1:4" ht="15" x14ac:dyDescent="0.25">
      <c r="A4231" s="261">
        <v>92670</v>
      </c>
      <c r="B4231" s="253" t="s">
        <v>3979</v>
      </c>
      <c r="C4231" s="253" t="s">
        <v>36</v>
      </c>
      <c r="D4231" s="254" t="s">
        <v>16445</v>
      </c>
    </row>
    <row r="4232" spans="1:4" ht="15" x14ac:dyDescent="0.25">
      <c r="A4232" s="261">
        <v>92671</v>
      </c>
      <c r="B4232" s="253" t="s">
        <v>3980</v>
      </c>
      <c r="C4232" s="253" t="s">
        <v>36</v>
      </c>
      <c r="D4232" s="254" t="s">
        <v>16446</v>
      </c>
    </row>
    <row r="4233" spans="1:4" ht="15" x14ac:dyDescent="0.25">
      <c r="A4233" s="261">
        <v>92672</v>
      </c>
      <c r="B4233" s="253" t="s">
        <v>3981</v>
      </c>
      <c r="C4233" s="253" t="s">
        <v>36</v>
      </c>
      <c r="D4233" s="254" t="s">
        <v>16447</v>
      </c>
    </row>
    <row r="4234" spans="1:4" ht="15" x14ac:dyDescent="0.25">
      <c r="A4234" s="261">
        <v>92673</v>
      </c>
      <c r="B4234" s="253" t="s">
        <v>3982</v>
      </c>
      <c r="C4234" s="253" t="s">
        <v>36</v>
      </c>
      <c r="D4234" s="254" t="s">
        <v>16448</v>
      </c>
    </row>
    <row r="4235" spans="1:4" ht="15" x14ac:dyDescent="0.25">
      <c r="A4235" s="261">
        <v>92674</v>
      </c>
      <c r="B4235" s="253" t="s">
        <v>3983</v>
      </c>
      <c r="C4235" s="253" t="s">
        <v>36</v>
      </c>
      <c r="D4235" s="254" t="s">
        <v>16449</v>
      </c>
    </row>
    <row r="4236" spans="1:4" ht="15" x14ac:dyDescent="0.25">
      <c r="A4236" s="261">
        <v>92675</v>
      </c>
      <c r="B4236" s="253" t="s">
        <v>3984</v>
      </c>
      <c r="C4236" s="253" t="s">
        <v>36</v>
      </c>
      <c r="D4236" s="254" t="s">
        <v>16450</v>
      </c>
    </row>
    <row r="4237" spans="1:4" ht="15" x14ac:dyDescent="0.25">
      <c r="A4237" s="261">
        <v>92676</v>
      </c>
      <c r="B4237" s="253" t="s">
        <v>3985</v>
      </c>
      <c r="C4237" s="253" t="s">
        <v>36</v>
      </c>
      <c r="D4237" s="254" t="s">
        <v>12937</v>
      </c>
    </row>
    <row r="4238" spans="1:4" ht="15" x14ac:dyDescent="0.25">
      <c r="A4238" s="261">
        <v>92677</v>
      </c>
      <c r="B4238" s="253" t="s">
        <v>3986</v>
      </c>
      <c r="C4238" s="253" t="s">
        <v>36</v>
      </c>
      <c r="D4238" s="254" t="s">
        <v>16451</v>
      </c>
    </row>
    <row r="4239" spans="1:4" ht="15" x14ac:dyDescent="0.25">
      <c r="A4239" s="261">
        <v>92678</v>
      </c>
      <c r="B4239" s="253" t="s">
        <v>3987</v>
      </c>
      <c r="C4239" s="253" t="s">
        <v>36</v>
      </c>
      <c r="D4239" s="254" t="s">
        <v>16452</v>
      </c>
    </row>
    <row r="4240" spans="1:4" ht="15" x14ac:dyDescent="0.25">
      <c r="A4240" s="261">
        <v>92679</v>
      </c>
      <c r="B4240" s="253" t="s">
        <v>3988</v>
      </c>
      <c r="C4240" s="253" t="s">
        <v>36</v>
      </c>
      <c r="D4240" s="254" t="s">
        <v>16453</v>
      </c>
    </row>
    <row r="4241" spans="1:4" ht="15" x14ac:dyDescent="0.25">
      <c r="A4241" s="261">
        <v>92680</v>
      </c>
      <c r="B4241" s="253" t="s">
        <v>3989</v>
      </c>
      <c r="C4241" s="253" t="s">
        <v>36</v>
      </c>
      <c r="D4241" s="254" t="s">
        <v>16454</v>
      </c>
    </row>
    <row r="4242" spans="1:4" ht="15" x14ac:dyDescent="0.25">
      <c r="A4242" s="261">
        <v>92681</v>
      </c>
      <c r="B4242" s="253" t="s">
        <v>3990</v>
      </c>
      <c r="C4242" s="253" t="s">
        <v>36</v>
      </c>
      <c r="D4242" s="254" t="s">
        <v>16455</v>
      </c>
    </row>
    <row r="4243" spans="1:4" ht="15" x14ac:dyDescent="0.25">
      <c r="A4243" s="261">
        <v>92682</v>
      </c>
      <c r="B4243" s="253" t="s">
        <v>3991</v>
      </c>
      <c r="C4243" s="253" t="s">
        <v>36</v>
      </c>
      <c r="D4243" s="254" t="s">
        <v>16236</v>
      </c>
    </row>
    <row r="4244" spans="1:4" ht="15" x14ac:dyDescent="0.25">
      <c r="A4244" s="261">
        <v>92683</v>
      </c>
      <c r="B4244" s="253" t="s">
        <v>3992</v>
      </c>
      <c r="C4244" s="253" t="s">
        <v>36</v>
      </c>
      <c r="D4244" s="254" t="s">
        <v>16456</v>
      </c>
    </row>
    <row r="4245" spans="1:4" ht="15" x14ac:dyDescent="0.25">
      <c r="A4245" s="261">
        <v>92684</v>
      </c>
      <c r="B4245" s="253" t="s">
        <v>3993</v>
      </c>
      <c r="C4245" s="253" t="s">
        <v>36</v>
      </c>
      <c r="D4245" s="254" t="s">
        <v>16457</v>
      </c>
    </row>
    <row r="4246" spans="1:4" ht="15" x14ac:dyDescent="0.25">
      <c r="A4246" s="261">
        <v>92685</v>
      </c>
      <c r="B4246" s="253" t="s">
        <v>3994</v>
      </c>
      <c r="C4246" s="253" t="s">
        <v>36</v>
      </c>
      <c r="D4246" s="254" t="s">
        <v>16458</v>
      </c>
    </row>
    <row r="4247" spans="1:4" ht="15" x14ac:dyDescent="0.25">
      <c r="A4247" s="261">
        <v>92686</v>
      </c>
      <c r="B4247" s="253" t="s">
        <v>3995</v>
      </c>
      <c r="C4247" s="253" t="s">
        <v>36</v>
      </c>
      <c r="D4247" s="254" t="s">
        <v>16459</v>
      </c>
    </row>
    <row r="4248" spans="1:4" ht="15" x14ac:dyDescent="0.25">
      <c r="A4248" s="261">
        <v>92692</v>
      </c>
      <c r="B4248" s="253" t="s">
        <v>3996</v>
      </c>
      <c r="C4248" s="253" t="s">
        <v>36</v>
      </c>
      <c r="D4248" s="254" t="s">
        <v>15294</v>
      </c>
    </row>
    <row r="4249" spans="1:4" ht="15" x14ac:dyDescent="0.25">
      <c r="A4249" s="261">
        <v>92693</v>
      </c>
      <c r="B4249" s="253" t="s">
        <v>3997</v>
      </c>
      <c r="C4249" s="253" t="s">
        <v>36</v>
      </c>
      <c r="D4249" s="254" t="s">
        <v>16460</v>
      </c>
    </row>
    <row r="4250" spans="1:4" ht="15" x14ac:dyDescent="0.25">
      <c r="A4250" s="261">
        <v>92694</v>
      </c>
      <c r="B4250" s="253" t="s">
        <v>3998</v>
      </c>
      <c r="C4250" s="253" t="s">
        <v>36</v>
      </c>
      <c r="D4250" s="254" t="s">
        <v>15947</v>
      </c>
    </row>
    <row r="4251" spans="1:4" ht="15" x14ac:dyDescent="0.25">
      <c r="A4251" s="261">
        <v>92695</v>
      </c>
      <c r="B4251" s="253" t="s">
        <v>3999</v>
      </c>
      <c r="C4251" s="253" t="s">
        <v>36</v>
      </c>
      <c r="D4251" s="254" t="s">
        <v>15942</v>
      </c>
    </row>
    <row r="4252" spans="1:4" ht="15" x14ac:dyDescent="0.25">
      <c r="A4252" s="261">
        <v>92696</v>
      </c>
      <c r="B4252" s="253" t="s">
        <v>4000</v>
      </c>
      <c r="C4252" s="253" t="s">
        <v>36</v>
      </c>
      <c r="D4252" s="254" t="s">
        <v>16309</v>
      </c>
    </row>
    <row r="4253" spans="1:4" ht="15" x14ac:dyDescent="0.25">
      <c r="A4253" s="261">
        <v>92697</v>
      </c>
      <c r="B4253" s="253" t="s">
        <v>4001</v>
      </c>
      <c r="C4253" s="253" t="s">
        <v>36</v>
      </c>
      <c r="D4253" s="254" t="s">
        <v>12863</v>
      </c>
    </row>
    <row r="4254" spans="1:4" ht="15" x14ac:dyDescent="0.25">
      <c r="A4254" s="261">
        <v>92698</v>
      </c>
      <c r="B4254" s="253" t="s">
        <v>4002</v>
      </c>
      <c r="C4254" s="253" t="s">
        <v>36</v>
      </c>
      <c r="D4254" s="254" t="s">
        <v>16461</v>
      </c>
    </row>
    <row r="4255" spans="1:4" ht="15" x14ac:dyDescent="0.25">
      <c r="A4255" s="261">
        <v>92699</v>
      </c>
      <c r="B4255" s="253" t="s">
        <v>4003</v>
      </c>
      <c r="C4255" s="253" t="s">
        <v>36</v>
      </c>
      <c r="D4255" s="254" t="s">
        <v>15976</v>
      </c>
    </row>
    <row r="4256" spans="1:4" ht="15" x14ac:dyDescent="0.25">
      <c r="A4256" s="261">
        <v>92700</v>
      </c>
      <c r="B4256" s="253" t="s">
        <v>4004</v>
      </c>
      <c r="C4256" s="253" t="s">
        <v>36</v>
      </c>
      <c r="D4256" s="254" t="s">
        <v>16462</v>
      </c>
    </row>
    <row r="4257" spans="1:4" ht="15" x14ac:dyDescent="0.25">
      <c r="A4257" s="261">
        <v>92701</v>
      </c>
      <c r="B4257" s="253" t="s">
        <v>4005</v>
      </c>
      <c r="C4257" s="253" t="s">
        <v>36</v>
      </c>
      <c r="D4257" s="254" t="s">
        <v>16463</v>
      </c>
    </row>
    <row r="4258" spans="1:4" ht="15" x14ac:dyDescent="0.25">
      <c r="A4258" s="261">
        <v>92702</v>
      </c>
      <c r="B4258" s="253" t="s">
        <v>4006</v>
      </c>
      <c r="C4258" s="253" t="s">
        <v>36</v>
      </c>
      <c r="D4258" s="254" t="s">
        <v>14148</v>
      </c>
    </row>
    <row r="4259" spans="1:4" ht="15" x14ac:dyDescent="0.25">
      <c r="A4259" s="261">
        <v>92703</v>
      </c>
      <c r="B4259" s="253" t="s">
        <v>4007</v>
      </c>
      <c r="C4259" s="253" t="s">
        <v>36</v>
      </c>
      <c r="D4259" s="254" t="s">
        <v>16464</v>
      </c>
    </row>
    <row r="4260" spans="1:4" ht="15" x14ac:dyDescent="0.25">
      <c r="A4260" s="261">
        <v>92704</v>
      </c>
      <c r="B4260" s="253" t="s">
        <v>4008</v>
      </c>
      <c r="C4260" s="253" t="s">
        <v>36</v>
      </c>
      <c r="D4260" s="254" t="s">
        <v>13198</v>
      </c>
    </row>
    <row r="4261" spans="1:4" ht="15" x14ac:dyDescent="0.25">
      <c r="A4261" s="261">
        <v>92705</v>
      </c>
      <c r="B4261" s="253" t="s">
        <v>4009</v>
      </c>
      <c r="C4261" s="253" t="s">
        <v>36</v>
      </c>
      <c r="D4261" s="254" t="s">
        <v>16465</v>
      </c>
    </row>
    <row r="4262" spans="1:4" ht="15" x14ac:dyDescent="0.25">
      <c r="A4262" s="261">
        <v>92706</v>
      </c>
      <c r="B4262" s="253" t="s">
        <v>4010</v>
      </c>
      <c r="C4262" s="253" t="s">
        <v>36</v>
      </c>
      <c r="D4262" s="254" t="s">
        <v>13017</v>
      </c>
    </row>
    <row r="4263" spans="1:4" ht="15" x14ac:dyDescent="0.25">
      <c r="A4263" s="261">
        <v>92889</v>
      </c>
      <c r="B4263" s="253" t="s">
        <v>4011</v>
      </c>
      <c r="C4263" s="253" t="s">
        <v>36</v>
      </c>
      <c r="D4263" s="254" t="s">
        <v>16466</v>
      </c>
    </row>
    <row r="4264" spans="1:4" ht="15" x14ac:dyDescent="0.25">
      <c r="A4264" s="261">
        <v>92890</v>
      </c>
      <c r="B4264" s="253" t="s">
        <v>4012</v>
      </c>
      <c r="C4264" s="253" t="s">
        <v>36</v>
      </c>
      <c r="D4264" s="254" t="s">
        <v>16467</v>
      </c>
    </row>
    <row r="4265" spans="1:4" ht="15" x14ac:dyDescent="0.25">
      <c r="A4265" s="261">
        <v>92891</v>
      </c>
      <c r="B4265" s="253" t="s">
        <v>4013</v>
      </c>
      <c r="C4265" s="253" t="s">
        <v>36</v>
      </c>
      <c r="D4265" s="254" t="s">
        <v>16468</v>
      </c>
    </row>
    <row r="4266" spans="1:4" ht="15" x14ac:dyDescent="0.25">
      <c r="A4266" s="261">
        <v>92892</v>
      </c>
      <c r="B4266" s="253" t="s">
        <v>4014</v>
      </c>
      <c r="C4266" s="253" t="s">
        <v>36</v>
      </c>
      <c r="D4266" s="254" t="s">
        <v>16469</v>
      </c>
    </row>
    <row r="4267" spans="1:4" ht="15" x14ac:dyDescent="0.25">
      <c r="A4267" s="261">
        <v>92893</v>
      </c>
      <c r="B4267" s="253" t="s">
        <v>4015</v>
      </c>
      <c r="C4267" s="253" t="s">
        <v>36</v>
      </c>
      <c r="D4267" s="254" t="s">
        <v>16470</v>
      </c>
    </row>
    <row r="4268" spans="1:4" ht="15" x14ac:dyDescent="0.25">
      <c r="A4268" s="261">
        <v>92894</v>
      </c>
      <c r="B4268" s="253" t="s">
        <v>4016</v>
      </c>
      <c r="C4268" s="253" t="s">
        <v>36</v>
      </c>
      <c r="D4268" s="254" t="s">
        <v>16471</v>
      </c>
    </row>
    <row r="4269" spans="1:4" ht="15" x14ac:dyDescent="0.25">
      <c r="A4269" s="261">
        <v>92895</v>
      </c>
      <c r="B4269" s="253" t="s">
        <v>4017</v>
      </c>
      <c r="C4269" s="253" t="s">
        <v>36</v>
      </c>
      <c r="D4269" s="254" t="s">
        <v>16472</v>
      </c>
    </row>
    <row r="4270" spans="1:4" ht="15" x14ac:dyDescent="0.25">
      <c r="A4270" s="261">
        <v>92896</v>
      </c>
      <c r="B4270" s="253" t="s">
        <v>4018</v>
      </c>
      <c r="C4270" s="253" t="s">
        <v>36</v>
      </c>
      <c r="D4270" s="254" t="s">
        <v>16473</v>
      </c>
    </row>
    <row r="4271" spans="1:4" ht="15" x14ac:dyDescent="0.25">
      <c r="A4271" s="261">
        <v>92897</v>
      </c>
      <c r="B4271" s="253" t="s">
        <v>4019</v>
      </c>
      <c r="C4271" s="253" t="s">
        <v>36</v>
      </c>
      <c r="D4271" s="254" t="s">
        <v>16474</v>
      </c>
    </row>
    <row r="4272" spans="1:4" ht="15" x14ac:dyDescent="0.25">
      <c r="A4272" s="261">
        <v>92898</v>
      </c>
      <c r="B4272" s="253" t="s">
        <v>4020</v>
      </c>
      <c r="C4272" s="253" t="s">
        <v>36</v>
      </c>
      <c r="D4272" s="254" t="s">
        <v>16475</v>
      </c>
    </row>
    <row r="4273" spans="1:4" ht="15" x14ac:dyDescent="0.25">
      <c r="A4273" s="261">
        <v>92899</v>
      </c>
      <c r="B4273" s="253" t="s">
        <v>4021</v>
      </c>
      <c r="C4273" s="253" t="s">
        <v>36</v>
      </c>
      <c r="D4273" s="254" t="s">
        <v>16476</v>
      </c>
    </row>
    <row r="4274" spans="1:4" ht="15" x14ac:dyDescent="0.25">
      <c r="A4274" s="261">
        <v>92900</v>
      </c>
      <c r="B4274" s="253" t="s">
        <v>4022</v>
      </c>
      <c r="C4274" s="253" t="s">
        <v>36</v>
      </c>
      <c r="D4274" s="254" t="s">
        <v>16477</v>
      </c>
    </row>
    <row r="4275" spans="1:4" ht="15" x14ac:dyDescent="0.25">
      <c r="A4275" s="261">
        <v>92901</v>
      </c>
      <c r="B4275" s="253" t="s">
        <v>4023</v>
      </c>
      <c r="C4275" s="253" t="s">
        <v>36</v>
      </c>
      <c r="D4275" s="254" t="s">
        <v>16478</v>
      </c>
    </row>
    <row r="4276" spans="1:4" ht="15" x14ac:dyDescent="0.25">
      <c r="A4276" s="261">
        <v>92902</v>
      </c>
      <c r="B4276" s="253" t="s">
        <v>4024</v>
      </c>
      <c r="C4276" s="253" t="s">
        <v>36</v>
      </c>
      <c r="D4276" s="254" t="s">
        <v>16479</v>
      </c>
    </row>
    <row r="4277" spans="1:4" ht="15" x14ac:dyDescent="0.25">
      <c r="A4277" s="261">
        <v>92903</v>
      </c>
      <c r="B4277" s="253" t="s">
        <v>4025</v>
      </c>
      <c r="C4277" s="253" t="s">
        <v>36</v>
      </c>
      <c r="D4277" s="254" t="s">
        <v>13103</v>
      </c>
    </row>
    <row r="4278" spans="1:4" ht="15" x14ac:dyDescent="0.25">
      <c r="A4278" s="261">
        <v>92904</v>
      </c>
      <c r="B4278" s="253" t="s">
        <v>4026</v>
      </c>
      <c r="C4278" s="253" t="s">
        <v>36</v>
      </c>
      <c r="D4278" s="254" t="s">
        <v>13886</v>
      </c>
    </row>
    <row r="4279" spans="1:4" ht="15" x14ac:dyDescent="0.25">
      <c r="A4279" s="261">
        <v>92905</v>
      </c>
      <c r="B4279" s="253" t="s">
        <v>4027</v>
      </c>
      <c r="C4279" s="253" t="s">
        <v>36</v>
      </c>
      <c r="D4279" s="254" t="s">
        <v>15191</v>
      </c>
    </row>
    <row r="4280" spans="1:4" ht="15" x14ac:dyDescent="0.25">
      <c r="A4280" s="261">
        <v>92906</v>
      </c>
      <c r="B4280" s="253" t="s">
        <v>4028</v>
      </c>
      <c r="C4280" s="253" t="s">
        <v>36</v>
      </c>
      <c r="D4280" s="254" t="s">
        <v>12823</v>
      </c>
    </row>
    <row r="4281" spans="1:4" ht="15" x14ac:dyDescent="0.25">
      <c r="A4281" s="261">
        <v>92907</v>
      </c>
      <c r="B4281" s="253" t="s">
        <v>4029</v>
      </c>
      <c r="C4281" s="253" t="s">
        <v>36</v>
      </c>
      <c r="D4281" s="254" t="s">
        <v>16480</v>
      </c>
    </row>
    <row r="4282" spans="1:4" ht="15" x14ac:dyDescent="0.25">
      <c r="A4282" s="261">
        <v>92908</v>
      </c>
      <c r="B4282" s="253" t="s">
        <v>4030</v>
      </c>
      <c r="C4282" s="253" t="s">
        <v>36</v>
      </c>
      <c r="D4282" s="254" t="s">
        <v>16480</v>
      </c>
    </row>
    <row r="4283" spans="1:4" ht="15" x14ac:dyDescent="0.25">
      <c r="A4283" s="261">
        <v>92909</v>
      </c>
      <c r="B4283" s="253" t="s">
        <v>4031</v>
      </c>
      <c r="C4283" s="253" t="s">
        <v>36</v>
      </c>
      <c r="D4283" s="254" t="s">
        <v>16480</v>
      </c>
    </row>
    <row r="4284" spans="1:4" ht="15" x14ac:dyDescent="0.25">
      <c r="A4284" s="261">
        <v>92910</v>
      </c>
      <c r="B4284" s="253" t="s">
        <v>4032</v>
      </c>
      <c r="C4284" s="253" t="s">
        <v>36</v>
      </c>
      <c r="D4284" s="254" t="s">
        <v>16481</v>
      </c>
    </row>
    <row r="4285" spans="1:4" ht="15" x14ac:dyDescent="0.25">
      <c r="A4285" s="261">
        <v>92911</v>
      </c>
      <c r="B4285" s="253" t="s">
        <v>4033</v>
      </c>
      <c r="C4285" s="253" t="s">
        <v>36</v>
      </c>
      <c r="D4285" s="254" t="s">
        <v>16481</v>
      </c>
    </row>
    <row r="4286" spans="1:4" ht="15" x14ac:dyDescent="0.25">
      <c r="A4286" s="261">
        <v>92912</v>
      </c>
      <c r="B4286" s="253" t="s">
        <v>4034</v>
      </c>
      <c r="C4286" s="253" t="s">
        <v>36</v>
      </c>
      <c r="D4286" s="254" t="s">
        <v>16482</v>
      </c>
    </row>
    <row r="4287" spans="1:4" ht="15" x14ac:dyDescent="0.25">
      <c r="A4287" s="261">
        <v>92913</v>
      </c>
      <c r="B4287" s="253" t="s">
        <v>4035</v>
      </c>
      <c r="C4287" s="253" t="s">
        <v>36</v>
      </c>
      <c r="D4287" s="254" t="s">
        <v>16483</v>
      </c>
    </row>
    <row r="4288" spans="1:4" ht="15" x14ac:dyDescent="0.25">
      <c r="A4288" s="261">
        <v>92914</v>
      </c>
      <c r="B4288" s="253" t="s">
        <v>4036</v>
      </c>
      <c r="C4288" s="253" t="s">
        <v>36</v>
      </c>
      <c r="D4288" s="254" t="s">
        <v>16483</v>
      </c>
    </row>
    <row r="4289" spans="1:4" ht="15" x14ac:dyDescent="0.25">
      <c r="A4289" s="261">
        <v>92918</v>
      </c>
      <c r="B4289" s="253" t="s">
        <v>4037</v>
      </c>
      <c r="C4289" s="253" t="s">
        <v>36</v>
      </c>
      <c r="D4289" s="254" t="s">
        <v>16484</v>
      </c>
    </row>
    <row r="4290" spans="1:4" ht="15" x14ac:dyDescent="0.25">
      <c r="A4290" s="261">
        <v>92920</v>
      </c>
      <c r="B4290" s="253" t="s">
        <v>4038</v>
      </c>
      <c r="C4290" s="253" t="s">
        <v>36</v>
      </c>
      <c r="D4290" s="254" t="s">
        <v>16485</v>
      </c>
    </row>
    <row r="4291" spans="1:4" ht="15" x14ac:dyDescent="0.25">
      <c r="A4291" s="261">
        <v>92925</v>
      </c>
      <c r="B4291" s="253" t="s">
        <v>4039</v>
      </c>
      <c r="C4291" s="253" t="s">
        <v>36</v>
      </c>
      <c r="D4291" s="254" t="s">
        <v>16486</v>
      </c>
    </row>
    <row r="4292" spans="1:4" ht="15" x14ac:dyDescent="0.25">
      <c r="A4292" s="261">
        <v>92926</v>
      </c>
      <c r="B4292" s="253" t="s">
        <v>4040</v>
      </c>
      <c r="C4292" s="253" t="s">
        <v>36</v>
      </c>
      <c r="D4292" s="254" t="s">
        <v>16487</v>
      </c>
    </row>
    <row r="4293" spans="1:4" ht="15" x14ac:dyDescent="0.25">
      <c r="A4293" s="261">
        <v>92927</v>
      </c>
      <c r="B4293" s="253" t="s">
        <v>4041</v>
      </c>
      <c r="C4293" s="253" t="s">
        <v>36</v>
      </c>
      <c r="D4293" s="254" t="s">
        <v>16487</v>
      </c>
    </row>
    <row r="4294" spans="1:4" ht="15" x14ac:dyDescent="0.25">
      <c r="A4294" s="261">
        <v>92928</v>
      </c>
      <c r="B4294" s="253" t="s">
        <v>4042</v>
      </c>
      <c r="C4294" s="253" t="s">
        <v>36</v>
      </c>
      <c r="D4294" s="254" t="s">
        <v>15880</v>
      </c>
    </row>
    <row r="4295" spans="1:4" ht="15" x14ac:dyDescent="0.25">
      <c r="A4295" s="261">
        <v>92929</v>
      </c>
      <c r="B4295" s="253" t="s">
        <v>4043</v>
      </c>
      <c r="C4295" s="253" t="s">
        <v>36</v>
      </c>
      <c r="D4295" s="254" t="s">
        <v>15880</v>
      </c>
    </row>
    <row r="4296" spans="1:4" ht="15" x14ac:dyDescent="0.25">
      <c r="A4296" s="261">
        <v>92930</v>
      </c>
      <c r="B4296" s="253" t="s">
        <v>4044</v>
      </c>
      <c r="C4296" s="253" t="s">
        <v>36</v>
      </c>
      <c r="D4296" s="254" t="s">
        <v>15880</v>
      </c>
    </row>
    <row r="4297" spans="1:4" ht="15" x14ac:dyDescent="0.25">
      <c r="A4297" s="261">
        <v>92931</v>
      </c>
      <c r="B4297" s="253" t="s">
        <v>4045</v>
      </c>
      <c r="C4297" s="253" t="s">
        <v>36</v>
      </c>
      <c r="D4297" s="254" t="s">
        <v>16488</v>
      </c>
    </row>
    <row r="4298" spans="1:4" ht="15" x14ac:dyDescent="0.25">
      <c r="A4298" s="261">
        <v>92932</v>
      </c>
      <c r="B4298" s="253" t="s">
        <v>4046</v>
      </c>
      <c r="C4298" s="253" t="s">
        <v>36</v>
      </c>
      <c r="D4298" s="254" t="s">
        <v>16488</v>
      </c>
    </row>
    <row r="4299" spans="1:4" ht="15" x14ac:dyDescent="0.25">
      <c r="A4299" s="261">
        <v>92933</v>
      </c>
      <c r="B4299" s="253" t="s">
        <v>4047</v>
      </c>
      <c r="C4299" s="253" t="s">
        <v>36</v>
      </c>
      <c r="D4299" s="254" t="s">
        <v>16488</v>
      </c>
    </row>
    <row r="4300" spans="1:4" ht="15" x14ac:dyDescent="0.25">
      <c r="A4300" s="261">
        <v>92934</v>
      </c>
      <c r="B4300" s="253" t="s">
        <v>4048</v>
      </c>
      <c r="C4300" s="253" t="s">
        <v>36</v>
      </c>
      <c r="D4300" s="254" t="s">
        <v>16489</v>
      </c>
    </row>
    <row r="4301" spans="1:4" ht="15" x14ac:dyDescent="0.25">
      <c r="A4301" s="261">
        <v>92935</v>
      </c>
      <c r="B4301" s="253" t="s">
        <v>4049</v>
      </c>
      <c r="C4301" s="253" t="s">
        <v>36</v>
      </c>
      <c r="D4301" s="254" t="s">
        <v>16489</v>
      </c>
    </row>
    <row r="4302" spans="1:4" ht="15" x14ac:dyDescent="0.25">
      <c r="A4302" s="261">
        <v>92936</v>
      </c>
      <c r="B4302" s="253" t="s">
        <v>4050</v>
      </c>
      <c r="C4302" s="253" t="s">
        <v>36</v>
      </c>
      <c r="D4302" s="254" t="s">
        <v>16490</v>
      </c>
    </row>
    <row r="4303" spans="1:4" ht="15" x14ac:dyDescent="0.25">
      <c r="A4303" s="261">
        <v>92937</v>
      </c>
      <c r="B4303" s="253" t="s">
        <v>4051</v>
      </c>
      <c r="C4303" s="253" t="s">
        <v>36</v>
      </c>
      <c r="D4303" s="254" t="s">
        <v>16490</v>
      </c>
    </row>
    <row r="4304" spans="1:4" ht="15" x14ac:dyDescent="0.25">
      <c r="A4304" s="261">
        <v>92938</v>
      </c>
      <c r="B4304" s="253" t="s">
        <v>4052</v>
      </c>
      <c r="C4304" s="253" t="s">
        <v>36</v>
      </c>
      <c r="D4304" s="254" t="s">
        <v>16491</v>
      </c>
    </row>
    <row r="4305" spans="1:4" ht="15" x14ac:dyDescent="0.25">
      <c r="A4305" s="261">
        <v>92939</v>
      </c>
      <c r="B4305" s="253" t="s">
        <v>4053</v>
      </c>
      <c r="C4305" s="253" t="s">
        <v>36</v>
      </c>
      <c r="D4305" s="254" t="s">
        <v>13525</v>
      </c>
    </row>
    <row r="4306" spans="1:4" ht="15" x14ac:dyDescent="0.25">
      <c r="A4306" s="261">
        <v>92940</v>
      </c>
      <c r="B4306" s="253" t="s">
        <v>4054</v>
      </c>
      <c r="C4306" s="253" t="s">
        <v>36</v>
      </c>
      <c r="D4306" s="254" t="s">
        <v>16020</v>
      </c>
    </row>
    <row r="4307" spans="1:4" ht="15" x14ac:dyDescent="0.25">
      <c r="A4307" s="261">
        <v>92941</v>
      </c>
      <c r="B4307" s="253" t="s">
        <v>4055</v>
      </c>
      <c r="C4307" s="253" t="s">
        <v>36</v>
      </c>
      <c r="D4307" s="254" t="s">
        <v>12932</v>
      </c>
    </row>
    <row r="4308" spans="1:4" ht="15" x14ac:dyDescent="0.25">
      <c r="A4308" s="261">
        <v>92942</v>
      </c>
      <c r="B4308" s="253" t="s">
        <v>4056</v>
      </c>
      <c r="C4308" s="253" t="s">
        <v>36</v>
      </c>
      <c r="D4308" s="254" t="s">
        <v>12932</v>
      </c>
    </row>
    <row r="4309" spans="1:4" ht="15" x14ac:dyDescent="0.25">
      <c r="A4309" s="261">
        <v>92943</v>
      </c>
      <c r="B4309" s="253" t="s">
        <v>4057</v>
      </c>
      <c r="C4309" s="253" t="s">
        <v>36</v>
      </c>
      <c r="D4309" s="254" t="s">
        <v>16492</v>
      </c>
    </row>
    <row r="4310" spans="1:4" ht="15" x14ac:dyDescent="0.25">
      <c r="A4310" s="261">
        <v>92944</v>
      </c>
      <c r="B4310" s="253" t="s">
        <v>4058</v>
      </c>
      <c r="C4310" s="253" t="s">
        <v>36</v>
      </c>
      <c r="D4310" s="254" t="s">
        <v>16492</v>
      </c>
    </row>
    <row r="4311" spans="1:4" ht="15" x14ac:dyDescent="0.25">
      <c r="A4311" s="261">
        <v>92945</v>
      </c>
      <c r="B4311" s="253" t="s">
        <v>4059</v>
      </c>
      <c r="C4311" s="253" t="s">
        <v>36</v>
      </c>
      <c r="D4311" s="254" t="s">
        <v>16492</v>
      </c>
    </row>
    <row r="4312" spans="1:4" ht="15" x14ac:dyDescent="0.25">
      <c r="A4312" s="261">
        <v>92946</v>
      </c>
      <c r="B4312" s="253" t="s">
        <v>4060</v>
      </c>
      <c r="C4312" s="253" t="s">
        <v>36</v>
      </c>
      <c r="D4312" s="254" t="s">
        <v>16493</v>
      </c>
    </row>
    <row r="4313" spans="1:4" ht="15" x14ac:dyDescent="0.25">
      <c r="A4313" s="261">
        <v>92947</v>
      </c>
      <c r="B4313" s="253" t="s">
        <v>4061</v>
      </c>
      <c r="C4313" s="253" t="s">
        <v>36</v>
      </c>
      <c r="D4313" s="254" t="s">
        <v>16493</v>
      </c>
    </row>
    <row r="4314" spans="1:4" ht="15" x14ac:dyDescent="0.25">
      <c r="A4314" s="261">
        <v>92948</v>
      </c>
      <c r="B4314" s="253" t="s">
        <v>4062</v>
      </c>
      <c r="C4314" s="253" t="s">
        <v>36</v>
      </c>
      <c r="D4314" s="254" t="s">
        <v>16493</v>
      </c>
    </row>
    <row r="4315" spans="1:4" ht="15" x14ac:dyDescent="0.25">
      <c r="A4315" s="261">
        <v>92949</v>
      </c>
      <c r="B4315" s="253" t="s">
        <v>4063</v>
      </c>
      <c r="C4315" s="253" t="s">
        <v>36</v>
      </c>
      <c r="D4315" s="254" t="s">
        <v>16494</v>
      </c>
    </row>
    <row r="4316" spans="1:4" ht="15" x14ac:dyDescent="0.25">
      <c r="A4316" s="261">
        <v>92950</v>
      </c>
      <c r="B4316" s="253" t="s">
        <v>4064</v>
      </c>
      <c r="C4316" s="253" t="s">
        <v>36</v>
      </c>
      <c r="D4316" s="254" t="s">
        <v>16494</v>
      </c>
    </row>
    <row r="4317" spans="1:4" ht="15" x14ac:dyDescent="0.25">
      <c r="A4317" s="261">
        <v>92951</v>
      </c>
      <c r="B4317" s="253" t="s">
        <v>4065</v>
      </c>
      <c r="C4317" s="253" t="s">
        <v>36</v>
      </c>
      <c r="D4317" s="254" t="s">
        <v>16495</v>
      </c>
    </row>
    <row r="4318" spans="1:4" ht="15" x14ac:dyDescent="0.25">
      <c r="A4318" s="261">
        <v>92952</v>
      </c>
      <c r="B4318" s="253" t="s">
        <v>4066</v>
      </c>
      <c r="C4318" s="253" t="s">
        <v>36</v>
      </c>
      <c r="D4318" s="254" t="s">
        <v>16495</v>
      </c>
    </row>
    <row r="4319" spans="1:4" ht="15" x14ac:dyDescent="0.25">
      <c r="A4319" s="261">
        <v>92953</v>
      </c>
      <c r="B4319" s="253" t="s">
        <v>4067</v>
      </c>
      <c r="C4319" s="253" t="s">
        <v>36</v>
      </c>
      <c r="D4319" s="254" t="s">
        <v>15423</v>
      </c>
    </row>
    <row r="4320" spans="1:4" ht="15" x14ac:dyDescent="0.25">
      <c r="A4320" s="261">
        <v>93050</v>
      </c>
      <c r="B4320" s="253" t="s">
        <v>4068</v>
      </c>
      <c r="C4320" s="253" t="s">
        <v>36</v>
      </c>
      <c r="D4320" s="254" t="s">
        <v>16096</v>
      </c>
    </row>
    <row r="4321" spans="1:4" ht="15" x14ac:dyDescent="0.25">
      <c r="A4321" s="261">
        <v>93052</v>
      </c>
      <c r="B4321" s="253" t="s">
        <v>4069</v>
      </c>
      <c r="C4321" s="253" t="s">
        <v>36</v>
      </c>
      <c r="D4321" s="254" t="s">
        <v>16496</v>
      </c>
    </row>
    <row r="4322" spans="1:4" ht="15" x14ac:dyDescent="0.25">
      <c r="A4322" s="261">
        <v>93054</v>
      </c>
      <c r="B4322" s="253" t="s">
        <v>4070</v>
      </c>
      <c r="C4322" s="253" t="s">
        <v>36</v>
      </c>
      <c r="D4322" s="254" t="s">
        <v>16497</v>
      </c>
    </row>
    <row r="4323" spans="1:4" ht="15" x14ac:dyDescent="0.25">
      <c r="A4323" s="261">
        <v>93055</v>
      </c>
      <c r="B4323" s="253" t="s">
        <v>4071</v>
      </c>
      <c r="C4323" s="253" t="s">
        <v>36</v>
      </c>
      <c r="D4323" s="254" t="s">
        <v>16498</v>
      </c>
    </row>
    <row r="4324" spans="1:4" ht="15" x14ac:dyDescent="0.25">
      <c r="A4324" s="261">
        <v>93056</v>
      </c>
      <c r="B4324" s="253" t="s">
        <v>4072</v>
      </c>
      <c r="C4324" s="253" t="s">
        <v>36</v>
      </c>
      <c r="D4324" s="254" t="s">
        <v>16375</v>
      </c>
    </row>
    <row r="4325" spans="1:4" ht="15" x14ac:dyDescent="0.25">
      <c r="A4325" s="261">
        <v>93057</v>
      </c>
      <c r="B4325" s="253" t="s">
        <v>4073</v>
      </c>
      <c r="C4325" s="253" t="s">
        <v>36</v>
      </c>
      <c r="D4325" s="254" t="s">
        <v>15247</v>
      </c>
    </row>
    <row r="4326" spans="1:4" ht="15" x14ac:dyDescent="0.25">
      <c r="A4326" s="261">
        <v>93058</v>
      </c>
      <c r="B4326" s="253" t="s">
        <v>4074</v>
      </c>
      <c r="C4326" s="253" t="s">
        <v>36</v>
      </c>
      <c r="D4326" s="254" t="s">
        <v>16499</v>
      </c>
    </row>
    <row r="4327" spans="1:4" ht="15" x14ac:dyDescent="0.25">
      <c r="A4327" s="261">
        <v>93059</v>
      </c>
      <c r="B4327" s="253" t="s">
        <v>4075</v>
      </c>
      <c r="C4327" s="253" t="s">
        <v>36</v>
      </c>
      <c r="D4327" s="254" t="s">
        <v>16500</v>
      </c>
    </row>
    <row r="4328" spans="1:4" ht="15" x14ac:dyDescent="0.25">
      <c r="A4328" s="261">
        <v>93060</v>
      </c>
      <c r="B4328" s="253" t="s">
        <v>4076</v>
      </c>
      <c r="C4328" s="253" t="s">
        <v>36</v>
      </c>
      <c r="D4328" s="254" t="s">
        <v>16501</v>
      </c>
    </row>
    <row r="4329" spans="1:4" ht="15" x14ac:dyDescent="0.25">
      <c r="A4329" s="261">
        <v>93061</v>
      </c>
      <c r="B4329" s="253" t="s">
        <v>4077</v>
      </c>
      <c r="C4329" s="253" t="s">
        <v>36</v>
      </c>
      <c r="D4329" s="254" t="s">
        <v>16502</v>
      </c>
    </row>
    <row r="4330" spans="1:4" ht="15" x14ac:dyDescent="0.25">
      <c r="A4330" s="261">
        <v>93062</v>
      </c>
      <c r="B4330" s="253" t="s">
        <v>4078</v>
      </c>
      <c r="C4330" s="253" t="s">
        <v>36</v>
      </c>
      <c r="D4330" s="254" t="s">
        <v>16151</v>
      </c>
    </row>
    <row r="4331" spans="1:4" ht="15" x14ac:dyDescent="0.25">
      <c r="A4331" s="261">
        <v>93063</v>
      </c>
      <c r="B4331" s="253" t="s">
        <v>4079</v>
      </c>
      <c r="C4331" s="253" t="s">
        <v>36</v>
      </c>
      <c r="D4331" s="254" t="s">
        <v>16503</v>
      </c>
    </row>
    <row r="4332" spans="1:4" ht="15" x14ac:dyDescent="0.25">
      <c r="A4332" s="261">
        <v>93064</v>
      </c>
      <c r="B4332" s="253" t="s">
        <v>4080</v>
      </c>
      <c r="C4332" s="253" t="s">
        <v>36</v>
      </c>
      <c r="D4332" s="254" t="s">
        <v>16504</v>
      </c>
    </row>
    <row r="4333" spans="1:4" ht="15" x14ac:dyDescent="0.25">
      <c r="A4333" s="261">
        <v>93065</v>
      </c>
      <c r="B4333" s="253" t="s">
        <v>4081</v>
      </c>
      <c r="C4333" s="253" t="s">
        <v>36</v>
      </c>
      <c r="D4333" s="254" t="s">
        <v>16505</v>
      </c>
    </row>
    <row r="4334" spans="1:4" ht="15" x14ac:dyDescent="0.25">
      <c r="A4334" s="261">
        <v>93066</v>
      </c>
      <c r="B4334" s="253" t="s">
        <v>4082</v>
      </c>
      <c r="C4334" s="253" t="s">
        <v>36</v>
      </c>
      <c r="D4334" s="254" t="s">
        <v>16506</v>
      </c>
    </row>
    <row r="4335" spans="1:4" ht="15" x14ac:dyDescent="0.25">
      <c r="A4335" s="261">
        <v>93067</v>
      </c>
      <c r="B4335" s="253" t="s">
        <v>4083</v>
      </c>
      <c r="C4335" s="253" t="s">
        <v>36</v>
      </c>
      <c r="D4335" s="254" t="s">
        <v>13023</v>
      </c>
    </row>
    <row r="4336" spans="1:4" ht="15" x14ac:dyDescent="0.25">
      <c r="A4336" s="261">
        <v>93068</v>
      </c>
      <c r="B4336" s="253" t="s">
        <v>4084</v>
      </c>
      <c r="C4336" s="253" t="s">
        <v>36</v>
      </c>
      <c r="D4336" s="254" t="s">
        <v>16507</v>
      </c>
    </row>
    <row r="4337" spans="1:4" ht="15" x14ac:dyDescent="0.25">
      <c r="A4337" s="261">
        <v>93069</v>
      </c>
      <c r="B4337" s="253" t="s">
        <v>4085</v>
      </c>
      <c r="C4337" s="253" t="s">
        <v>36</v>
      </c>
      <c r="D4337" s="254" t="s">
        <v>16508</v>
      </c>
    </row>
    <row r="4338" spans="1:4" ht="15" x14ac:dyDescent="0.25">
      <c r="A4338" s="261">
        <v>93070</v>
      </c>
      <c r="B4338" s="253" t="s">
        <v>4086</v>
      </c>
      <c r="C4338" s="253" t="s">
        <v>36</v>
      </c>
      <c r="D4338" s="254" t="s">
        <v>14115</v>
      </c>
    </row>
    <row r="4339" spans="1:4" ht="15" x14ac:dyDescent="0.25">
      <c r="A4339" s="261">
        <v>93071</v>
      </c>
      <c r="B4339" s="253" t="s">
        <v>4087</v>
      </c>
      <c r="C4339" s="253" t="s">
        <v>36</v>
      </c>
      <c r="D4339" s="254" t="s">
        <v>16509</v>
      </c>
    </row>
    <row r="4340" spans="1:4" ht="15" x14ac:dyDescent="0.25">
      <c r="A4340" s="261">
        <v>93072</v>
      </c>
      <c r="B4340" s="253" t="s">
        <v>4088</v>
      </c>
      <c r="C4340" s="253" t="s">
        <v>36</v>
      </c>
      <c r="D4340" s="254" t="s">
        <v>16510</v>
      </c>
    </row>
    <row r="4341" spans="1:4" ht="15" x14ac:dyDescent="0.25">
      <c r="A4341" s="261">
        <v>93074</v>
      </c>
      <c r="B4341" s="253" t="s">
        <v>4089</v>
      </c>
      <c r="C4341" s="253" t="s">
        <v>36</v>
      </c>
      <c r="D4341" s="254" t="s">
        <v>16511</v>
      </c>
    </row>
    <row r="4342" spans="1:4" ht="15" x14ac:dyDescent="0.25">
      <c r="A4342" s="261">
        <v>93075</v>
      </c>
      <c r="B4342" s="253" t="s">
        <v>4090</v>
      </c>
      <c r="C4342" s="253" t="s">
        <v>36</v>
      </c>
      <c r="D4342" s="254" t="s">
        <v>16512</v>
      </c>
    </row>
    <row r="4343" spans="1:4" ht="15" x14ac:dyDescent="0.25">
      <c r="A4343" s="261">
        <v>93076</v>
      </c>
      <c r="B4343" s="253" t="s">
        <v>4091</v>
      </c>
      <c r="C4343" s="253" t="s">
        <v>36</v>
      </c>
      <c r="D4343" s="254" t="s">
        <v>16513</v>
      </c>
    </row>
    <row r="4344" spans="1:4" ht="15" x14ac:dyDescent="0.25">
      <c r="A4344" s="261">
        <v>93077</v>
      </c>
      <c r="B4344" s="253" t="s">
        <v>4092</v>
      </c>
      <c r="C4344" s="253" t="s">
        <v>36</v>
      </c>
      <c r="D4344" s="254" t="s">
        <v>13935</v>
      </c>
    </row>
    <row r="4345" spans="1:4" ht="15" x14ac:dyDescent="0.25">
      <c r="A4345" s="261">
        <v>93078</v>
      </c>
      <c r="B4345" s="253" t="s">
        <v>4093</v>
      </c>
      <c r="C4345" s="253" t="s">
        <v>36</v>
      </c>
      <c r="D4345" s="254" t="s">
        <v>16514</v>
      </c>
    </row>
    <row r="4346" spans="1:4" ht="15" x14ac:dyDescent="0.25">
      <c r="A4346" s="261">
        <v>93079</v>
      </c>
      <c r="B4346" s="253" t="s">
        <v>4094</v>
      </c>
      <c r="C4346" s="253" t="s">
        <v>36</v>
      </c>
      <c r="D4346" s="254" t="s">
        <v>16515</v>
      </c>
    </row>
    <row r="4347" spans="1:4" ht="15" x14ac:dyDescent="0.25">
      <c r="A4347" s="261">
        <v>93080</v>
      </c>
      <c r="B4347" s="253" t="s">
        <v>4095</v>
      </c>
      <c r="C4347" s="253" t="s">
        <v>36</v>
      </c>
      <c r="D4347" s="254" t="s">
        <v>14367</v>
      </c>
    </row>
    <row r="4348" spans="1:4" ht="15" x14ac:dyDescent="0.25">
      <c r="A4348" s="261">
        <v>93081</v>
      </c>
      <c r="B4348" s="253" t="s">
        <v>4096</v>
      </c>
      <c r="C4348" s="253" t="s">
        <v>36</v>
      </c>
      <c r="D4348" s="254" t="s">
        <v>15313</v>
      </c>
    </row>
    <row r="4349" spans="1:4" ht="15" x14ac:dyDescent="0.25">
      <c r="A4349" s="261">
        <v>93082</v>
      </c>
      <c r="B4349" s="253" t="s">
        <v>4097</v>
      </c>
      <c r="C4349" s="253" t="s">
        <v>36</v>
      </c>
      <c r="D4349" s="254" t="s">
        <v>15375</v>
      </c>
    </row>
    <row r="4350" spans="1:4" ht="15" x14ac:dyDescent="0.25">
      <c r="A4350" s="261">
        <v>93083</v>
      </c>
      <c r="B4350" s="253" t="s">
        <v>4098</v>
      </c>
      <c r="C4350" s="253" t="s">
        <v>36</v>
      </c>
      <c r="D4350" s="254" t="s">
        <v>16516</v>
      </c>
    </row>
    <row r="4351" spans="1:4" ht="15" x14ac:dyDescent="0.25">
      <c r="A4351" s="261">
        <v>93084</v>
      </c>
      <c r="B4351" s="253" t="s">
        <v>4099</v>
      </c>
      <c r="C4351" s="253" t="s">
        <v>36</v>
      </c>
      <c r="D4351" s="254" t="s">
        <v>16517</v>
      </c>
    </row>
    <row r="4352" spans="1:4" ht="15" x14ac:dyDescent="0.25">
      <c r="A4352" s="261">
        <v>93085</v>
      </c>
      <c r="B4352" s="253" t="s">
        <v>4100</v>
      </c>
      <c r="C4352" s="253" t="s">
        <v>36</v>
      </c>
      <c r="D4352" s="254" t="s">
        <v>16518</v>
      </c>
    </row>
    <row r="4353" spans="1:4" ht="15" x14ac:dyDescent="0.25">
      <c r="A4353" s="261">
        <v>93086</v>
      </c>
      <c r="B4353" s="253" t="s">
        <v>4101</v>
      </c>
      <c r="C4353" s="253" t="s">
        <v>36</v>
      </c>
      <c r="D4353" s="254" t="s">
        <v>16519</v>
      </c>
    </row>
    <row r="4354" spans="1:4" ht="15" x14ac:dyDescent="0.25">
      <c r="A4354" s="261">
        <v>93087</v>
      </c>
      <c r="B4354" s="253" t="s">
        <v>4102</v>
      </c>
      <c r="C4354" s="253" t="s">
        <v>36</v>
      </c>
      <c r="D4354" s="254" t="s">
        <v>13933</v>
      </c>
    </row>
    <row r="4355" spans="1:4" ht="15" x14ac:dyDescent="0.25">
      <c r="A4355" s="261">
        <v>93088</v>
      </c>
      <c r="B4355" s="253" t="s">
        <v>4103</v>
      </c>
      <c r="C4355" s="253" t="s">
        <v>36</v>
      </c>
      <c r="D4355" s="254" t="s">
        <v>16520</v>
      </c>
    </row>
    <row r="4356" spans="1:4" ht="15" x14ac:dyDescent="0.25">
      <c r="A4356" s="261">
        <v>93089</v>
      </c>
      <c r="B4356" s="253" t="s">
        <v>4104</v>
      </c>
      <c r="C4356" s="253" t="s">
        <v>36</v>
      </c>
      <c r="D4356" s="254" t="s">
        <v>16521</v>
      </c>
    </row>
    <row r="4357" spans="1:4" ht="15" x14ac:dyDescent="0.25">
      <c r="A4357" s="261">
        <v>93090</v>
      </c>
      <c r="B4357" s="253" t="s">
        <v>4105</v>
      </c>
      <c r="C4357" s="253" t="s">
        <v>36</v>
      </c>
      <c r="D4357" s="254" t="s">
        <v>16385</v>
      </c>
    </row>
    <row r="4358" spans="1:4" ht="15" x14ac:dyDescent="0.25">
      <c r="A4358" s="261">
        <v>93091</v>
      </c>
      <c r="B4358" s="253" t="s">
        <v>4106</v>
      </c>
      <c r="C4358" s="253" t="s">
        <v>36</v>
      </c>
      <c r="D4358" s="254" t="s">
        <v>13810</v>
      </c>
    </row>
    <row r="4359" spans="1:4" ht="15" x14ac:dyDescent="0.25">
      <c r="A4359" s="261">
        <v>93092</v>
      </c>
      <c r="B4359" s="253" t="s">
        <v>4107</v>
      </c>
      <c r="C4359" s="253" t="s">
        <v>36</v>
      </c>
      <c r="D4359" s="254" t="s">
        <v>16522</v>
      </c>
    </row>
    <row r="4360" spans="1:4" ht="15" x14ac:dyDescent="0.25">
      <c r="A4360" s="261">
        <v>93093</v>
      </c>
      <c r="B4360" s="253" t="s">
        <v>4108</v>
      </c>
      <c r="C4360" s="253" t="s">
        <v>36</v>
      </c>
      <c r="D4360" s="254" t="s">
        <v>16523</v>
      </c>
    </row>
    <row r="4361" spans="1:4" ht="15" x14ac:dyDescent="0.25">
      <c r="A4361" s="261">
        <v>93094</v>
      </c>
      <c r="B4361" s="253" t="s">
        <v>4109</v>
      </c>
      <c r="C4361" s="253" t="s">
        <v>36</v>
      </c>
      <c r="D4361" s="254" t="s">
        <v>16524</v>
      </c>
    </row>
    <row r="4362" spans="1:4" ht="15" x14ac:dyDescent="0.25">
      <c r="A4362" s="261">
        <v>93097</v>
      </c>
      <c r="B4362" s="253" t="s">
        <v>4110</v>
      </c>
      <c r="C4362" s="253" t="s">
        <v>36</v>
      </c>
      <c r="D4362" s="254" t="s">
        <v>16525</v>
      </c>
    </row>
    <row r="4363" spans="1:4" ht="15" x14ac:dyDescent="0.25">
      <c r="A4363" s="261">
        <v>93098</v>
      </c>
      <c r="B4363" s="253" t="s">
        <v>4111</v>
      </c>
      <c r="C4363" s="253" t="s">
        <v>36</v>
      </c>
      <c r="D4363" s="254" t="s">
        <v>16526</v>
      </c>
    </row>
    <row r="4364" spans="1:4" ht="15" x14ac:dyDescent="0.25">
      <c r="A4364" s="261">
        <v>93099</v>
      </c>
      <c r="B4364" s="253" t="s">
        <v>4112</v>
      </c>
      <c r="C4364" s="253" t="s">
        <v>36</v>
      </c>
      <c r="D4364" s="254" t="s">
        <v>16527</v>
      </c>
    </row>
    <row r="4365" spans="1:4" ht="15" x14ac:dyDescent="0.25">
      <c r="A4365" s="261">
        <v>93100</v>
      </c>
      <c r="B4365" s="253" t="s">
        <v>4113</v>
      </c>
      <c r="C4365" s="253" t="s">
        <v>36</v>
      </c>
      <c r="D4365" s="254" t="s">
        <v>16528</v>
      </c>
    </row>
    <row r="4366" spans="1:4" ht="15" x14ac:dyDescent="0.25">
      <c r="A4366" s="261">
        <v>93101</v>
      </c>
      <c r="B4366" s="253" t="s">
        <v>4114</v>
      </c>
      <c r="C4366" s="253" t="s">
        <v>36</v>
      </c>
      <c r="D4366" s="254" t="s">
        <v>16529</v>
      </c>
    </row>
    <row r="4367" spans="1:4" ht="15" x14ac:dyDescent="0.25">
      <c r="A4367" s="261">
        <v>93102</v>
      </c>
      <c r="B4367" s="253" t="s">
        <v>4115</v>
      </c>
      <c r="C4367" s="253" t="s">
        <v>36</v>
      </c>
      <c r="D4367" s="254" t="s">
        <v>16530</v>
      </c>
    </row>
    <row r="4368" spans="1:4" ht="15" x14ac:dyDescent="0.25">
      <c r="A4368" s="261">
        <v>93103</v>
      </c>
      <c r="B4368" s="253" t="s">
        <v>4116</v>
      </c>
      <c r="C4368" s="253" t="s">
        <v>36</v>
      </c>
      <c r="D4368" s="254" t="s">
        <v>15779</v>
      </c>
    </row>
    <row r="4369" spans="1:4" ht="15" x14ac:dyDescent="0.25">
      <c r="A4369" s="261">
        <v>93104</v>
      </c>
      <c r="B4369" s="253" t="s">
        <v>4117</v>
      </c>
      <c r="C4369" s="253" t="s">
        <v>36</v>
      </c>
      <c r="D4369" s="254" t="s">
        <v>16531</v>
      </c>
    </row>
    <row r="4370" spans="1:4" ht="15" x14ac:dyDescent="0.25">
      <c r="A4370" s="261">
        <v>93105</v>
      </c>
      <c r="B4370" s="253" t="s">
        <v>4118</v>
      </c>
      <c r="C4370" s="253" t="s">
        <v>36</v>
      </c>
      <c r="D4370" s="254" t="s">
        <v>16520</v>
      </c>
    </row>
    <row r="4371" spans="1:4" ht="15" x14ac:dyDescent="0.25">
      <c r="A4371" s="261">
        <v>93106</v>
      </c>
      <c r="B4371" s="253" t="s">
        <v>4119</v>
      </c>
      <c r="C4371" s="253" t="s">
        <v>36</v>
      </c>
      <c r="D4371" s="254" t="s">
        <v>16532</v>
      </c>
    </row>
    <row r="4372" spans="1:4" ht="15" x14ac:dyDescent="0.25">
      <c r="A4372" s="261">
        <v>93107</v>
      </c>
      <c r="B4372" s="253" t="s">
        <v>4120</v>
      </c>
      <c r="C4372" s="253" t="s">
        <v>36</v>
      </c>
      <c r="D4372" s="254" t="s">
        <v>15511</v>
      </c>
    </row>
    <row r="4373" spans="1:4" ht="15" x14ac:dyDescent="0.25">
      <c r="A4373" s="261">
        <v>93108</v>
      </c>
      <c r="B4373" s="253" t="s">
        <v>4121</v>
      </c>
      <c r="C4373" s="253" t="s">
        <v>36</v>
      </c>
      <c r="D4373" s="254" t="s">
        <v>16533</v>
      </c>
    </row>
    <row r="4374" spans="1:4" ht="15" x14ac:dyDescent="0.25">
      <c r="A4374" s="261">
        <v>93109</v>
      </c>
      <c r="B4374" s="253" t="s">
        <v>4122</v>
      </c>
      <c r="C4374" s="253" t="s">
        <v>36</v>
      </c>
      <c r="D4374" s="254" t="s">
        <v>16534</v>
      </c>
    </row>
    <row r="4375" spans="1:4" ht="15" x14ac:dyDescent="0.25">
      <c r="A4375" s="261">
        <v>93110</v>
      </c>
      <c r="B4375" s="253" t="s">
        <v>4123</v>
      </c>
      <c r="C4375" s="253" t="s">
        <v>36</v>
      </c>
      <c r="D4375" s="254" t="s">
        <v>16535</v>
      </c>
    </row>
    <row r="4376" spans="1:4" ht="15" x14ac:dyDescent="0.25">
      <c r="A4376" s="261">
        <v>93111</v>
      </c>
      <c r="B4376" s="253" t="s">
        <v>4124</v>
      </c>
      <c r="C4376" s="253" t="s">
        <v>36</v>
      </c>
      <c r="D4376" s="254" t="s">
        <v>16536</v>
      </c>
    </row>
    <row r="4377" spans="1:4" ht="15" x14ac:dyDescent="0.25">
      <c r="A4377" s="261">
        <v>93112</v>
      </c>
      <c r="B4377" s="253" t="s">
        <v>4125</v>
      </c>
      <c r="C4377" s="253" t="s">
        <v>36</v>
      </c>
      <c r="D4377" s="254" t="s">
        <v>16537</v>
      </c>
    </row>
    <row r="4378" spans="1:4" ht="15" x14ac:dyDescent="0.25">
      <c r="A4378" s="261">
        <v>93113</v>
      </c>
      <c r="B4378" s="253" t="s">
        <v>4126</v>
      </c>
      <c r="C4378" s="253" t="s">
        <v>36</v>
      </c>
      <c r="D4378" s="254" t="s">
        <v>15375</v>
      </c>
    </row>
    <row r="4379" spans="1:4" ht="15" x14ac:dyDescent="0.25">
      <c r="A4379" s="261">
        <v>93114</v>
      </c>
      <c r="B4379" s="253" t="s">
        <v>4127</v>
      </c>
      <c r="C4379" s="253" t="s">
        <v>36</v>
      </c>
      <c r="D4379" s="254" t="s">
        <v>16218</v>
      </c>
    </row>
    <row r="4380" spans="1:4" ht="15" x14ac:dyDescent="0.25">
      <c r="A4380" s="261">
        <v>93115</v>
      </c>
      <c r="B4380" s="253" t="s">
        <v>4128</v>
      </c>
      <c r="C4380" s="253" t="s">
        <v>36</v>
      </c>
      <c r="D4380" s="254" t="s">
        <v>16538</v>
      </c>
    </row>
    <row r="4381" spans="1:4" ht="15" x14ac:dyDescent="0.25">
      <c r="A4381" s="261">
        <v>93116</v>
      </c>
      <c r="B4381" s="253" t="s">
        <v>4129</v>
      </c>
      <c r="C4381" s="253" t="s">
        <v>36</v>
      </c>
      <c r="D4381" s="254" t="s">
        <v>16539</v>
      </c>
    </row>
    <row r="4382" spans="1:4" ht="15" x14ac:dyDescent="0.25">
      <c r="A4382" s="261">
        <v>93117</v>
      </c>
      <c r="B4382" s="253" t="s">
        <v>4130</v>
      </c>
      <c r="C4382" s="253" t="s">
        <v>36</v>
      </c>
      <c r="D4382" s="254" t="s">
        <v>16540</v>
      </c>
    </row>
    <row r="4383" spans="1:4" ht="15" x14ac:dyDescent="0.25">
      <c r="A4383" s="261">
        <v>93118</v>
      </c>
      <c r="B4383" s="253" t="s">
        <v>4131</v>
      </c>
      <c r="C4383" s="253" t="s">
        <v>36</v>
      </c>
      <c r="D4383" s="254" t="s">
        <v>16541</v>
      </c>
    </row>
    <row r="4384" spans="1:4" ht="15" x14ac:dyDescent="0.25">
      <c r="A4384" s="261">
        <v>93119</v>
      </c>
      <c r="B4384" s="253" t="s">
        <v>4132</v>
      </c>
      <c r="C4384" s="253" t="s">
        <v>36</v>
      </c>
      <c r="D4384" s="254" t="s">
        <v>12726</v>
      </c>
    </row>
    <row r="4385" spans="1:4" ht="15" x14ac:dyDescent="0.25">
      <c r="A4385" s="261">
        <v>93120</v>
      </c>
      <c r="B4385" s="253" t="s">
        <v>4133</v>
      </c>
      <c r="C4385" s="253" t="s">
        <v>36</v>
      </c>
      <c r="D4385" s="254" t="s">
        <v>16542</v>
      </c>
    </row>
    <row r="4386" spans="1:4" ht="15" x14ac:dyDescent="0.25">
      <c r="A4386" s="261">
        <v>93121</v>
      </c>
      <c r="B4386" s="253" t="s">
        <v>4134</v>
      </c>
      <c r="C4386" s="253" t="s">
        <v>36</v>
      </c>
      <c r="D4386" s="254" t="s">
        <v>16543</v>
      </c>
    </row>
    <row r="4387" spans="1:4" ht="15" x14ac:dyDescent="0.25">
      <c r="A4387" s="261">
        <v>93122</v>
      </c>
      <c r="B4387" s="253" t="s">
        <v>4135</v>
      </c>
      <c r="C4387" s="253" t="s">
        <v>36</v>
      </c>
      <c r="D4387" s="254" t="s">
        <v>14446</v>
      </c>
    </row>
    <row r="4388" spans="1:4" ht="15" x14ac:dyDescent="0.25">
      <c r="A4388" s="261">
        <v>93123</v>
      </c>
      <c r="B4388" s="253" t="s">
        <v>4136</v>
      </c>
      <c r="C4388" s="253" t="s">
        <v>36</v>
      </c>
      <c r="D4388" s="254" t="s">
        <v>16544</v>
      </c>
    </row>
    <row r="4389" spans="1:4" ht="15" x14ac:dyDescent="0.25">
      <c r="A4389" s="261">
        <v>93124</v>
      </c>
      <c r="B4389" s="253" t="s">
        <v>4137</v>
      </c>
      <c r="C4389" s="253" t="s">
        <v>36</v>
      </c>
      <c r="D4389" s="254" t="s">
        <v>16545</v>
      </c>
    </row>
    <row r="4390" spans="1:4" ht="15" x14ac:dyDescent="0.25">
      <c r="A4390" s="261">
        <v>93125</v>
      </c>
      <c r="B4390" s="253" t="s">
        <v>4138</v>
      </c>
      <c r="C4390" s="253" t="s">
        <v>36</v>
      </c>
      <c r="D4390" s="254" t="s">
        <v>16546</v>
      </c>
    </row>
    <row r="4391" spans="1:4" ht="15" x14ac:dyDescent="0.25">
      <c r="A4391" s="261">
        <v>93126</v>
      </c>
      <c r="B4391" s="253" t="s">
        <v>4139</v>
      </c>
      <c r="C4391" s="253" t="s">
        <v>36</v>
      </c>
      <c r="D4391" s="254" t="s">
        <v>16547</v>
      </c>
    </row>
    <row r="4392" spans="1:4" ht="15" x14ac:dyDescent="0.25">
      <c r="A4392" s="261">
        <v>93133</v>
      </c>
      <c r="B4392" s="253" t="s">
        <v>4140</v>
      </c>
      <c r="C4392" s="253" t="s">
        <v>36</v>
      </c>
      <c r="D4392" s="254" t="s">
        <v>16548</v>
      </c>
    </row>
    <row r="4393" spans="1:4" ht="15" x14ac:dyDescent="0.25">
      <c r="A4393" s="261">
        <v>94465</v>
      </c>
      <c r="B4393" s="253" t="s">
        <v>4141</v>
      </c>
      <c r="C4393" s="253" t="s">
        <v>36</v>
      </c>
      <c r="D4393" s="254" t="s">
        <v>16549</v>
      </c>
    </row>
    <row r="4394" spans="1:4" ht="15" x14ac:dyDescent="0.25">
      <c r="A4394" s="261">
        <v>94466</v>
      </c>
      <c r="B4394" s="253" t="s">
        <v>4142</v>
      </c>
      <c r="C4394" s="253" t="s">
        <v>36</v>
      </c>
      <c r="D4394" s="254" t="s">
        <v>16550</v>
      </c>
    </row>
    <row r="4395" spans="1:4" ht="15" x14ac:dyDescent="0.25">
      <c r="A4395" s="261">
        <v>94467</v>
      </c>
      <c r="B4395" s="253" t="s">
        <v>4143</v>
      </c>
      <c r="C4395" s="253" t="s">
        <v>36</v>
      </c>
      <c r="D4395" s="254" t="s">
        <v>16551</v>
      </c>
    </row>
    <row r="4396" spans="1:4" ht="15" x14ac:dyDescent="0.25">
      <c r="A4396" s="261">
        <v>94468</v>
      </c>
      <c r="B4396" s="253" t="s">
        <v>4144</v>
      </c>
      <c r="C4396" s="253" t="s">
        <v>36</v>
      </c>
      <c r="D4396" s="254" t="s">
        <v>16552</v>
      </c>
    </row>
    <row r="4397" spans="1:4" ht="15" x14ac:dyDescent="0.25">
      <c r="A4397" s="261">
        <v>94469</v>
      </c>
      <c r="B4397" s="253" t="s">
        <v>4145</v>
      </c>
      <c r="C4397" s="253" t="s">
        <v>36</v>
      </c>
      <c r="D4397" s="254" t="s">
        <v>16553</v>
      </c>
    </row>
    <row r="4398" spans="1:4" ht="15" x14ac:dyDescent="0.25">
      <c r="A4398" s="261">
        <v>94470</v>
      </c>
      <c r="B4398" s="253" t="s">
        <v>4146</v>
      </c>
      <c r="C4398" s="253" t="s">
        <v>36</v>
      </c>
      <c r="D4398" s="254" t="s">
        <v>16554</v>
      </c>
    </row>
    <row r="4399" spans="1:4" ht="15" x14ac:dyDescent="0.25">
      <c r="A4399" s="261">
        <v>94471</v>
      </c>
      <c r="B4399" s="253" t="s">
        <v>4147</v>
      </c>
      <c r="C4399" s="253" t="s">
        <v>36</v>
      </c>
      <c r="D4399" s="254" t="s">
        <v>16555</v>
      </c>
    </row>
    <row r="4400" spans="1:4" ht="15" x14ac:dyDescent="0.25">
      <c r="A4400" s="261">
        <v>94472</v>
      </c>
      <c r="B4400" s="253" t="s">
        <v>4148</v>
      </c>
      <c r="C4400" s="253" t="s">
        <v>36</v>
      </c>
      <c r="D4400" s="254" t="s">
        <v>13262</v>
      </c>
    </row>
    <row r="4401" spans="1:4" ht="15" x14ac:dyDescent="0.25">
      <c r="A4401" s="261">
        <v>94473</v>
      </c>
      <c r="B4401" s="253" t="s">
        <v>4149</v>
      </c>
      <c r="C4401" s="253" t="s">
        <v>36</v>
      </c>
      <c r="D4401" s="254" t="s">
        <v>12762</v>
      </c>
    </row>
    <row r="4402" spans="1:4" ht="15" x14ac:dyDescent="0.25">
      <c r="A4402" s="261">
        <v>94474</v>
      </c>
      <c r="B4402" s="253" t="s">
        <v>4150</v>
      </c>
      <c r="C4402" s="253" t="s">
        <v>36</v>
      </c>
      <c r="D4402" s="254" t="s">
        <v>16556</v>
      </c>
    </row>
    <row r="4403" spans="1:4" ht="15" x14ac:dyDescent="0.25">
      <c r="A4403" s="261">
        <v>94475</v>
      </c>
      <c r="B4403" s="253" t="s">
        <v>4151</v>
      </c>
      <c r="C4403" s="253" t="s">
        <v>36</v>
      </c>
      <c r="D4403" s="254" t="s">
        <v>16557</v>
      </c>
    </row>
    <row r="4404" spans="1:4" ht="15" x14ac:dyDescent="0.25">
      <c r="A4404" s="261">
        <v>94476</v>
      </c>
      <c r="B4404" s="253" t="s">
        <v>4152</v>
      </c>
      <c r="C4404" s="253" t="s">
        <v>36</v>
      </c>
      <c r="D4404" s="254" t="s">
        <v>16558</v>
      </c>
    </row>
    <row r="4405" spans="1:4" ht="15" x14ac:dyDescent="0.25">
      <c r="A4405" s="261">
        <v>94477</v>
      </c>
      <c r="B4405" s="253" t="s">
        <v>4153</v>
      </c>
      <c r="C4405" s="253" t="s">
        <v>36</v>
      </c>
      <c r="D4405" s="254" t="s">
        <v>16559</v>
      </c>
    </row>
    <row r="4406" spans="1:4" ht="15" x14ac:dyDescent="0.25">
      <c r="A4406" s="261">
        <v>94478</v>
      </c>
      <c r="B4406" s="253" t="s">
        <v>4154</v>
      </c>
      <c r="C4406" s="253" t="s">
        <v>36</v>
      </c>
      <c r="D4406" s="254" t="s">
        <v>16560</v>
      </c>
    </row>
    <row r="4407" spans="1:4" ht="15" x14ac:dyDescent="0.25">
      <c r="A4407" s="261">
        <v>94479</v>
      </c>
      <c r="B4407" s="253" t="s">
        <v>4155</v>
      </c>
      <c r="C4407" s="253" t="s">
        <v>36</v>
      </c>
      <c r="D4407" s="254" t="s">
        <v>16561</v>
      </c>
    </row>
    <row r="4408" spans="1:4" ht="15" x14ac:dyDescent="0.25">
      <c r="A4408" s="261">
        <v>94606</v>
      </c>
      <c r="B4408" s="253" t="s">
        <v>4156</v>
      </c>
      <c r="C4408" s="253" t="s">
        <v>36</v>
      </c>
      <c r="D4408" s="254" t="s">
        <v>16562</v>
      </c>
    </row>
    <row r="4409" spans="1:4" ht="15" x14ac:dyDescent="0.25">
      <c r="A4409" s="261">
        <v>94608</v>
      </c>
      <c r="B4409" s="253" t="s">
        <v>4157</v>
      </c>
      <c r="C4409" s="253" t="s">
        <v>36</v>
      </c>
      <c r="D4409" s="254" t="s">
        <v>16563</v>
      </c>
    </row>
    <row r="4410" spans="1:4" ht="15" x14ac:dyDescent="0.25">
      <c r="A4410" s="261">
        <v>94610</v>
      </c>
      <c r="B4410" s="253" t="s">
        <v>4158</v>
      </c>
      <c r="C4410" s="253" t="s">
        <v>36</v>
      </c>
      <c r="D4410" s="254" t="s">
        <v>16564</v>
      </c>
    </row>
    <row r="4411" spans="1:4" ht="15" x14ac:dyDescent="0.25">
      <c r="A4411" s="261">
        <v>94612</v>
      </c>
      <c r="B4411" s="253" t="s">
        <v>4159</v>
      </c>
      <c r="C4411" s="253" t="s">
        <v>36</v>
      </c>
      <c r="D4411" s="254" t="s">
        <v>16565</v>
      </c>
    </row>
    <row r="4412" spans="1:4" ht="15" x14ac:dyDescent="0.25">
      <c r="A4412" s="261">
        <v>94614</v>
      </c>
      <c r="B4412" s="253" t="s">
        <v>4160</v>
      </c>
      <c r="C4412" s="253" t="s">
        <v>36</v>
      </c>
      <c r="D4412" s="254" t="s">
        <v>16566</v>
      </c>
    </row>
    <row r="4413" spans="1:4" ht="15" x14ac:dyDescent="0.25">
      <c r="A4413" s="261">
        <v>94615</v>
      </c>
      <c r="B4413" s="253" t="s">
        <v>4161</v>
      </c>
      <c r="C4413" s="253" t="s">
        <v>36</v>
      </c>
      <c r="D4413" s="254" t="s">
        <v>16567</v>
      </c>
    </row>
    <row r="4414" spans="1:4" ht="15" x14ac:dyDescent="0.25">
      <c r="A4414" s="261">
        <v>94616</v>
      </c>
      <c r="B4414" s="253" t="s">
        <v>4162</v>
      </c>
      <c r="C4414" s="253" t="s">
        <v>36</v>
      </c>
      <c r="D4414" s="254" t="s">
        <v>16568</v>
      </c>
    </row>
    <row r="4415" spans="1:4" ht="15" x14ac:dyDescent="0.25">
      <c r="A4415" s="261">
        <v>94617</v>
      </c>
      <c r="B4415" s="253" t="s">
        <v>4163</v>
      </c>
      <c r="C4415" s="253" t="s">
        <v>36</v>
      </c>
      <c r="D4415" s="254" t="s">
        <v>16569</v>
      </c>
    </row>
    <row r="4416" spans="1:4" ht="15" x14ac:dyDescent="0.25">
      <c r="A4416" s="261">
        <v>94618</v>
      </c>
      <c r="B4416" s="253" t="s">
        <v>4164</v>
      </c>
      <c r="C4416" s="253" t="s">
        <v>36</v>
      </c>
      <c r="D4416" s="254" t="s">
        <v>16570</v>
      </c>
    </row>
    <row r="4417" spans="1:4" ht="15" x14ac:dyDescent="0.25">
      <c r="A4417" s="261">
        <v>94620</v>
      </c>
      <c r="B4417" s="253" t="s">
        <v>4165</v>
      </c>
      <c r="C4417" s="253" t="s">
        <v>36</v>
      </c>
      <c r="D4417" s="254" t="s">
        <v>16571</v>
      </c>
    </row>
    <row r="4418" spans="1:4" ht="15" x14ac:dyDescent="0.25">
      <c r="A4418" s="261">
        <v>94622</v>
      </c>
      <c r="B4418" s="253" t="s">
        <v>4166</v>
      </c>
      <c r="C4418" s="253" t="s">
        <v>36</v>
      </c>
      <c r="D4418" s="254" t="s">
        <v>16572</v>
      </c>
    </row>
    <row r="4419" spans="1:4" ht="15" x14ac:dyDescent="0.25">
      <c r="A4419" s="261">
        <v>94623</v>
      </c>
      <c r="B4419" s="253" t="s">
        <v>4167</v>
      </c>
      <c r="C4419" s="253" t="s">
        <v>36</v>
      </c>
      <c r="D4419" s="254" t="s">
        <v>16573</v>
      </c>
    </row>
    <row r="4420" spans="1:4" ht="15" x14ac:dyDescent="0.25">
      <c r="A4420" s="261">
        <v>94624</v>
      </c>
      <c r="B4420" s="253" t="s">
        <v>4168</v>
      </c>
      <c r="C4420" s="253" t="s">
        <v>36</v>
      </c>
      <c r="D4420" s="254" t="s">
        <v>16574</v>
      </c>
    </row>
    <row r="4421" spans="1:4" ht="15" x14ac:dyDescent="0.25">
      <c r="A4421" s="261">
        <v>94625</v>
      </c>
      <c r="B4421" s="253" t="s">
        <v>4169</v>
      </c>
      <c r="C4421" s="253" t="s">
        <v>36</v>
      </c>
      <c r="D4421" s="254" t="s">
        <v>16575</v>
      </c>
    </row>
    <row r="4422" spans="1:4" ht="15" x14ac:dyDescent="0.25">
      <c r="A4422" s="261">
        <v>94656</v>
      </c>
      <c r="B4422" s="253" t="s">
        <v>4170</v>
      </c>
      <c r="C4422" s="253" t="s">
        <v>36</v>
      </c>
      <c r="D4422" s="254" t="s">
        <v>16576</v>
      </c>
    </row>
    <row r="4423" spans="1:4" ht="15" x14ac:dyDescent="0.25">
      <c r="A4423" s="261">
        <v>94657</v>
      </c>
      <c r="B4423" s="253" t="s">
        <v>4171</v>
      </c>
      <c r="C4423" s="253" t="s">
        <v>36</v>
      </c>
      <c r="D4423" s="254" t="s">
        <v>13499</v>
      </c>
    </row>
    <row r="4424" spans="1:4" ht="15" x14ac:dyDescent="0.25">
      <c r="A4424" s="261">
        <v>94658</v>
      </c>
      <c r="B4424" s="253" t="s">
        <v>4172</v>
      </c>
      <c r="C4424" s="253" t="s">
        <v>36</v>
      </c>
      <c r="D4424" s="254" t="s">
        <v>13792</v>
      </c>
    </row>
    <row r="4425" spans="1:4" ht="15" x14ac:dyDescent="0.25">
      <c r="A4425" s="261">
        <v>94659</v>
      </c>
      <c r="B4425" s="253" t="s">
        <v>4173</v>
      </c>
      <c r="C4425" s="253" t="s">
        <v>36</v>
      </c>
      <c r="D4425" s="254" t="s">
        <v>14968</v>
      </c>
    </row>
    <row r="4426" spans="1:4" ht="15" x14ac:dyDescent="0.25">
      <c r="A4426" s="261">
        <v>94660</v>
      </c>
      <c r="B4426" s="253" t="s">
        <v>4174</v>
      </c>
      <c r="C4426" s="253" t="s">
        <v>36</v>
      </c>
      <c r="D4426" s="254" t="s">
        <v>13151</v>
      </c>
    </row>
    <row r="4427" spans="1:4" ht="15" x14ac:dyDescent="0.25">
      <c r="A4427" s="261">
        <v>94661</v>
      </c>
      <c r="B4427" s="253" t="s">
        <v>4175</v>
      </c>
      <c r="C4427" s="253" t="s">
        <v>36</v>
      </c>
      <c r="D4427" s="254" t="s">
        <v>16577</v>
      </c>
    </row>
    <row r="4428" spans="1:4" ht="15" x14ac:dyDescent="0.25">
      <c r="A4428" s="261">
        <v>94662</v>
      </c>
      <c r="B4428" s="253" t="s">
        <v>4176</v>
      </c>
      <c r="C4428" s="253" t="s">
        <v>36</v>
      </c>
      <c r="D4428" s="254" t="s">
        <v>16578</v>
      </c>
    </row>
    <row r="4429" spans="1:4" ht="15" x14ac:dyDescent="0.25">
      <c r="A4429" s="261">
        <v>94663</v>
      </c>
      <c r="B4429" s="253" t="s">
        <v>4177</v>
      </c>
      <c r="C4429" s="253" t="s">
        <v>36</v>
      </c>
      <c r="D4429" s="254" t="s">
        <v>16579</v>
      </c>
    </row>
    <row r="4430" spans="1:4" ht="15" x14ac:dyDescent="0.25">
      <c r="A4430" s="261">
        <v>94664</v>
      </c>
      <c r="B4430" s="253" t="s">
        <v>4178</v>
      </c>
      <c r="C4430" s="253" t="s">
        <v>36</v>
      </c>
      <c r="D4430" s="254" t="s">
        <v>16580</v>
      </c>
    </row>
    <row r="4431" spans="1:4" ht="15" x14ac:dyDescent="0.25">
      <c r="A4431" s="261">
        <v>94665</v>
      </c>
      <c r="B4431" s="253" t="s">
        <v>4179</v>
      </c>
      <c r="C4431" s="253" t="s">
        <v>36</v>
      </c>
      <c r="D4431" s="254" t="s">
        <v>16581</v>
      </c>
    </row>
    <row r="4432" spans="1:4" ht="15" x14ac:dyDescent="0.25">
      <c r="A4432" s="261">
        <v>94666</v>
      </c>
      <c r="B4432" s="253" t="s">
        <v>4180</v>
      </c>
      <c r="C4432" s="253" t="s">
        <v>36</v>
      </c>
      <c r="D4432" s="254" t="s">
        <v>16582</v>
      </c>
    </row>
    <row r="4433" spans="1:4" ht="15" x14ac:dyDescent="0.25">
      <c r="A4433" s="261">
        <v>94667</v>
      </c>
      <c r="B4433" s="253" t="s">
        <v>4181</v>
      </c>
      <c r="C4433" s="253" t="s">
        <v>36</v>
      </c>
      <c r="D4433" s="254" t="s">
        <v>16583</v>
      </c>
    </row>
    <row r="4434" spans="1:4" ht="15" x14ac:dyDescent="0.25">
      <c r="A4434" s="261">
        <v>94668</v>
      </c>
      <c r="B4434" s="253" t="s">
        <v>4182</v>
      </c>
      <c r="C4434" s="253" t="s">
        <v>36</v>
      </c>
      <c r="D4434" s="254" t="s">
        <v>16584</v>
      </c>
    </row>
    <row r="4435" spans="1:4" ht="15" x14ac:dyDescent="0.25">
      <c r="A4435" s="261">
        <v>94669</v>
      </c>
      <c r="B4435" s="253" t="s">
        <v>4183</v>
      </c>
      <c r="C4435" s="253" t="s">
        <v>36</v>
      </c>
      <c r="D4435" s="254" t="s">
        <v>16585</v>
      </c>
    </row>
    <row r="4436" spans="1:4" ht="15" x14ac:dyDescent="0.25">
      <c r="A4436" s="261">
        <v>94670</v>
      </c>
      <c r="B4436" s="253" t="s">
        <v>4184</v>
      </c>
      <c r="C4436" s="253" t="s">
        <v>36</v>
      </c>
      <c r="D4436" s="254" t="s">
        <v>16017</v>
      </c>
    </row>
    <row r="4437" spans="1:4" ht="15" x14ac:dyDescent="0.25">
      <c r="A4437" s="261">
        <v>94671</v>
      </c>
      <c r="B4437" s="253" t="s">
        <v>4185</v>
      </c>
      <c r="C4437" s="253" t="s">
        <v>36</v>
      </c>
      <c r="D4437" s="254" t="s">
        <v>16586</v>
      </c>
    </row>
    <row r="4438" spans="1:4" ht="15" x14ac:dyDescent="0.25">
      <c r="A4438" s="261">
        <v>94672</v>
      </c>
      <c r="B4438" s="253" t="s">
        <v>4186</v>
      </c>
      <c r="C4438" s="253" t="s">
        <v>36</v>
      </c>
      <c r="D4438" s="254" t="s">
        <v>16587</v>
      </c>
    </row>
    <row r="4439" spans="1:4" ht="15" x14ac:dyDescent="0.25">
      <c r="A4439" s="261">
        <v>94673</v>
      </c>
      <c r="B4439" s="253" t="s">
        <v>4187</v>
      </c>
      <c r="C4439" s="253" t="s">
        <v>36</v>
      </c>
      <c r="D4439" s="254" t="s">
        <v>16588</v>
      </c>
    </row>
    <row r="4440" spans="1:4" ht="15" x14ac:dyDescent="0.25">
      <c r="A4440" s="261">
        <v>94674</v>
      </c>
      <c r="B4440" s="253" t="s">
        <v>4188</v>
      </c>
      <c r="C4440" s="253" t="s">
        <v>36</v>
      </c>
      <c r="D4440" s="254" t="s">
        <v>16589</v>
      </c>
    </row>
    <row r="4441" spans="1:4" ht="15" x14ac:dyDescent="0.25">
      <c r="A4441" s="261">
        <v>94675</v>
      </c>
      <c r="B4441" s="253" t="s">
        <v>4189</v>
      </c>
      <c r="C4441" s="253" t="s">
        <v>36</v>
      </c>
      <c r="D4441" s="254" t="s">
        <v>15255</v>
      </c>
    </row>
    <row r="4442" spans="1:4" ht="15" x14ac:dyDescent="0.25">
      <c r="A4442" s="261">
        <v>94676</v>
      </c>
      <c r="B4442" s="253" t="s">
        <v>4190</v>
      </c>
      <c r="C4442" s="253" t="s">
        <v>36</v>
      </c>
      <c r="D4442" s="254" t="s">
        <v>16321</v>
      </c>
    </row>
    <row r="4443" spans="1:4" ht="15" x14ac:dyDescent="0.25">
      <c r="A4443" s="261">
        <v>94677</v>
      </c>
      <c r="B4443" s="253" t="s">
        <v>4191</v>
      </c>
      <c r="C4443" s="253" t="s">
        <v>36</v>
      </c>
      <c r="D4443" s="254" t="s">
        <v>13794</v>
      </c>
    </row>
    <row r="4444" spans="1:4" ht="15" x14ac:dyDescent="0.25">
      <c r="A4444" s="261">
        <v>94678</v>
      </c>
      <c r="B4444" s="253" t="s">
        <v>4192</v>
      </c>
      <c r="C4444" s="253" t="s">
        <v>36</v>
      </c>
      <c r="D4444" s="254" t="s">
        <v>16330</v>
      </c>
    </row>
    <row r="4445" spans="1:4" ht="15" x14ac:dyDescent="0.25">
      <c r="A4445" s="261">
        <v>94679</v>
      </c>
      <c r="B4445" s="253" t="s">
        <v>4193</v>
      </c>
      <c r="C4445" s="253" t="s">
        <v>36</v>
      </c>
      <c r="D4445" s="254" t="s">
        <v>16590</v>
      </c>
    </row>
    <row r="4446" spans="1:4" ht="15" x14ac:dyDescent="0.25">
      <c r="A4446" s="261">
        <v>94680</v>
      </c>
      <c r="B4446" s="253" t="s">
        <v>4194</v>
      </c>
      <c r="C4446" s="253" t="s">
        <v>36</v>
      </c>
      <c r="D4446" s="254" t="s">
        <v>16410</v>
      </c>
    </row>
    <row r="4447" spans="1:4" ht="15" x14ac:dyDescent="0.25">
      <c r="A4447" s="261">
        <v>94681</v>
      </c>
      <c r="B4447" s="253" t="s">
        <v>4195</v>
      </c>
      <c r="C4447" s="253" t="s">
        <v>36</v>
      </c>
      <c r="D4447" s="254" t="s">
        <v>16591</v>
      </c>
    </row>
    <row r="4448" spans="1:4" ht="15" x14ac:dyDescent="0.25">
      <c r="A4448" s="261">
        <v>94682</v>
      </c>
      <c r="B4448" s="253" t="s">
        <v>4196</v>
      </c>
      <c r="C4448" s="253" t="s">
        <v>36</v>
      </c>
      <c r="D4448" s="254" t="s">
        <v>16592</v>
      </c>
    </row>
    <row r="4449" spans="1:4" ht="15" x14ac:dyDescent="0.25">
      <c r="A4449" s="261">
        <v>94683</v>
      </c>
      <c r="B4449" s="253" t="s">
        <v>4197</v>
      </c>
      <c r="C4449" s="253" t="s">
        <v>36</v>
      </c>
      <c r="D4449" s="254" t="s">
        <v>16593</v>
      </c>
    </row>
    <row r="4450" spans="1:4" ht="15" x14ac:dyDescent="0.25">
      <c r="A4450" s="261">
        <v>94684</v>
      </c>
      <c r="B4450" s="253" t="s">
        <v>4198</v>
      </c>
      <c r="C4450" s="253" t="s">
        <v>36</v>
      </c>
      <c r="D4450" s="254" t="s">
        <v>16594</v>
      </c>
    </row>
    <row r="4451" spans="1:4" ht="15" x14ac:dyDescent="0.25">
      <c r="A4451" s="261">
        <v>94685</v>
      </c>
      <c r="B4451" s="253" t="s">
        <v>4199</v>
      </c>
      <c r="C4451" s="253" t="s">
        <v>36</v>
      </c>
      <c r="D4451" s="254" t="s">
        <v>16595</v>
      </c>
    </row>
    <row r="4452" spans="1:4" ht="15" x14ac:dyDescent="0.25">
      <c r="A4452" s="261">
        <v>94686</v>
      </c>
      <c r="B4452" s="253" t="s">
        <v>4200</v>
      </c>
      <c r="C4452" s="253" t="s">
        <v>36</v>
      </c>
      <c r="D4452" s="254" t="s">
        <v>16596</v>
      </c>
    </row>
    <row r="4453" spans="1:4" ht="15" x14ac:dyDescent="0.25">
      <c r="A4453" s="261">
        <v>94687</v>
      </c>
      <c r="B4453" s="253" t="s">
        <v>4201</v>
      </c>
      <c r="C4453" s="253" t="s">
        <v>36</v>
      </c>
      <c r="D4453" s="254" t="s">
        <v>16597</v>
      </c>
    </row>
    <row r="4454" spans="1:4" ht="15" x14ac:dyDescent="0.25">
      <c r="A4454" s="261">
        <v>94688</v>
      </c>
      <c r="B4454" s="253" t="s">
        <v>4202</v>
      </c>
      <c r="C4454" s="253" t="s">
        <v>36</v>
      </c>
      <c r="D4454" s="254" t="s">
        <v>16598</v>
      </c>
    </row>
    <row r="4455" spans="1:4" ht="15" x14ac:dyDescent="0.25">
      <c r="A4455" s="261">
        <v>94689</v>
      </c>
      <c r="B4455" s="253" t="s">
        <v>4203</v>
      </c>
      <c r="C4455" s="253" t="s">
        <v>36</v>
      </c>
      <c r="D4455" s="254" t="s">
        <v>16599</v>
      </c>
    </row>
    <row r="4456" spans="1:4" ht="15" x14ac:dyDescent="0.25">
      <c r="A4456" s="261">
        <v>94690</v>
      </c>
      <c r="B4456" s="253" t="s">
        <v>4204</v>
      </c>
      <c r="C4456" s="253" t="s">
        <v>36</v>
      </c>
      <c r="D4456" s="254" t="s">
        <v>16600</v>
      </c>
    </row>
    <row r="4457" spans="1:4" ht="15" x14ac:dyDescent="0.25">
      <c r="A4457" s="261">
        <v>94691</v>
      </c>
      <c r="B4457" s="253" t="s">
        <v>4205</v>
      </c>
      <c r="C4457" s="253" t="s">
        <v>36</v>
      </c>
      <c r="D4457" s="254" t="s">
        <v>15259</v>
      </c>
    </row>
    <row r="4458" spans="1:4" ht="15" x14ac:dyDescent="0.25">
      <c r="A4458" s="261">
        <v>94692</v>
      </c>
      <c r="B4458" s="253" t="s">
        <v>4206</v>
      </c>
      <c r="C4458" s="253" t="s">
        <v>36</v>
      </c>
      <c r="D4458" s="254" t="s">
        <v>16601</v>
      </c>
    </row>
    <row r="4459" spans="1:4" ht="15" x14ac:dyDescent="0.25">
      <c r="A4459" s="261">
        <v>94693</v>
      </c>
      <c r="B4459" s="253" t="s">
        <v>4207</v>
      </c>
      <c r="C4459" s="253" t="s">
        <v>36</v>
      </c>
      <c r="D4459" s="254" t="s">
        <v>16301</v>
      </c>
    </row>
    <row r="4460" spans="1:4" ht="15" x14ac:dyDescent="0.25">
      <c r="A4460" s="261">
        <v>94694</v>
      </c>
      <c r="B4460" s="253" t="s">
        <v>4208</v>
      </c>
      <c r="C4460" s="253" t="s">
        <v>36</v>
      </c>
      <c r="D4460" s="254" t="s">
        <v>16602</v>
      </c>
    </row>
    <row r="4461" spans="1:4" ht="15" x14ac:dyDescent="0.25">
      <c r="A4461" s="261">
        <v>94695</v>
      </c>
      <c r="B4461" s="253" t="s">
        <v>4209</v>
      </c>
      <c r="C4461" s="253" t="s">
        <v>36</v>
      </c>
      <c r="D4461" s="254" t="s">
        <v>16603</v>
      </c>
    </row>
    <row r="4462" spans="1:4" ht="15" x14ac:dyDescent="0.25">
      <c r="A4462" s="261">
        <v>94696</v>
      </c>
      <c r="B4462" s="253" t="s">
        <v>4210</v>
      </c>
      <c r="C4462" s="253" t="s">
        <v>36</v>
      </c>
      <c r="D4462" s="254" t="s">
        <v>16604</v>
      </c>
    </row>
    <row r="4463" spans="1:4" ht="15" x14ac:dyDescent="0.25">
      <c r="A4463" s="261">
        <v>94697</v>
      </c>
      <c r="B4463" s="253" t="s">
        <v>4211</v>
      </c>
      <c r="C4463" s="253" t="s">
        <v>36</v>
      </c>
      <c r="D4463" s="254" t="s">
        <v>16605</v>
      </c>
    </row>
    <row r="4464" spans="1:4" ht="15" x14ac:dyDescent="0.25">
      <c r="A4464" s="261">
        <v>94698</v>
      </c>
      <c r="B4464" s="253" t="s">
        <v>4212</v>
      </c>
      <c r="C4464" s="253" t="s">
        <v>36</v>
      </c>
      <c r="D4464" s="254" t="s">
        <v>16606</v>
      </c>
    </row>
    <row r="4465" spans="1:4" ht="15" x14ac:dyDescent="0.25">
      <c r="A4465" s="261">
        <v>94699</v>
      </c>
      <c r="B4465" s="253" t="s">
        <v>4213</v>
      </c>
      <c r="C4465" s="253" t="s">
        <v>36</v>
      </c>
      <c r="D4465" s="254" t="s">
        <v>16607</v>
      </c>
    </row>
    <row r="4466" spans="1:4" ht="15" x14ac:dyDescent="0.25">
      <c r="A4466" s="261">
        <v>94700</v>
      </c>
      <c r="B4466" s="253" t="s">
        <v>4214</v>
      </c>
      <c r="C4466" s="253" t="s">
        <v>36</v>
      </c>
      <c r="D4466" s="254" t="s">
        <v>16608</v>
      </c>
    </row>
    <row r="4467" spans="1:4" ht="15" x14ac:dyDescent="0.25">
      <c r="A4467" s="261">
        <v>94701</v>
      </c>
      <c r="B4467" s="253" t="s">
        <v>4215</v>
      </c>
      <c r="C4467" s="253" t="s">
        <v>36</v>
      </c>
      <c r="D4467" s="254" t="s">
        <v>16609</v>
      </c>
    </row>
    <row r="4468" spans="1:4" ht="15" x14ac:dyDescent="0.25">
      <c r="A4468" s="261">
        <v>94702</v>
      </c>
      <c r="B4468" s="253" t="s">
        <v>4216</v>
      </c>
      <c r="C4468" s="253" t="s">
        <v>36</v>
      </c>
      <c r="D4468" s="254" t="s">
        <v>16610</v>
      </c>
    </row>
    <row r="4469" spans="1:4" ht="15" x14ac:dyDescent="0.25">
      <c r="A4469" s="261">
        <v>94703</v>
      </c>
      <c r="B4469" s="253" t="s">
        <v>4217</v>
      </c>
      <c r="C4469" s="253" t="s">
        <v>36</v>
      </c>
      <c r="D4469" s="254" t="s">
        <v>13624</v>
      </c>
    </row>
    <row r="4470" spans="1:4" ht="15" x14ac:dyDescent="0.25">
      <c r="A4470" s="261">
        <v>94704</v>
      </c>
      <c r="B4470" s="253" t="s">
        <v>4218</v>
      </c>
      <c r="C4470" s="253" t="s">
        <v>36</v>
      </c>
      <c r="D4470" s="254" t="s">
        <v>16611</v>
      </c>
    </row>
    <row r="4471" spans="1:4" ht="15" x14ac:dyDescent="0.25">
      <c r="A4471" s="261">
        <v>94705</v>
      </c>
      <c r="B4471" s="253" t="s">
        <v>4219</v>
      </c>
      <c r="C4471" s="253" t="s">
        <v>36</v>
      </c>
      <c r="D4471" s="254" t="s">
        <v>16612</v>
      </c>
    </row>
    <row r="4472" spans="1:4" ht="15" x14ac:dyDescent="0.25">
      <c r="A4472" s="261">
        <v>94706</v>
      </c>
      <c r="B4472" s="253" t="s">
        <v>4220</v>
      </c>
      <c r="C4472" s="253" t="s">
        <v>36</v>
      </c>
      <c r="D4472" s="254" t="s">
        <v>16613</v>
      </c>
    </row>
    <row r="4473" spans="1:4" ht="15" x14ac:dyDescent="0.25">
      <c r="A4473" s="261">
        <v>94707</v>
      </c>
      <c r="B4473" s="253" t="s">
        <v>4221</v>
      </c>
      <c r="C4473" s="253" t="s">
        <v>36</v>
      </c>
      <c r="D4473" s="254" t="s">
        <v>16614</v>
      </c>
    </row>
    <row r="4474" spans="1:4" ht="15" x14ac:dyDescent="0.25">
      <c r="A4474" s="261">
        <v>94713</v>
      </c>
      <c r="B4474" s="253" t="s">
        <v>4222</v>
      </c>
      <c r="C4474" s="253" t="s">
        <v>36</v>
      </c>
      <c r="D4474" s="254" t="s">
        <v>16615</v>
      </c>
    </row>
    <row r="4475" spans="1:4" ht="15" x14ac:dyDescent="0.25">
      <c r="A4475" s="261">
        <v>94714</v>
      </c>
      <c r="B4475" s="253" t="s">
        <v>4223</v>
      </c>
      <c r="C4475" s="253" t="s">
        <v>36</v>
      </c>
      <c r="D4475" s="254" t="s">
        <v>16616</v>
      </c>
    </row>
    <row r="4476" spans="1:4" ht="15" x14ac:dyDescent="0.25">
      <c r="A4476" s="261">
        <v>94715</v>
      </c>
      <c r="B4476" s="253" t="s">
        <v>4224</v>
      </c>
      <c r="C4476" s="253" t="s">
        <v>36</v>
      </c>
      <c r="D4476" s="254" t="s">
        <v>16617</v>
      </c>
    </row>
    <row r="4477" spans="1:4" ht="15" x14ac:dyDescent="0.25">
      <c r="A4477" s="261">
        <v>94724</v>
      </c>
      <c r="B4477" s="253" t="s">
        <v>4225</v>
      </c>
      <c r="C4477" s="253" t="s">
        <v>36</v>
      </c>
      <c r="D4477" s="254" t="s">
        <v>16618</v>
      </c>
    </row>
    <row r="4478" spans="1:4" ht="15" x14ac:dyDescent="0.25">
      <c r="A4478" s="261">
        <v>94725</v>
      </c>
      <c r="B4478" s="253" t="s">
        <v>4226</v>
      </c>
      <c r="C4478" s="253" t="s">
        <v>36</v>
      </c>
      <c r="D4478" s="254" t="s">
        <v>16619</v>
      </c>
    </row>
    <row r="4479" spans="1:4" ht="15" x14ac:dyDescent="0.25">
      <c r="A4479" s="261">
        <v>94726</v>
      </c>
      <c r="B4479" s="253" t="s">
        <v>4227</v>
      </c>
      <c r="C4479" s="253" t="s">
        <v>36</v>
      </c>
      <c r="D4479" s="254" t="s">
        <v>16620</v>
      </c>
    </row>
    <row r="4480" spans="1:4" ht="15" x14ac:dyDescent="0.25">
      <c r="A4480" s="261">
        <v>94727</v>
      </c>
      <c r="B4480" s="253" t="s">
        <v>4228</v>
      </c>
      <c r="C4480" s="253" t="s">
        <v>36</v>
      </c>
      <c r="D4480" s="254" t="s">
        <v>16621</v>
      </c>
    </row>
    <row r="4481" spans="1:4" ht="15" x14ac:dyDescent="0.25">
      <c r="A4481" s="261">
        <v>94728</v>
      </c>
      <c r="B4481" s="253" t="s">
        <v>4229</v>
      </c>
      <c r="C4481" s="253" t="s">
        <v>36</v>
      </c>
      <c r="D4481" s="254" t="s">
        <v>16622</v>
      </c>
    </row>
    <row r="4482" spans="1:4" ht="15" x14ac:dyDescent="0.25">
      <c r="A4482" s="261">
        <v>94729</v>
      </c>
      <c r="B4482" s="253" t="s">
        <v>4230</v>
      </c>
      <c r="C4482" s="253" t="s">
        <v>36</v>
      </c>
      <c r="D4482" s="254" t="s">
        <v>15736</v>
      </c>
    </row>
    <row r="4483" spans="1:4" ht="15" x14ac:dyDescent="0.25">
      <c r="A4483" s="261">
        <v>94730</v>
      </c>
      <c r="B4483" s="253" t="s">
        <v>4231</v>
      </c>
      <c r="C4483" s="253" t="s">
        <v>36</v>
      </c>
      <c r="D4483" s="254" t="s">
        <v>16623</v>
      </c>
    </row>
    <row r="4484" spans="1:4" ht="15" x14ac:dyDescent="0.25">
      <c r="A4484" s="261">
        <v>94731</v>
      </c>
      <c r="B4484" s="253" t="s">
        <v>4232</v>
      </c>
      <c r="C4484" s="253" t="s">
        <v>36</v>
      </c>
      <c r="D4484" s="254" t="s">
        <v>15959</v>
      </c>
    </row>
    <row r="4485" spans="1:4" ht="15" x14ac:dyDescent="0.25">
      <c r="A4485" s="261">
        <v>94732</v>
      </c>
      <c r="B4485" s="253" t="s">
        <v>4233</v>
      </c>
      <c r="C4485" s="253" t="s">
        <v>36</v>
      </c>
      <c r="D4485" s="254" t="s">
        <v>16624</v>
      </c>
    </row>
    <row r="4486" spans="1:4" ht="15" x14ac:dyDescent="0.25">
      <c r="A4486" s="261">
        <v>94733</v>
      </c>
      <c r="B4486" s="253" t="s">
        <v>4234</v>
      </c>
      <c r="C4486" s="253" t="s">
        <v>36</v>
      </c>
      <c r="D4486" s="254" t="s">
        <v>15367</v>
      </c>
    </row>
    <row r="4487" spans="1:4" ht="15" x14ac:dyDescent="0.25">
      <c r="A4487" s="261">
        <v>94734</v>
      </c>
      <c r="B4487" s="253" t="s">
        <v>4235</v>
      </c>
      <c r="C4487" s="253" t="s">
        <v>36</v>
      </c>
      <c r="D4487" s="254" t="s">
        <v>16625</v>
      </c>
    </row>
    <row r="4488" spans="1:4" ht="15" x14ac:dyDescent="0.25">
      <c r="A4488" s="261">
        <v>94736</v>
      </c>
      <c r="B4488" s="253" t="s">
        <v>4236</v>
      </c>
      <c r="C4488" s="253" t="s">
        <v>36</v>
      </c>
      <c r="D4488" s="254" t="s">
        <v>16626</v>
      </c>
    </row>
    <row r="4489" spans="1:4" ht="15" x14ac:dyDescent="0.25">
      <c r="A4489" s="261">
        <v>94737</v>
      </c>
      <c r="B4489" s="253" t="s">
        <v>4237</v>
      </c>
      <c r="C4489" s="253" t="s">
        <v>36</v>
      </c>
      <c r="D4489" s="254" t="s">
        <v>16627</v>
      </c>
    </row>
    <row r="4490" spans="1:4" ht="15" x14ac:dyDescent="0.25">
      <c r="A4490" s="261">
        <v>94738</v>
      </c>
      <c r="B4490" s="253" t="s">
        <v>4238</v>
      </c>
      <c r="C4490" s="253" t="s">
        <v>36</v>
      </c>
      <c r="D4490" s="254" t="s">
        <v>16628</v>
      </c>
    </row>
    <row r="4491" spans="1:4" ht="15" x14ac:dyDescent="0.25">
      <c r="A4491" s="261">
        <v>94739</v>
      </c>
      <c r="B4491" s="253" t="s">
        <v>4239</v>
      </c>
      <c r="C4491" s="253" t="s">
        <v>36</v>
      </c>
      <c r="D4491" s="254" t="s">
        <v>16629</v>
      </c>
    </row>
    <row r="4492" spans="1:4" ht="15" x14ac:dyDescent="0.25">
      <c r="A4492" s="261">
        <v>94740</v>
      </c>
      <c r="B4492" s="253" t="s">
        <v>4240</v>
      </c>
      <c r="C4492" s="253" t="s">
        <v>36</v>
      </c>
      <c r="D4492" s="254" t="s">
        <v>16630</v>
      </c>
    </row>
    <row r="4493" spans="1:4" ht="15" x14ac:dyDescent="0.25">
      <c r="A4493" s="261">
        <v>94741</v>
      </c>
      <c r="B4493" s="253" t="s">
        <v>4241</v>
      </c>
      <c r="C4493" s="253" t="s">
        <v>36</v>
      </c>
      <c r="D4493" s="254" t="s">
        <v>16631</v>
      </c>
    </row>
    <row r="4494" spans="1:4" ht="15" x14ac:dyDescent="0.25">
      <c r="A4494" s="261">
        <v>94742</v>
      </c>
      <c r="B4494" s="253" t="s">
        <v>4242</v>
      </c>
      <c r="C4494" s="253" t="s">
        <v>36</v>
      </c>
      <c r="D4494" s="254" t="s">
        <v>16599</v>
      </c>
    </row>
    <row r="4495" spans="1:4" ht="15" x14ac:dyDescent="0.25">
      <c r="A4495" s="261">
        <v>94743</v>
      </c>
      <c r="B4495" s="253" t="s">
        <v>4243</v>
      </c>
      <c r="C4495" s="253" t="s">
        <v>36</v>
      </c>
      <c r="D4495" s="254" t="s">
        <v>16117</v>
      </c>
    </row>
    <row r="4496" spans="1:4" ht="15" x14ac:dyDescent="0.25">
      <c r="A4496" s="261">
        <v>94744</v>
      </c>
      <c r="B4496" s="253" t="s">
        <v>4244</v>
      </c>
      <c r="C4496" s="253" t="s">
        <v>36</v>
      </c>
      <c r="D4496" s="254" t="s">
        <v>16632</v>
      </c>
    </row>
    <row r="4497" spans="1:4" ht="15" x14ac:dyDescent="0.25">
      <c r="A4497" s="261">
        <v>94746</v>
      </c>
      <c r="B4497" s="253" t="s">
        <v>4245</v>
      </c>
      <c r="C4497" s="253" t="s">
        <v>36</v>
      </c>
      <c r="D4497" s="254" t="s">
        <v>16633</v>
      </c>
    </row>
    <row r="4498" spans="1:4" ht="15" x14ac:dyDescent="0.25">
      <c r="A4498" s="261">
        <v>94748</v>
      </c>
      <c r="B4498" s="253" t="s">
        <v>4246</v>
      </c>
      <c r="C4498" s="253" t="s">
        <v>36</v>
      </c>
      <c r="D4498" s="254" t="s">
        <v>15383</v>
      </c>
    </row>
    <row r="4499" spans="1:4" ht="15" x14ac:dyDescent="0.25">
      <c r="A4499" s="261">
        <v>94750</v>
      </c>
      <c r="B4499" s="253" t="s">
        <v>4247</v>
      </c>
      <c r="C4499" s="253" t="s">
        <v>36</v>
      </c>
      <c r="D4499" s="254" t="s">
        <v>16634</v>
      </c>
    </row>
    <row r="4500" spans="1:4" ht="15" x14ac:dyDescent="0.25">
      <c r="A4500" s="261">
        <v>94752</v>
      </c>
      <c r="B4500" s="253" t="s">
        <v>4248</v>
      </c>
      <c r="C4500" s="253" t="s">
        <v>36</v>
      </c>
      <c r="D4500" s="254" t="s">
        <v>13438</v>
      </c>
    </row>
    <row r="4501" spans="1:4" ht="15" x14ac:dyDescent="0.25">
      <c r="A4501" s="261">
        <v>94754</v>
      </c>
      <c r="B4501" s="253" t="s">
        <v>4249</v>
      </c>
      <c r="C4501" s="253" t="s">
        <v>36</v>
      </c>
      <c r="D4501" s="254" t="s">
        <v>16635</v>
      </c>
    </row>
    <row r="4502" spans="1:4" ht="15" x14ac:dyDescent="0.25">
      <c r="A4502" s="261">
        <v>94756</v>
      </c>
      <c r="B4502" s="253" t="s">
        <v>4250</v>
      </c>
      <c r="C4502" s="253" t="s">
        <v>36</v>
      </c>
      <c r="D4502" s="254" t="s">
        <v>13152</v>
      </c>
    </row>
    <row r="4503" spans="1:4" ht="15" x14ac:dyDescent="0.25">
      <c r="A4503" s="261">
        <v>94757</v>
      </c>
      <c r="B4503" s="253" t="s">
        <v>4251</v>
      </c>
      <c r="C4503" s="253" t="s">
        <v>36</v>
      </c>
      <c r="D4503" s="254" t="s">
        <v>16636</v>
      </c>
    </row>
    <row r="4504" spans="1:4" ht="15" x14ac:dyDescent="0.25">
      <c r="A4504" s="261">
        <v>94758</v>
      </c>
      <c r="B4504" s="253" t="s">
        <v>4252</v>
      </c>
      <c r="C4504" s="253" t="s">
        <v>36</v>
      </c>
      <c r="D4504" s="254" t="s">
        <v>16637</v>
      </c>
    </row>
    <row r="4505" spans="1:4" ht="15" x14ac:dyDescent="0.25">
      <c r="A4505" s="261">
        <v>94759</v>
      </c>
      <c r="B4505" s="253" t="s">
        <v>4253</v>
      </c>
      <c r="C4505" s="253" t="s">
        <v>36</v>
      </c>
      <c r="D4505" s="254" t="s">
        <v>16638</v>
      </c>
    </row>
    <row r="4506" spans="1:4" ht="15" x14ac:dyDescent="0.25">
      <c r="A4506" s="261">
        <v>94760</v>
      </c>
      <c r="B4506" s="253" t="s">
        <v>4254</v>
      </c>
      <c r="C4506" s="253" t="s">
        <v>36</v>
      </c>
      <c r="D4506" s="254" t="s">
        <v>16639</v>
      </c>
    </row>
    <row r="4507" spans="1:4" ht="15" x14ac:dyDescent="0.25">
      <c r="A4507" s="261">
        <v>94761</v>
      </c>
      <c r="B4507" s="253" t="s">
        <v>4255</v>
      </c>
      <c r="C4507" s="253" t="s">
        <v>36</v>
      </c>
      <c r="D4507" s="254" t="s">
        <v>16640</v>
      </c>
    </row>
    <row r="4508" spans="1:4" ht="15" x14ac:dyDescent="0.25">
      <c r="A4508" s="261">
        <v>94762</v>
      </c>
      <c r="B4508" s="253" t="s">
        <v>4256</v>
      </c>
      <c r="C4508" s="253" t="s">
        <v>36</v>
      </c>
      <c r="D4508" s="254" t="s">
        <v>16641</v>
      </c>
    </row>
    <row r="4509" spans="1:4" ht="15" x14ac:dyDescent="0.25">
      <c r="A4509" s="261">
        <v>94763</v>
      </c>
      <c r="B4509" s="253" t="s">
        <v>4257</v>
      </c>
      <c r="C4509" s="253" t="s">
        <v>36</v>
      </c>
      <c r="D4509" s="254" t="s">
        <v>16642</v>
      </c>
    </row>
    <row r="4510" spans="1:4" ht="15" x14ac:dyDescent="0.25">
      <c r="A4510" s="261">
        <v>94764</v>
      </c>
      <c r="B4510" s="253" t="s">
        <v>4258</v>
      </c>
      <c r="C4510" s="253" t="s">
        <v>36</v>
      </c>
      <c r="D4510" s="254" t="s">
        <v>16643</v>
      </c>
    </row>
    <row r="4511" spans="1:4" ht="15" x14ac:dyDescent="0.25">
      <c r="A4511" s="261">
        <v>94765</v>
      </c>
      <c r="B4511" s="253" t="s">
        <v>4259</v>
      </c>
      <c r="C4511" s="253" t="s">
        <v>36</v>
      </c>
      <c r="D4511" s="254" t="s">
        <v>16644</v>
      </c>
    </row>
    <row r="4512" spans="1:4" ht="15" x14ac:dyDescent="0.25">
      <c r="A4512" s="261">
        <v>94766</v>
      </c>
      <c r="B4512" s="253" t="s">
        <v>4260</v>
      </c>
      <c r="C4512" s="253" t="s">
        <v>36</v>
      </c>
      <c r="D4512" s="254" t="s">
        <v>16645</v>
      </c>
    </row>
    <row r="4513" spans="1:4" ht="15" x14ac:dyDescent="0.25">
      <c r="A4513" s="261">
        <v>94767</v>
      </c>
      <c r="B4513" s="253" t="s">
        <v>4261</v>
      </c>
      <c r="C4513" s="253" t="s">
        <v>36</v>
      </c>
      <c r="D4513" s="254" t="s">
        <v>16646</v>
      </c>
    </row>
    <row r="4514" spans="1:4" ht="15" x14ac:dyDescent="0.25">
      <c r="A4514" s="261">
        <v>94768</v>
      </c>
      <c r="B4514" s="253" t="s">
        <v>4262</v>
      </c>
      <c r="C4514" s="253" t="s">
        <v>36</v>
      </c>
      <c r="D4514" s="254" t="s">
        <v>16647</v>
      </c>
    </row>
    <row r="4515" spans="1:4" ht="15" x14ac:dyDescent="0.25">
      <c r="A4515" s="261">
        <v>94769</v>
      </c>
      <c r="B4515" s="253" t="s">
        <v>4263</v>
      </c>
      <c r="C4515" s="253" t="s">
        <v>36</v>
      </c>
      <c r="D4515" s="254" t="s">
        <v>16648</v>
      </c>
    </row>
    <row r="4516" spans="1:4" ht="15" x14ac:dyDescent="0.25">
      <c r="A4516" s="261">
        <v>94770</v>
      </c>
      <c r="B4516" s="253" t="s">
        <v>4264</v>
      </c>
      <c r="C4516" s="253" t="s">
        <v>36</v>
      </c>
      <c r="D4516" s="254" t="s">
        <v>16649</v>
      </c>
    </row>
    <row r="4517" spans="1:4" ht="15" x14ac:dyDescent="0.25">
      <c r="A4517" s="261">
        <v>94771</v>
      </c>
      <c r="B4517" s="253" t="s">
        <v>4265</v>
      </c>
      <c r="C4517" s="253" t="s">
        <v>36</v>
      </c>
      <c r="D4517" s="254" t="s">
        <v>16650</v>
      </c>
    </row>
    <row r="4518" spans="1:4" ht="15" x14ac:dyDescent="0.25">
      <c r="A4518" s="261">
        <v>94772</v>
      </c>
      <c r="B4518" s="253" t="s">
        <v>4266</v>
      </c>
      <c r="C4518" s="253" t="s">
        <v>36</v>
      </c>
      <c r="D4518" s="254" t="s">
        <v>16651</v>
      </c>
    </row>
    <row r="4519" spans="1:4" ht="15" x14ac:dyDescent="0.25">
      <c r="A4519" s="261">
        <v>94773</v>
      </c>
      <c r="B4519" s="253" t="s">
        <v>4267</v>
      </c>
      <c r="C4519" s="253" t="s">
        <v>36</v>
      </c>
      <c r="D4519" s="254" t="s">
        <v>16652</v>
      </c>
    </row>
    <row r="4520" spans="1:4" ht="15" x14ac:dyDescent="0.25">
      <c r="A4520" s="261">
        <v>94774</v>
      </c>
      <c r="B4520" s="253" t="s">
        <v>4268</v>
      </c>
      <c r="C4520" s="253" t="s">
        <v>36</v>
      </c>
      <c r="D4520" s="254" t="s">
        <v>13432</v>
      </c>
    </row>
    <row r="4521" spans="1:4" ht="15" x14ac:dyDescent="0.25">
      <c r="A4521" s="261">
        <v>94775</v>
      </c>
      <c r="B4521" s="253" t="s">
        <v>4269</v>
      </c>
      <c r="C4521" s="253" t="s">
        <v>36</v>
      </c>
      <c r="D4521" s="254" t="s">
        <v>16653</v>
      </c>
    </row>
    <row r="4522" spans="1:4" ht="15" x14ac:dyDescent="0.25">
      <c r="A4522" s="261">
        <v>94783</v>
      </c>
      <c r="B4522" s="253" t="s">
        <v>4270</v>
      </c>
      <c r="C4522" s="253" t="s">
        <v>36</v>
      </c>
      <c r="D4522" s="254" t="s">
        <v>16654</v>
      </c>
    </row>
    <row r="4523" spans="1:4" ht="15" x14ac:dyDescent="0.25">
      <c r="A4523" s="261">
        <v>94785</v>
      </c>
      <c r="B4523" s="253" t="s">
        <v>4271</v>
      </c>
      <c r="C4523" s="253" t="s">
        <v>36</v>
      </c>
      <c r="D4523" s="254" t="s">
        <v>14446</v>
      </c>
    </row>
    <row r="4524" spans="1:4" ht="15" x14ac:dyDescent="0.25">
      <c r="A4524" s="261">
        <v>94789</v>
      </c>
      <c r="B4524" s="253" t="s">
        <v>4272</v>
      </c>
      <c r="C4524" s="253" t="s">
        <v>36</v>
      </c>
      <c r="D4524" s="254" t="s">
        <v>16655</v>
      </c>
    </row>
    <row r="4525" spans="1:4" ht="15" x14ac:dyDescent="0.25">
      <c r="A4525" s="261">
        <v>94790</v>
      </c>
      <c r="B4525" s="253" t="s">
        <v>4273</v>
      </c>
      <c r="C4525" s="253" t="s">
        <v>36</v>
      </c>
      <c r="D4525" s="254" t="s">
        <v>16656</v>
      </c>
    </row>
    <row r="4526" spans="1:4" ht="15" x14ac:dyDescent="0.25">
      <c r="A4526" s="261">
        <v>94791</v>
      </c>
      <c r="B4526" s="253" t="s">
        <v>4274</v>
      </c>
      <c r="C4526" s="253" t="s">
        <v>36</v>
      </c>
      <c r="D4526" s="254" t="s">
        <v>16657</v>
      </c>
    </row>
    <row r="4527" spans="1:4" ht="15" x14ac:dyDescent="0.25">
      <c r="A4527" s="261">
        <v>94863</v>
      </c>
      <c r="B4527" s="253" t="s">
        <v>4275</v>
      </c>
      <c r="C4527" s="253" t="s">
        <v>36</v>
      </c>
      <c r="D4527" s="254" t="s">
        <v>16658</v>
      </c>
    </row>
    <row r="4528" spans="1:4" ht="15" x14ac:dyDescent="0.25">
      <c r="A4528" s="261">
        <v>95237</v>
      </c>
      <c r="B4528" s="253" t="s">
        <v>4276</v>
      </c>
      <c r="C4528" s="253" t="s">
        <v>36</v>
      </c>
      <c r="D4528" s="254" t="s">
        <v>16659</v>
      </c>
    </row>
    <row r="4529" spans="1:4" ht="15" x14ac:dyDescent="0.25">
      <c r="A4529" s="261">
        <v>95693</v>
      </c>
      <c r="B4529" s="253" t="s">
        <v>4277</v>
      </c>
      <c r="C4529" s="253" t="s">
        <v>36</v>
      </c>
      <c r="D4529" s="254" t="s">
        <v>16660</v>
      </c>
    </row>
    <row r="4530" spans="1:4" ht="15" x14ac:dyDescent="0.25">
      <c r="A4530" s="261">
        <v>95694</v>
      </c>
      <c r="B4530" s="253" t="s">
        <v>4278</v>
      </c>
      <c r="C4530" s="253" t="s">
        <v>36</v>
      </c>
      <c r="D4530" s="254" t="s">
        <v>16447</v>
      </c>
    </row>
    <row r="4531" spans="1:4" ht="15" x14ac:dyDescent="0.25">
      <c r="A4531" s="261">
        <v>95695</v>
      </c>
      <c r="B4531" s="253" t="s">
        <v>4279</v>
      </c>
      <c r="C4531" s="253" t="s">
        <v>36</v>
      </c>
      <c r="D4531" s="254" t="s">
        <v>16661</v>
      </c>
    </row>
    <row r="4532" spans="1:4" ht="15" x14ac:dyDescent="0.25">
      <c r="A4532" s="261">
        <v>95696</v>
      </c>
      <c r="B4532" s="253" t="s">
        <v>4280</v>
      </c>
      <c r="C4532" s="253" t="s">
        <v>36</v>
      </c>
      <c r="D4532" s="254" t="s">
        <v>16662</v>
      </c>
    </row>
    <row r="4533" spans="1:4" ht="15" x14ac:dyDescent="0.25">
      <c r="A4533" s="261">
        <v>96637</v>
      </c>
      <c r="B4533" s="253" t="s">
        <v>4281</v>
      </c>
      <c r="C4533" s="253" t="s">
        <v>36</v>
      </c>
      <c r="D4533" s="254" t="s">
        <v>16663</v>
      </c>
    </row>
    <row r="4534" spans="1:4" ht="15" x14ac:dyDescent="0.25">
      <c r="A4534" s="261">
        <v>96638</v>
      </c>
      <c r="B4534" s="253" t="s">
        <v>4282</v>
      </c>
      <c r="C4534" s="253" t="s">
        <v>36</v>
      </c>
      <c r="D4534" s="254" t="s">
        <v>16664</v>
      </c>
    </row>
    <row r="4535" spans="1:4" ht="15" x14ac:dyDescent="0.25">
      <c r="A4535" s="261">
        <v>96639</v>
      </c>
      <c r="B4535" s="253" t="s">
        <v>4283</v>
      </c>
      <c r="C4535" s="253" t="s">
        <v>36</v>
      </c>
      <c r="D4535" s="254" t="s">
        <v>16072</v>
      </c>
    </row>
    <row r="4536" spans="1:4" ht="15" x14ac:dyDescent="0.25">
      <c r="A4536" s="261">
        <v>96640</v>
      </c>
      <c r="B4536" s="253" t="s">
        <v>4284</v>
      </c>
      <c r="C4536" s="253" t="s">
        <v>36</v>
      </c>
      <c r="D4536" s="254" t="s">
        <v>13338</v>
      </c>
    </row>
    <row r="4537" spans="1:4" ht="15" x14ac:dyDescent="0.25">
      <c r="A4537" s="261">
        <v>96641</v>
      </c>
      <c r="B4537" s="253" t="s">
        <v>4285</v>
      </c>
      <c r="C4537" s="253" t="s">
        <v>36</v>
      </c>
      <c r="D4537" s="254" t="s">
        <v>16665</v>
      </c>
    </row>
    <row r="4538" spans="1:4" ht="15" x14ac:dyDescent="0.25">
      <c r="A4538" s="261">
        <v>96642</v>
      </c>
      <c r="B4538" s="253" t="s">
        <v>4286</v>
      </c>
      <c r="C4538" s="253" t="s">
        <v>36</v>
      </c>
      <c r="D4538" s="254" t="s">
        <v>15836</v>
      </c>
    </row>
    <row r="4539" spans="1:4" ht="15" x14ac:dyDescent="0.25">
      <c r="A4539" s="261">
        <v>96643</v>
      </c>
      <c r="B4539" s="253" t="s">
        <v>4287</v>
      </c>
      <c r="C4539" s="253" t="s">
        <v>36</v>
      </c>
      <c r="D4539" s="254" t="s">
        <v>16666</v>
      </c>
    </row>
    <row r="4540" spans="1:4" ht="15" x14ac:dyDescent="0.25">
      <c r="A4540" s="261">
        <v>96650</v>
      </c>
      <c r="B4540" s="253" t="s">
        <v>4288</v>
      </c>
      <c r="C4540" s="253" t="s">
        <v>36</v>
      </c>
      <c r="D4540" s="254" t="s">
        <v>15006</v>
      </c>
    </row>
    <row r="4541" spans="1:4" ht="15" x14ac:dyDescent="0.25">
      <c r="A4541" s="261">
        <v>96651</v>
      </c>
      <c r="B4541" s="253" t="s">
        <v>4289</v>
      </c>
      <c r="C4541" s="253" t="s">
        <v>36</v>
      </c>
      <c r="D4541" s="254" t="s">
        <v>16667</v>
      </c>
    </row>
    <row r="4542" spans="1:4" ht="15" x14ac:dyDescent="0.25">
      <c r="A4542" s="261">
        <v>96652</v>
      </c>
      <c r="B4542" s="253" t="s">
        <v>4290</v>
      </c>
      <c r="C4542" s="253" t="s">
        <v>36</v>
      </c>
      <c r="D4542" s="254" t="s">
        <v>16668</v>
      </c>
    </row>
    <row r="4543" spans="1:4" ht="15" x14ac:dyDescent="0.25">
      <c r="A4543" s="261">
        <v>96653</v>
      </c>
      <c r="B4543" s="253" t="s">
        <v>4291</v>
      </c>
      <c r="C4543" s="253" t="s">
        <v>36</v>
      </c>
      <c r="D4543" s="254" t="s">
        <v>16669</v>
      </c>
    </row>
    <row r="4544" spans="1:4" ht="15" x14ac:dyDescent="0.25">
      <c r="A4544" s="261">
        <v>96654</v>
      </c>
      <c r="B4544" s="253" t="s">
        <v>4292</v>
      </c>
      <c r="C4544" s="253" t="s">
        <v>36</v>
      </c>
      <c r="D4544" s="254" t="s">
        <v>16369</v>
      </c>
    </row>
    <row r="4545" spans="1:4" ht="15" x14ac:dyDescent="0.25">
      <c r="A4545" s="261">
        <v>96655</v>
      </c>
      <c r="B4545" s="253" t="s">
        <v>4293</v>
      </c>
      <c r="C4545" s="253" t="s">
        <v>36</v>
      </c>
      <c r="D4545" s="254" t="s">
        <v>13419</v>
      </c>
    </row>
    <row r="4546" spans="1:4" ht="15" x14ac:dyDescent="0.25">
      <c r="A4546" s="261">
        <v>96656</v>
      </c>
      <c r="B4546" s="253" t="s">
        <v>4294</v>
      </c>
      <c r="C4546" s="253" t="s">
        <v>36</v>
      </c>
      <c r="D4546" s="254" t="s">
        <v>16670</v>
      </c>
    </row>
    <row r="4547" spans="1:4" ht="15" x14ac:dyDescent="0.25">
      <c r="A4547" s="261">
        <v>96657</v>
      </c>
      <c r="B4547" s="253" t="s">
        <v>4295</v>
      </c>
      <c r="C4547" s="253" t="s">
        <v>36</v>
      </c>
      <c r="D4547" s="254" t="s">
        <v>16671</v>
      </c>
    </row>
    <row r="4548" spans="1:4" ht="15" x14ac:dyDescent="0.25">
      <c r="A4548" s="261">
        <v>96658</v>
      </c>
      <c r="B4548" s="253" t="s">
        <v>4296</v>
      </c>
      <c r="C4548" s="253" t="s">
        <v>36</v>
      </c>
      <c r="D4548" s="254" t="s">
        <v>16300</v>
      </c>
    </row>
    <row r="4549" spans="1:4" ht="15" x14ac:dyDescent="0.25">
      <c r="A4549" s="261">
        <v>96659</v>
      </c>
      <c r="B4549" s="253" t="s">
        <v>4297</v>
      </c>
      <c r="C4549" s="253" t="s">
        <v>36</v>
      </c>
      <c r="D4549" s="254" t="s">
        <v>16672</v>
      </c>
    </row>
    <row r="4550" spans="1:4" ht="15" x14ac:dyDescent="0.25">
      <c r="A4550" s="261">
        <v>96660</v>
      </c>
      <c r="B4550" s="253" t="s">
        <v>4298</v>
      </c>
      <c r="C4550" s="253" t="s">
        <v>36</v>
      </c>
      <c r="D4550" s="254" t="s">
        <v>16673</v>
      </c>
    </row>
    <row r="4551" spans="1:4" ht="15" x14ac:dyDescent="0.25">
      <c r="A4551" s="261">
        <v>96661</v>
      </c>
      <c r="B4551" s="253" t="s">
        <v>4299</v>
      </c>
      <c r="C4551" s="253" t="s">
        <v>36</v>
      </c>
      <c r="D4551" s="254" t="s">
        <v>13010</v>
      </c>
    </row>
    <row r="4552" spans="1:4" ht="15" x14ac:dyDescent="0.25">
      <c r="A4552" s="261">
        <v>96662</v>
      </c>
      <c r="B4552" s="253" t="s">
        <v>4300</v>
      </c>
      <c r="C4552" s="253" t="s">
        <v>36</v>
      </c>
      <c r="D4552" s="254" t="s">
        <v>16674</v>
      </c>
    </row>
    <row r="4553" spans="1:4" ht="15" x14ac:dyDescent="0.25">
      <c r="A4553" s="261">
        <v>96663</v>
      </c>
      <c r="B4553" s="253" t="s">
        <v>4301</v>
      </c>
      <c r="C4553" s="253" t="s">
        <v>36</v>
      </c>
      <c r="D4553" s="254" t="s">
        <v>16675</v>
      </c>
    </row>
    <row r="4554" spans="1:4" ht="15" x14ac:dyDescent="0.25">
      <c r="A4554" s="261">
        <v>96664</v>
      </c>
      <c r="B4554" s="253" t="s">
        <v>4302</v>
      </c>
      <c r="C4554" s="253" t="s">
        <v>36</v>
      </c>
      <c r="D4554" s="254" t="s">
        <v>16676</v>
      </c>
    </row>
    <row r="4555" spans="1:4" ht="15" x14ac:dyDescent="0.25">
      <c r="A4555" s="261">
        <v>96665</v>
      </c>
      <c r="B4555" s="253" t="s">
        <v>4303</v>
      </c>
      <c r="C4555" s="253" t="s">
        <v>36</v>
      </c>
      <c r="D4555" s="254" t="s">
        <v>16598</v>
      </c>
    </row>
    <row r="4556" spans="1:4" ht="15" x14ac:dyDescent="0.25">
      <c r="A4556" s="261">
        <v>96666</v>
      </c>
      <c r="B4556" s="253" t="s">
        <v>4304</v>
      </c>
      <c r="C4556" s="253" t="s">
        <v>36</v>
      </c>
      <c r="D4556" s="254" t="s">
        <v>16677</v>
      </c>
    </row>
    <row r="4557" spans="1:4" ht="15" x14ac:dyDescent="0.25">
      <c r="A4557" s="261">
        <v>96667</v>
      </c>
      <c r="B4557" s="253" t="s">
        <v>4305</v>
      </c>
      <c r="C4557" s="253" t="s">
        <v>36</v>
      </c>
      <c r="D4557" s="254" t="s">
        <v>16678</v>
      </c>
    </row>
    <row r="4558" spans="1:4" ht="15" x14ac:dyDescent="0.25">
      <c r="A4558" s="261">
        <v>96684</v>
      </c>
      <c r="B4558" s="253" t="s">
        <v>4306</v>
      </c>
      <c r="C4558" s="253" t="s">
        <v>36</v>
      </c>
      <c r="D4558" s="254" t="s">
        <v>16679</v>
      </c>
    </row>
    <row r="4559" spans="1:4" ht="15" x14ac:dyDescent="0.25">
      <c r="A4559" s="261">
        <v>96685</v>
      </c>
      <c r="B4559" s="253" t="s">
        <v>4307</v>
      </c>
      <c r="C4559" s="253" t="s">
        <v>36</v>
      </c>
      <c r="D4559" s="254" t="s">
        <v>16680</v>
      </c>
    </row>
    <row r="4560" spans="1:4" ht="15" x14ac:dyDescent="0.25">
      <c r="A4560" s="261">
        <v>96686</v>
      </c>
      <c r="B4560" s="253" t="s">
        <v>4308</v>
      </c>
      <c r="C4560" s="253" t="s">
        <v>36</v>
      </c>
      <c r="D4560" s="254" t="s">
        <v>15294</v>
      </c>
    </row>
    <row r="4561" spans="1:4" ht="15" x14ac:dyDescent="0.25">
      <c r="A4561" s="261">
        <v>96687</v>
      </c>
      <c r="B4561" s="253" t="s">
        <v>4309</v>
      </c>
      <c r="C4561" s="253" t="s">
        <v>36</v>
      </c>
      <c r="D4561" s="254" t="s">
        <v>16526</v>
      </c>
    </row>
    <row r="4562" spans="1:4" ht="15" x14ac:dyDescent="0.25">
      <c r="A4562" s="261">
        <v>96688</v>
      </c>
      <c r="B4562" s="253" t="s">
        <v>4310</v>
      </c>
      <c r="C4562" s="253" t="s">
        <v>36</v>
      </c>
      <c r="D4562" s="254" t="s">
        <v>16681</v>
      </c>
    </row>
    <row r="4563" spans="1:4" ht="15" x14ac:dyDescent="0.25">
      <c r="A4563" s="261">
        <v>96689</v>
      </c>
      <c r="B4563" s="253" t="s">
        <v>4311</v>
      </c>
      <c r="C4563" s="253" t="s">
        <v>36</v>
      </c>
      <c r="D4563" s="254" t="s">
        <v>15245</v>
      </c>
    </row>
    <row r="4564" spans="1:4" ht="15" x14ac:dyDescent="0.25">
      <c r="A4564" s="261">
        <v>96690</v>
      </c>
      <c r="B4564" s="253" t="s">
        <v>4312</v>
      </c>
      <c r="C4564" s="253" t="s">
        <v>36</v>
      </c>
      <c r="D4564" s="254" t="s">
        <v>16682</v>
      </c>
    </row>
    <row r="4565" spans="1:4" ht="15" x14ac:dyDescent="0.25">
      <c r="A4565" s="261">
        <v>96691</v>
      </c>
      <c r="B4565" s="253" t="s">
        <v>4313</v>
      </c>
      <c r="C4565" s="253" t="s">
        <v>36</v>
      </c>
      <c r="D4565" s="254" t="s">
        <v>16683</v>
      </c>
    </row>
    <row r="4566" spans="1:4" ht="15" x14ac:dyDescent="0.25">
      <c r="A4566" s="261">
        <v>96692</v>
      </c>
      <c r="B4566" s="253" t="s">
        <v>4314</v>
      </c>
      <c r="C4566" s="253" t="s">
        <v>36</v>
      </c>
      <c r="D4566" s="254" t="s">
        <v>16684</v>
      </c>
    </row>
    <row r="4567" spans="1:4" ht="15" x14ac:dyDescent="0.25">
      <c r="A4567" s="261">
        <v>96693</v>
      </c>
      <c r="B4567" s="253" t="s">
        <v>4315</v>
      </c>
      <c r="C4567" s="253" t="s">
        <v>36</v>
      </c>
      <c r="D4567" s="254" t="s">
        <v>16685</v>
      </c>
    </row>
    <row r="4568" spans="1:4" ht="15" x14ac:dyDescent="0.25">
      <c r="A4568" s="261">
        <v>96694</v>
      </c>
      <c r="B4568" s="253" t="s">
        <v>4316</v>
      </c>
      <c r="C4568" s="253" t="s">
        <v>36</v>
      </c>
      <c r="D4568" s="254" t="s">
        <v>16686</v>
      </c>
    </row>
    <row r="4569" spans="1:4" ht="15" x14ac:dyDescent="0.25">
      <c r="A4569" s="261">
        <v>96695</v>
      </c>
      <c r="B4569" s="253" t="s">
        <v>4317</v>
      </c>
      <c r="C4569" s="253" t="s">
        <v>36</v>
      </c>
      <c r="D4569" s="254" t="s">
        <v>16687</v>
      </c>
    </row>
    <row r="4570" spans="1:4" ht="15" x14ac:dyDescent="0.25">
      <c r="A4570" s="261">
        <v>96696</v>
      </c>
      <c r="B4570" s="253" t="s">
        <v>4318</v>
      </c>
      <c r="C4570" s="253" t="s">
        <v>36</v>
      </c>
      <c r="D4570" s="254" t="s">
        <v>16688</v>
      </c>
    </row>
    <row r="4571" spans="1:4" ht="15" x14ac:dyDescent="0.25">
      <c r="A4571" s="261">
        <v>96697</v>
      </c>
      <c r="B4571" s="253" t="s">
        <v>4319</v>
      </c>
      <c r="C4571" s="253" t="s">
        <v>36</v>
      </c>
      <c r="D4571" s="254" t="s">
        <v>16689</v>
      </c>
    </row>
    <row r="4572" spans="1:4" ht="15" x14ac:dyDescent="0.25">
      <c r="A4572" s="261">
        <v>96698</v>
      </c>
      <c r="B4572" s="253" t="s">
        <v>4320</v>
      </c>
      <c r="C4572" s="253" t="s">
        <v>36</v>
      </c>
      <c r="D4572" s="254" t="s">
        <v>12741</v>
      </c>
    </row>
    <row r="4573" spans="1:4" ht="15" x14ac:dyDescent="0.25">
      <c r="A4573" s="261">
        <v>96699</v>
      </c>
      <c r="B4573" s="253" t="s">
        <v>4321</v>
      </c>
      <c r="C4573" s="253" t="s">
        <v>36</v>
      </c>
      <c r="D4573" s="254" t="s">
        <v>16690</v>
      </c>
    </row>
    <row r="4574" spans="1:4" ht="15" x14ac:dyDescent="0.25">
      <c r="A4574" s="261">
        <v>96700</v>
      </c>
      <c r="B4574" s="253" t="s">
        <v>4322</v>
      </c>
      <c r="C4574" s="253" t="s">
        <v>36</v>
      </c>
      <c r="D4574" s="254" t="s">
        <v>16691</v>
      </c>
    </row>
    <row r="4575" spans="1:4" ht="15" x14ac:dyDescent="0.25">
      <c r="A4575" s="261">
        <v>96701</v>
      </c>
      <c r="B4575" s="253" t="s">
        <v>4323</v>
      </c>
      <c r="C4575" s="253" t="s">
        <v>36</v>
      </c>
      <c r="D4575" s="254" t="s">
        <v>16692</v>
      </c>
    </row>
    <row r="4576" spans="1:4" ht="15" x14ac:dyDescent="0.25">
      <c r="A4576" s="261">
        <v>96702</v>
      </c>
      <c r="B4576" s="253" t="s">
        <v>4324</v>
      </c>
      <c r="C4576" s="253" t="s">
        <v>36</v>
      </c>
      <c r="D4576" s="254" t="s">
        <v>13126</v>
      </c>
    </row>
    <row r="4577" spans="1:4" ht="15" x14ac:dyDescent="0.25">
      <c r="A4577" s="261">
        <v>96703</v>
      </c>
      <c r="B4577" s="253" t="s">
        <v>4325</v>
      </c>
      <c r="C4577" s="253" t="s">
        <v>36</v>
      </c>
      <c r="D4577" s="254" t="s">
        <v>15239</v>
      </c>
    </row>
    <row r="4578" spans="1:4" ht="15" x14ac:dyDescent="0.25">
      <c r="A4578" s="261">
        <v>96704</v>
      </c>
      <c r="B4578" s="253" t="s">
        <v>4326</v>
      </c>
      <c r="C4578" s="253" t="s">
        <v>36</v>
      </c>
      <c r="D4578" s="254" t="s">
        <v>15959</v>
      </c>
    </row>
    <row r="4579" spans="1:4" ht="15" x14ac:dyDescent="0.25">
      <c r="A4579" s="261">
        <v>96705</v>
      </c>
      <c r="B4579" s="253" t="s">
        <v>4327</v>
      </c>
      <c r="C4579" s="253" t="s">
        <v>36</v>
      </c>
      <c r="D4579" s="254" t="s">
        <v>14149</v>
      </c>
    </row>
    <row r="4580" spans="1:4" ht="15" x14ac:dyDescent="0.25">
      <c r="A4580" s="261">
        <v>96706</v>
      </c>
      <c r="B4580" s="253" t="s">
        <v>4328</v>
      </c>
      <c r="C4580" s="253" t="s">
        <v>36</v>
      </c>
      <c r="D4580" s="254" t="s">
        <v>16693</v>
      </c>
    </row>
    <row r="4581" spans="1:4" ht="15" x14ac:dyDescent="0.25">
      <c r="A4581" s="261">
        <v>96707</v>
      </c>
      <c r="B4581" s="253" t="s">
        <v>4329</v>
      </c>
      <c r="C4581" s="253" t="s">
        <v>36</v>
      </c>
      <c r="D4581" s="254" t="s">
        <v>16694</v>
      </c>
    </row>
    <row r="4582" spans="1:4" ht="15" x14ac:dyDescent="0.25">
      <c r="A4582" s="261">
        <v>96708</v>
      </c>
      <c r="B4582" s="253" t="s">
        <v>4330</v>
      </c>
      <c r="C4582" s="253" t="s">
        <v>36</v>
      </c>
      <c r="D4582" s="254" t="s">
        <v>16054</v>
      </c>
    </row>
    <row r="4583" spans="1:4" ht="15" x14ac:dyDescent="0.25">
      <c r="A4583" s="261">
        <v>96709</v>
      </c>
      <c r="B4583" s="253" t="s">
        <v>4331</v>
      </c>
      <c r="C4583" s="253" t="s">
        <v>36</v>
      </c>
      <c r="D4583" s="254" t="s">
        <v>16695</v>
      </c>
    </row>
    <row r="4584" spans="1:4" ht="15" x14ac:dyDescent="0.25">
      <c r="A4584" s="261">
        <v>96710</v>
      </c>
      <c r="B4584" s="253" t="s">
        <v>4332</v>
      </c>
      <c r="C4584" s="253" t="s">
        <v>36</v>
      </c>
      <c r="D4584" s="254" t="s">
        <v>16696</v>
      </c>
    </row>
    <row r="4585" spans="1:4" ht="15" x14ac:dyDescent="0.25">
      <c r="A4585" s="261">
        <v>96711</v>
      </c>
      <c r="B4585" s="253" t="s">
        <v>4333</v>
      </c>
      <c r="C4585" s="253" t="s">
        <v>36</v>
      </c>
      <c r="D4585" s="254" t="s">
        <v>16183</v>
      </c>
    </row>
    <row r="4586" spans="1:4" ht="15" x14ac:dyDescent="0.25">
      <c r="A4586" s="261">
        <v>96712</v>
      </c>
      <c r="B4586" s="253" t="s">
        <v>4334</v>
      </c>
      <c r="C4586" s="253" t="s">
        <v>36</v>
      </c>
      <c r="D4586" s="254" t="s">
        <v>16379</v>
      </c>
    </row>
    <row r="4587" spans="1:4" ht="15" x14ac:dyDescent="0.25">
      <c r="A4587" s="261">
        <v>96713</v>
      </c>
      <c r="B4587" s="253" t="s">
        <v>4335</v>
      </c>
      <c r="C4587" s="253" t="s">
        <v>36</v>
      </c>
      <c r="D4587" s="254" t="s">
        <v>16697</v>
      </c>
    </row>
    <row r="4588" spans="1:4" ht="15" x14ac:dyDescent="0.25">
      <c r="A4588" s="261">
        <v>96714</v>
      </c>
      <c r="B4588" s="253" t="s">
        <v>4336</v>
      </c>
      <c r="C4588" s="253" t="s">
        <v>36</v>
      </c>
      <c r="D4588" s="254" t="s">
        <v>16698</v>
      </c>
    </row>
    <row r="4589" spans="1:4" ht="15" x14ac:dyDescent="0.25">
      <c r="A4589" s="261">
        <v>96715</v>
      </c>
      <c r="B4589" s="253" t="s">
        <v>4337</v>
      </c>
      <c r="C4589" s="253" t="s">
        <v>36</v>
      </c>
      <c r="D4589" s="254" t="s">
        <v>14609</v>
      </c>
    </row>
    <row r="4590" spans="1:4" ht="15" x14ac:dyDescent="0.25">
      <c r="A4590" s="261">
        <v>96716</v>
      </c>
      <c r="B4590" s="253" t="s">
        <v>4338</v>
      </c>
      <c r="C4590" s="253" t="s">
        <v>36</v>
      </c>
      <c r="D4590" s="254" t="s">
        <v>16699</v>
      </c>
    </row>
    <row r="4591" spans="1:4" ht="15" x14ac:dyDescent="0.25">
      <c r="A4591" s="261">
        <v>96717</v>
      </c>
      <c r="B4591" s="253" t="s">
        <v>4339</v>
      </c>
      <c r="C4591" s="253" t="s">
        <v>36</v>
      </c>
      <c r="D4591" s="254" t="s">
        <v>16700</v>
      </c>
    </row>
    <row r="4592" spans="1:4" ht="15" x14ac:dyDescent="0.25">
      <c r="A4592" s="261">
        <v>96736</v>
      </c>
      <c r="B4592" s="253" t="s">
        <v>4340</v>
      </c>
      <c r="C4592" s="253" t="s">
        <v>36</v>
      </c>
      <c r="D4592" s="254" t="s">
        <v>15589</v>
      </c>
    </row>
    <row r="4593" spans="1:4" ht="15" x14ac:dyDescent="0.25">
      <c r="A4593" s="261">
        <v>96737</v>
      </c>
      <c r="B4593" s="253" t="s">
        <v>4341</v>
      </c>
      <c r="C4593" s="253" t="s">
        <v>36</v>
      </c>
      <c r="D4593" s="254" t="s">
        <v>16701</v>
      </c>
    </row>
    <row r="4594" spans="1:4" ht="15" x14ac:dyDescent="0.25">
      <c r="A4594" s="261">
        <v>96738</v>
      </c>
      <c r="B4594" s="253" t="s">
        <v>4342</v>
      </c>
      <c r="C4594" s="253" t="s">
        <v>36</v>
      </c>
      <c r="D4594" s="254" t="s">
        <v>16025</v>
      </c>
    </row>
    <row r="4595" spans="1:4" ht="15" x14ac:dyDescent="0.25">
      <c r="A4595" s="261">
        <v>96739</v>
      </c>
      <c r="B4595" s="253" t="s">
        <v>4343</v>
      </c>
      <c r="C4595" s="253" t="s">
        <v>36</v>
      </c>
      <c r="D4595" s="254" t="s">
        <v>15732</v>
      </c>
    </row>
    <row r="4596" spans="1:4" ht="15" x14ac:dyDescent="0.25">
      <c r="A4596" s="261">
        <v>96740</v>
      </c>
      <c r="B4596" s="253" t="s">
        <v>4344</v>
      </c>
      <c r="C4596" s="253" t="s">
        <v>36</v>
      </c>
      <c r="D4596" s="254" t="s">
        <v>16289</v>
      </c>
    </row>
    <row r="4597" spans="1:4" ht="15" x14ac:dyDescent="0.25">
      <c r="A4597" s="261">
        <v>96741</v>
      </c>
      <c r="B4597" s="253" t="s">
        <v>4345</v>
      </c>
      <c r="C4597" s="253" t="s">
        <v>36</v>
      </c>
      <c r="D4597" s="254" t="s">
        <v>16702</v>
      </c>
    </row>
    <row r="4598" spans="1:4" ht="15" x14ac:dyDescent="0.25">
      <c r="A4598" s="261">
        <v>96742</v>
      </c>
      <c r="B4598" s="253" t="s">
        <v>4346</v>
      </c>
      <c r="C4598" s="253" t="s">
        <v>36</v>
      </c>
      <c r="D4598" s="254" t="s">
        <v>16703</v>
      </c>
    </row>
    <row r="4599" spans="1:4" ht="15" x14ac:dyDescent="0.25">
      <c r="A4599" s="261">
        <v>96743</v>
      </c>
      <c r="B4599" s="253" t="s">
        <v>4347</v>
      </c>
      <c r="C4599" s="253" t="s">
        <v>36</v>
      </c>
      <c r="D4599" s="254" t="s">
        <v>16704</v>
      </c>
    </row>
    <row r="4600" spans="1:4" ht="15" x14ac:dyDescent="0.25">
      <c r="A4600" s="261">
        <v>96744</v>
      </c>
      <c r="B4600" s="253" t="s">
        <v>4348</v>
      </c>
      <c r="C4600" s="253" t="s">
        <v>36</v>
      </c>
      <c r="D4600" s="254" t="s">
        <v>16705</v>
      </c>
    </row>
    <row r="4601" spans="1:4" ht="15" x14ac:dyDescent="0.25">
      <c r="A4601" s="261">
        <v>96745</v>
      </c>
      <c r="B4601" s="253" t="s">
        <v>4349</v>
      </c>
      <c r="C4601" s="253" t="s">
        <v>36</v>
      </c>
      <c r="D4601" s="254" t="s">
        <v>16706</v>
      </c>
    </row>
    <row r="4602" spans="1:4" ht="15" x14ac:dyDescent="0.25">
      <c r="A4602" s="261">
        <v>96746</v>
      </c>
      <c r="B4602" s="253" t="s">
        <v>4350</v>
      </c>
      <c r="C4602" s="253" t="s">
        <v>36</v>
      </c>
      <c r="D4602" s="254" t="s">
        <v>16707</v>
      </c>
    </row>
    <row r="4603" spans="1:4" ht="15" x14ac:dyDescent="0.25">
      <c r="A4603" s="261">
        <v>96747</v>
      </c>
      <c r="B4603" s="253" t="s">
        <v>4351</v>
      </c>
      <c r="C4603" s="253" t="s">
        <v>36</v>
      </c>
      <c r="D4603" s="254" t="s">
        <v>14965</v>
      </c>
    </row>
    <row r="4604" spans="1:4" ht="15" x14ac:dyDescent="0.25">
      <c r="A4604" s="261">
        <v>96748</v>
      </c>
      <c r="B4604" s="253" t="s">
        <v>4352</v>
      </c>
      <c r="C4604" s="253" t="s">
        <v>36</v>
      </c>
      <c r="D4604" s="254" t="s">
        <v>15008</v>
      </c>
    </row>
    <row r="4605" spans="1:4" ht="15" x14ac:dyDescent="0.25">
      <c r="A4605" s="261">
        <v>96749</v>
      </c>
      <c r="B4605" s="253" t="s">
        <v>4353</v>
      </c>
      <c r="C4605" s="253" t="s">
        <v>36</v>
      </c>
      <c r="D4605" s="254" t="s">
        <v>16708</v>
      </c>
    </row>
    <row r="4606" spans="1:4" ht="15" x14ac:dyDescent="0.25">
      <c r="A4606" s="261">
        <v>96750</v>
      </c>
      <c r="B4606" s="253" t="s">
        <v>4354</v>
      </c>
      <c r="C4606" s="253" t="s">
        <v>36</v>
      </c>
      <c r="D4606" s="254" t="s">
        <v>16709</v>
      </c>
    </row>
    <row r="4607" spans="1:4" ht="15" x14ac:dyDescent="0.25">
      <c r="A4607" s="261">
        <v>96751</v>
      </c>
      <c r="B4607" s="253" t="s">
        <v>4355</v>
      </c>
      <c r="C4607" s="253" t="s">
        <v>36</v>
      </c>
      <c r="D4607" s="254" t="s">
        <v>16710</v>
      </c>
    </row>
    <row r="4608" spans="1:4" ht="15" x14ac:dyDescent="0.25">
      <c r="A4608" s="261">
        <v>96752</v>
      </c>
      <c r="B4608" s="253" t="s">
        <v>4356</v>
      </c>
      <c r="C4608" s="253" t="s">
        <v>36</v>
      </c>
      <c r="D4608" s="254" t="s">
        <v>16711</v>
      </c>
    </row>
    <row r="4609" spans="1:4" ht="15" x14ac:dyDescent="0.25">
      <c r="A4609" s="261">
        <v>96753</v>
      </c>
      <c r="B4609" s="253" t="s">
        <v>4357</v>
      </c>
      <c r="C4609" s="253" t="s">
        <v>36</v>
      </c>
      <c r="D4609" s="254" t="s">
        <v>16712</v>
      </c>
    </row>
    <row r="4610" spans="1:4" ht="15" x14ac:dyDescent="0.25">
      <c r="A4610" s="261">
        <v>96754</v>
      </c>
      <c r="B4610" s="253" t="s">
        <v>4358</v>
      </c>
      <c r="C4610" s="253" t="s">
        <v>36</v>
      </c>
      <c r="D4610" s="254" t="s">
        <v>12962</v>
      </c>
    </row>
    <row r="4611" spans="1:4" ht="15" x14ac:dyDescent="0.25">
      <c r="A4611" s="261">
        <v>96755</v>
      </c>
      <c r="B4611" s="253" t="s">
        <v>4359</v>
      </c>
      <c r="C4611" s="253" t="s">
        <v>36</v>
      </c>
      <c r="D4611" s="254" t="s">
        <v>16713</v>
      </c>
    </row>
    <row r="4612" spans="1:4" ht="15" x14ac:dyDescent="0.25">
      <c r="A4612" s="261">
        <v>96756</v>
      </c>
      <c r="B4612" s="253" t="s">
        <v>4360</v>
      </c>
      <c r="C4612" s="253" t="s">
        <v>36</v>
      </c>
      <c r="D4612" s="254" t="s">
        <v>16714</v>
      </c>
    </row>
    <row r="4613" spans="1:4" ht="15" x14ac:dyDescent="0.25">
      <c r="A4613" s="261">
        <v>96757</v>
      </c>
      <c r="B4613" s="253" t="s">
        <v>4361</v>
      </c>
      <c r="C4613" s="253" t="s">
        <v>36</v>
      </c>
      <c r="D4613" s="254" t="s">
        <v>16715</v>
      </c>
    </row>
    <row r="4614" spans="1:4" ht="15" x14ac:dyDescent="0.25">
      <c r="A4614" s="261">
        <v>96758</v>
      </c>
      <c r="B4614" s="253" t="s">
        <v>4362</v>
      </c>
      <c r="C4614" s="253" t="s">
        <v>36</v>
      </c>
      <c r="D4614" s="254" t="s">
        <v>13934</v>
      </c>
    </row>
    <row r="4615" spans="1:4" ht="15" x14ac:dyDescent="0.25">
      <c r="A4615" s="261">
        <v>96759</v>
      </c>
      <c r="B4615" s="253" t="s">
        <v>4363</v>
      </c>
      <c r="C4615" s="253" t="s">
        <v>36</v>
      </c>
      <c r="D4615" s="254" t="s">
        <v>16716</v>
      </c>
    </row>
    <row r="4616" spans="1:4" ht="15" x14ac:dyDescent="0.25">
      <c r="A4616" s="261">
        <v>96760</v>
      </c>
      <c r="B4616" s="253" t="s">
        <v>4364</v>
      </c>
      <c r="C4616" s="253" t="s">
        <v>36</v>
      </c>
      <c r="D4616" s="254" t="s">
        <v>16717</v>
      </c>
    </row>
    <row r="4617" spans="1:4" ht="15" x14ac:dyDescent="0.25">
      <c r="A4617" s="261">
        <v>96761</v>
      </c>
      <c r="B4617" s="253" t="s">
        <v>4365</v>
      </c>
      <c r="C4617" s="253" t="s">
        <v>36</v>
      </c>
      <c r="D4617" s="254" t="s">
        <v>16718</v>
      </c>
    </row>
    <row r="4618" spans="1:4" ht="15" x14ac:dyDescent="0.25">
      <c r="A4618" s="261">
        <v>96762</v>
      </c>
      <c r="B4618" s="253" t="s">
        <v>4366</v>
      </c>
      <c r="C4618" s="253" t="s">
        <v>36</v>
      </c>
      <c r="D4618" s="254" t="s">
        <v>16719</v>
      </c>
    </row>
    <row r="4619" spans="1:4" ht="15" x14ac:dyDescent="0.25">
      <c r="A4619" s="261">
        <v>96763</v>
      </c>
      <c r="B4619" s="253" t="s">
        <v>4367</v>
      </c>
      <c r="C4619" s="253" t="s">
        <v>36</v>
      </c>
      <c r="D4619" s="254" t="s">
        <v>16720</v>
      </c>
    </row>
    <row r="4620" spans="1:4" ht="15" x14ac:dyDescent="0.25">
      <c r="A4620" s="261">
        <v>96764</v>
      </c>
      <c r="B4620" s="253" t="s">
        <v>4368</v>
      </c>
      <c r="C4620" s="253" t="s">
        <v>36</v>
      </c>
      <c r="D4620" s="254" t="s">
        <v>16721</v>
      </c>
    </row>
    <row r="4621" spans="1:4" ht="15" x14ac:dyDescent="0.25">
      <c r="A4621" s="261">
        <v>96802</v>
      </c>
      <c r="B4621" s="253" t="s">
        <v>4369</v>
      </c>
      <c r="C4621" s="253" t="s">
        <v>36</v>
      </c>
      <c r="D4621" s="254" t="s">
        <v>16722</v>
      </c>
    </row>
    <row r="4622" spans="1:4" ht="15" x14ac:dyDescent="0.25">
      <c r="A4622" s="261">
        <v>96803</v>
      </c>
      <c r="B4622" s="253" t="s">
        <v>4370</v>
      </c>
      <c r="C4622" s="253" t="s">
        <v>36</v>
      </c>
      <c r="D4622" s="254" t="s">
        <v>16723</v>
      </c>
    </row>
    <row r="4623" spans="1:4" ht="15" x14ac:dyDescent="0.25">
      <c r="A4623" s="261">
        <v>96804</v>
      </c>
      <c r="B4623" s="253" t="s">
        <v>4371</v>
      </c>
      <c r="C4623" s="253" t="s">
        <v>36</v>
      </c>
      <c r="D4623" s="254" t="s">
        <v>16724</v>
      </c>
    </row>
    <row r="4624" spans="1:4" ht="15" x14ac:dyDescent="0.25">
      <c r="A4624" s="261">
        <v>96805</v>
      </c>
      <c r="B4624" s="253" t="s">
        <v>4372</v>
      </c>
      <c r="C4624" s="253" t="s">
        <v>36</v>
      </c>
      <c r="D4624" s="254" t="s">
        <v>16725</v>
      </c>
    </row>
    <row r="4625" spans="1:4" ht="15" x14ac:dyDescent="0.25">
      <c r="A4625" s="261">
        <v>96806</v>
      </c>
      <c r="B4625" s="253" t="s">
        <v>4373</v>
      </c>
      <c r="C4625" s="253" t="s">
        <v>36</v>
      </c>
      <c r="D4625" s="254" t="s">
        <v>16726</v>
      </c>
    </row>
    <row r="4626" spans="1:4" ht="15" x14ac:dyDescent="0.25">
      <c r="A4626" s="261">
        <v>96807</v>
      </c>
      <c r="B4626" s="253" t="s">
        <v>4374</v>
      </c>
      <c r="C4626" s="253" t="s">
        <v>36</v>
      </c>
      <c r="D4626" s="254" t="s">
        <v>16727</v>
      </c>
    </row>
    <row r="4627" spans="1:4" ht="15" x14ac:dyDescent="0.25">
      <c r="A4627" s="261">
        <v>96808</v>
      </c>
      <c r="B4627" s="253" t="s">
        <v>4375</v>
      </c>
      <c r="C4627" s="253" t="s">
        <v>36</v>
      </c>
      <c r="D4627" s="254" t="s">
        <v>16728</v>
      </c>
    </row>
    <row r="4628" spans="1:4" ht="15" x14ac:dyDescent="0.25">
      <c r="A4628" s="261">
        <v>96809</v>
      </c>
      <c r="B4628" s="253" t="s">
        <v>4376</v>
      </c>
      <c r="C4628" s="253" t="s">
        <v>36</v>
      </c>
      <c r="D4628" s="254" t="s">
        <v>16729</v>
      </c>
    </row>
    <row r="4629" spans="1:4" ht="15" x14ac:dyDescent="0.25">
      <c r="A4629" s="261">
        <v>96810</v>
      </c>
      <c r="B4629" s="253" t="s">
        <v>4377</v>
      </c>
      <c r="C4629" s="253" t="s">
        <v>36</v>
      </c>
      <c r="D4629" s="254" t="s">
        <v>15963</v>
      </c>
    </row>
    <row r="4630" spans="1:4" ht="15" x14ac:dyDescent="0.25">
      <c r="A4630" s="261">
        <v>96811</v>
      </c>
      <c r="B4630" s="253" t="s">
        <v>4378</v>
      </c>
      <c r="C4630" s="253" t="s">
        <v>36</v>
      </c>
      <c r="D4630" s="254" t="s">
        <v>13934</v>
      </c>
    </row>
    <row r="4631" spans="1:4" ht="15" x14ac:dyDescent="0.25">
      <c r="A4631" s="261">
        <v>96812</v>
      </c>
      <c r="B4631" s="253" t="s">
        <v>4379</v>
      </c>
      <c r="C4631" s="253" t="s">
        <v>36</v>
      </c>
      <c r="D4631" s="254" t="s">
        <v>16665</v>
      </c>
    </row>
    <row r="4632" spans="1:4" ht="15" x14ac:dyDescent="0.25">
      <c r="A4632" s="261">
        <v>96813</v>
      </c>
      <c r="B4632" s="253" t="s">
        <v>4380</v>
      </c>
      <c r="C4632" s="253" t="s">
        <v>36</v>
      </c>
      <c r="D4632" s="254" t="s">
        <v>16286</v>
      </c>
    </row>
    <row r="4633" spans="1:4" ht="15" x14ac:dyDescent="0.25">
      <c r="A4633" s="261">
        <v>96814</v>
      </c>
      <c r="B4633" s="253" t="s">
        <v>4381</v>
      </c>
      <c r="C4633" s="253" t="s">
        <v>36</v>
      </c>
      <c r="D4633" s="254" t="s">
        <v>16730</v>
      </c>
    </row>
    <row r="4634" spans="1:4" ht="15" x14ac:dyDescent="0.25">
      <c r="A4634" s="261">
        <v>96815</v>
      </c>
      <c r="B4634" s="253" t="s">
        <v>4382</v>
      </c>
      <c r="C4634" s="253" t="s">
        <v>36</v>
      </c>
      <c r="D4634" s="254" t="s">
        <v>16731</v>
      </c>
    </row>
    <row r="4635" spans="1:4" ht="15" x14ac:dyDescent="0.25">
      <c r="A4635" s="261">
        <v>96816</v>
      </c>
      <c r="B4635" s="253" t="s">
        <v>4383</v>
      </c>
      <c r="C4635" s="253" t="s">
        <v>36</v>
      </c>
      <c r="D4635" s="254" t="s">
        <v>15593</v>
      </c>
    </row>
    <row r="4636" spans="1:4" ht="15" x14ac:dyDescent="0.25">
      <c r="A4636" s="261">
        <v>96817</v>
      </c>
      <c r="B4636" s="253" t="s">
        <v>4384</v>
      </c>
      <c r="C4636" s="253" t="s">
        <v>36</v>
      </c>
      <c r="D4636" s="254" t="s">
        <v>16732</v>
      </c>
    </row>
    <row r="4637" spans="1:4" ht="15" x14ac:dyDescent="0.25">
      <c r="A4637" s="261">
        <v>96818</v>
      </c>
      <c r="B4637" s="253" t="s">
        <v>4385</v>
      </c>
      <c r="C4637" s="253" t="s">
        <v>36</v>
      </c>
      <c r="D4637" s="254" t="s">
        <v>13424</v>
      </c>
    </row>
    <row r="4638" spans="1:4" ht="15" x14ac:dyDescent="0.25">
      <c r="A4638" s="261">
        <v>96819</v>
      </c>
      <c r="B4638" s="253" t="s">
        <v>4386</v>
      </c>
      <c r="C4638" s="253" t="s">
        <v>36</v>
      </c>
      <c r="D4638" s="254" t="s">
        <v>16733</v>
      </c>
    </row>
    <row r="4639" spans="1:4" ht="15" x14ac:dyDescent="0.25">
      <c r="A4639" s="261">
        <v>96820</v>
      </c>
      <c r="B4639" s="253" t="s">
        <v>4387</v>
      </c>
      <c r="C4639" s="253" t="s">
        <v>36</v>
      </c>
      <c r="D4639" s="254" t="s">
        <v>16734</v>
      </c>
    </row>
    <row r="4640" spans="1:4" ht="15" x14ac:dyDescent="0.25">
      <c r="A4640" s="261">
        <v>96821</v>
      </c>
      <c r="B4640" s="253" t="s">
        <v>4388</v>
      </c>
      <c r="C4640" s="253" t="s">
        <v>36</v>
      </c>
      <c r="D4640" s="254" t="s">
        <v>16735</v>
      </c>
    </row>
    <row r="4641" spans="1:4" ht="15" x14ac:dyDescent="0.25">
      <c r="A4641" s="261">
        <v>96822</v>
      </c>
      <c r="B4641" s="253" t="s">
        <v>4389</v>
      </c>
      <c r="C4641" s="253" t="s">
        <v>36</v>
      </c>
      <c r="D4641" s="254" t="s">
        <v>16736</v>
      </c>
    </row>
    <row r="4642" spans="1:4" ht="15" x14ac:dyDescent="0.25">
      <c r="A4642" s="261">
        <v>96823</v>
      </c>
      <c r="B4642" s="253" t="s">
        <v>4390</v>
      </c>
      <c r="C4642" s="253" t="s">
        <v>36</v>
      </c>
      <c r="D4642" s="254" t="s">
        <v>16737</v>
      </c>
    </row>
    <row r="4643" spans="1:4" ht="15" x14ac:dyDescent="0.25">
      <c r="A4643" s="261">
        <v>96824</v>
      </c>
      <c r="B4643" s="253" t="s">
        <v>4391</v>
      </c>
      <c r="C4643" s="253" t="s">
        <v>36</v>
      </c>
      <c r="D4643" s="254" t="s">
        <v>16738</v>
      </c>
    </row>
    <row r="4644" spans="1:4" ht="15" x14ac:dyDescent="0.25">
      <c r="A4644" s="261">
        <v>96826</v>
      </c>
      <c r="B4644" s="253" t="s">
        <v>4392</v>
      </c>
      <c r="C4644" s="253" t="s">
        <v>36</v>
      </c>
      <c r="D4644" s="254" t="s">
        <v>16739</v>
      </c>
    </row>
    <row r="4645" spans="1:4" ht="15" x14ac:dyDescent="0.25">
      <c r="A4645" s="261">
        <v>96827</v>
      </c>
      <c r="B4645" s="253" t="s">
        <v>4393</v>
      </c>
      <c r="C4645" s="253" t="s">
        <v>36</v>
      </c>
      <c r="D4645" s="254" t="s">
        <v>16253</v>
      </c>
    </row>
    <row r="4646" spans="1:4" ht="15" x14ac:dyDescent="0.25">
      <c r="A4646" s="261">
        <v>96828</v>
      </c>
      <c r="B4646" s="253" t="s">
        <v>4394</v>
      </c>
      <c r="C4646" s="253" t="s">
        <v>36</v>
      </c>
      <c r="D4646" s="254" t="s">
        <v>16740</v>
      </c>
    </row>
    <row r="4647" spans="1:4" ht="15" x14ac:dyDescent="0.25">
      <c r="A4647" s="261">
        <v>96829</v>
      </c>
      <c r="B4647" s="253" t="s">
        <v>4395</v>
      </c>
      <c r="C4647" s="253" t="s">
        <v>36</v>
      </c>
      <c r="D4647" s="254" t="s">
        <v>16741</v>
      </c>
    </row>
    <row r="4648" spans="1:4" ht="15" x14ac:dyDescent="0.25">
      <c r="A4648" s="261">
        <v>96830</v>
      </c>
      <c r="B4648" s="253" t="s">
        <v>4396</v>
      </c>
      <c r="C4648" s="253" t="s">
        <v>36</v>
      </c>
      <c r="D4648" s="254" t="s">
        <v>15266</v>
      </c>
    </row>
    <row r="4649" spans="1:4" ht="15" x14ac:dyDescent="0.25">
      <c r="A4649" s="261">
        <v>96832</v>
      </c>
      <c r="B4649" s="253" t="s">
        <v>4397</v>
      </c>
      <c r="C4649" s="253" t="s">
        <v>36</v>
      </c>
      <c r="D4649" s="254" t="s">
        <v>16742</v>
      </c>
    </row>
    <row r="4650" spans="1:4" ht="15" x14ac:dyDescent="0.25">
      <c r="A4650" s="261">
        <v>96833</v>
      </c>
      <c r="B4650" s="253" t="s">
        <v>4398</v>
      </c>
      <c r="C4650" s="253" t="s">
        <v>36</v>
      </c>
      <c r="D4650" s="254" t="s">
        <v>16743</v>
      </c>
    </row>
    <row r="4651" spans="1:4" ht="15" x14ac:dyDescent="0.25">
      <c r="A4651" s="261">
        <v>96834</v>
      </c>
      <c r="B4651" s="253" t="s">
        <v>4399</v>
      </c>
      <c r="C4651" s="253" t="s">
        <v>36</v>
      </c>
      <c r="D4651" s="254" t="s">
        <v>16618</v>
      </c>
    </row>
    <row r="4652" spans="1:4" ht="15" x14ac:dyDescent="0.25">
      <c r="A4652" s="261">
        <v>96836</v>
      </c>
      <c r="B4652" s="253" t="s">
        <v>4400</v>
      </c>
      <c r="C4652" s="253" t="s">
        <v>36</v>
      </c>
      <c r="D4652" s="254" t="s">
        <v>16744</v>
      </c>
    </row>
    <row r="4653" spans="1:4" ht="15" x14ac:dyDescent="0.25">
      <c r="A4653" s="261">
        <v>96837</v>
      </c>
      <c r="B4653" s="253" t="s">
        <v>4401</v>
      </c>
      <c r="C4653" s="253" t="s">
        <v>36</v>
      </c>
      <c r="D4653" s="254" t="s">
        <v>16745</v>
      </c>
    </row>
    <row r="4654" spans="1:4" ht="15" x14ac:dyDescent="0.25">
      <c r="A4654" s="261">
        <v>96838</v>
      </c>
      <c r="B4654" s="253" t="s">
        <v>4402</v>
      </c>
      <c r="C4654" s="253" t="s">
        <v>36</v>
      </c>
      <c r="D4654" s="254" t="s">
        <v>16746</v>
      </c>
    </row>
    <row r="4655" spans="1:4" ht="15" x14ac:dyDescent="0.25">
      <c r="A4655" s="261">
        <v>96839</v>
      </c>
      <c r="B4655" s="253" t="s">
        <v>4403</v>
      </c>
      <c r="C4655" s="253" t="s">
        <v>36</v>
      </c>
      <c r="D4655" s="254" t="s">
        <v>15763</v>
      </c>
    </row>
    <row r="4656" spans="1:4" ht="15" x14ac:dyDescent="0.25">
      <c r="A4656" s="261">
        <v>96840</v>
      </c>
      <c r="B4656" s="253" t="s">
        <v>4404</v>
      </c>
      <c r="C4656" s="253" t="s">
        <v>36</v>
      </c>
      <c r="D4656" s="254" t="s">
        <v>16747</v>
      </c>
    </row>
    <row r="4657" spans="1:4" ht="15" x14ac:dyDescent="0.25">
      <c r="A4657" s="261">
        <v>96841</v>
      </c>
      <c r="B4657" s="253" t="s">
        <v>4405</v>
      </c>
      <c r="C4657" s="253" t="s">
        <v>36</v>
      </c>
      <c r="D4657" s="254" t="s">
        <v>16748</v>
      </c>
    </row>
    <row r="4658" spans="1:4" ht="15" x14ac:dyDescent="0.25">
      <c r="A4658" s="261">
        <v>96842</v>
      </c>
      <c r="B4658" s="253" t="s">
        <v>4406</v>
      </c>
      <c r="C4658" s="253" t="s">
        <v>36</v>
      </c>
      <c r="D4658" s="254" t="s">
        <v>16749</v>
      </c>
    </row>
    <row r="4659" spans="1:4" ht="15" x14ac:dyDescent="0.25">
      <c r="A4659" s="261">
        <v>96843</v>
      </c>
      <c r="B4659" s="253" t="s">
        <v>4407</v>
      </c>
      <c r="C4659" s="253" t="s">
        <v>36</v>
      </c>
      <c r="D4659" s="254" t="s">
        <v>16750</v>
      </c>
    </row>
    <row r="4660" spans="1:4" ht="15" x14ac:dyDescent="0.25">
      <c r="A4660" s="261">
        <v>96844</v>
      </c>
      <c r="B4660" s="253" t="s">
        <v>4408</v>
      </c>
      <c r="C4660" s="253" t="s">
        <v>36</v>
      </c>
      <c r="D4660" s="254" t="s">
        <v>16751</v>
      </c>
    </row>
    <row r="4661" spans="1:4" ht="15" x14ac:dyDescent="0.25">
      <c r="A4661" s="261">
        <v>96845</v>
      </c>
      <c r="B4661" s="253" t="s">
        <v>4409</v>
      </c>
      <c r="C4661" s="253" t="s">
        <v>36</v>
      </c>
      <c r="D4661" s="254" t="s">
        <v>16752</v>
      </c>
    </row>
    <row r="4662" spans="1:4" ht="15" x14ac:dyDescent="0.25">
      <c r="A4662" s="261">
        <v>96846</v>
      </c>
      <c r="B4662" s="253" t="s">
        <v>4410</v>
      </c>
      <c r="C4662" s="253" t="s">
        <v>36</v>
      </c>
      <c r="D4662" s="254" t="s">
        <v>14822</v>
      </c>
    </row>
    <row r="4663" spans="1:4" ht="15" x14ac:dyDescent="0.25">
      <c r="A4663" s="261">
        <v>96847</v>
      </c>
      <c r="B4663" s="253" t="s">
        <v>4411</v>
      </c>
      <c r="C4663" s="253" t="s">
        <v>36</v>
      </c>
      <c r="D4663" s="254" t="s">
        <v>16753</v>
      </c>
    </row>
    <row r="4664" spans="1:4" ht="15" x14ac:dyDescent="0.25">
      <c r="A4664" s="261">
        <v>96848</v>
      </c>
      <c r="B4664" s="253" t="s">
        <v>4412</v>
      </c>
      <c r="C4664" s="253" t="s">
        <v>36</v>
      </c>
      <c r="D4664" s="254" t="s">
        <v>16754</v>
      </c>
    </row>
    <row r="4665" spans="1:4" ht="15" x14ac:dyDescent="0.25">
      <c r="A4665" s="261">
        <v>96849</v>
      </c>
      <c r="B4665" s="253" t="s">
        <v>4413</v>
      </c>
      <c r="C4665" s="253" t="s">
        <v>36</v>
      </c>
      <c r="D4665" s="254" t="s">
        <v>16755</v>
      </c>
    </row>
    <row r="4666" spans="1:4" ht="15" x14ac:dyDescent="0.25">
      <c r="A4666" s="261">
        <v>96850</v>
      </c>
      <c r="B4666" s="253" t="s">
        <v>4414</v>
      </c>
      <c r="C4666" s="253" t="s">
        <v>36</v>
      </c>
      <c r="D4666" s="254" t="s">
        <v>16756</v>
      </c>
    </row>
    <row r="4667" spans="1:4" ht="15" x14ac:dyDescent="0.25">
      <c r="A4667" s="261">
        <v>96852</v>
      </c>
      <c r="B4667" s="253" t="s">
        <v>4415</v>
      </c>
      <c r="C4667" s="253" t="s">
        <v>36</v>
      </c>
      <c r="D4667" s="254" t="s">
        <v>16757</v>
      </c>
    </row>
    <row r="4668" spans="1:4" ht="15" x14ac:dyDescent="0.25">
      <c r="A4668" s="261">
        <v>96853</v>
      </c>
      <c r="B4668" s="253" t="s">
        <v>4416</v>
      </c>
      <c r="C4668" s="253" t="s">
        <v>36</v>
      </c>
      <c r="D4668" s="254" t="s">
        <v>16758</v>
      </c>
    </row>
    <row r="4669" spans="1:4" ht="15" x14ac:dyDescent="0.25">
      <c r="A4669" s="261">
        <v>96854</v>
      </c>
      <c r="B4669" s="253" t="s">
        <v>4417</v>
      </c>
      <c r="C4669" s="253" t="s">
        <v>36</v>
      </c>
      <c r="D4669" s="254" t="s">
        <v>16326</v>
      </c>
    </row>
    <row r="4670" spans="1:4" ht="15" x14ac:dyDescent="0.25">
      <c r="A4670" s="261">
        <v>96855</v>
      </c>
      <c r="B4670" s="253" t="s">
        <v>4418</v>
      </c>
      <c r="C4670" s="253" t="s">
        <v>36</v>
      </c>
      <c r="D4670" s="254" t="s">
        <v>16759</v>
      </c>
    </row>
    <row r="4671" spans="1:4" ht="15" x14ac:dyDescent="0.25">
      <c r="A4671" s="261">
        <v>96856</v>
      </c>
      <c r="B4671" s="253" t="s">
        <v>4419</v>
      </c>
      <c r="C4671" s="253" t="s">
        <v>36</v>
      </c>
      <c r="D4671" s="254" t="s">
        <v>16760</v>
      </c>
    </row>
    <row r="4672" spans="1:4" ht="15" x14ac:dyDescent="0.25">
      <c r="A4672" s="261">
        <v>96860</v>
      </c>
      <c r="B4672" s="253" t="s">
        <v>4420</v>
      </c>
      <c r="C4672" s="253" t="s">
        <v>36</v>
      </c>
      <c r="D4672" s="254" t="s">
        <v>16761</v>
      </c>
    </row>
    <row r="4673" spans="1:4" ht="15" x14ac:dyDescent="0.25">
      <c r="A4673" s="261">
        <v>96861</v>
      </c>
      <c r="B4673" s="253" t="s">
        <v>4421</v>
      </c>
      <c r="C4673" s="253" t="s">
        <v>36</v>
      </c>
      <c r="D4673" s="254" t="s">
        <v>16762</v>
      </c>
    </row>
    <row r="4674" spans="1:4" ht="15" x14ac:dyDescent="0.25">
      <c r="A4674" s="261">
        <v>96862</v>
      </c>
      <c r="B4674" s="253" t="s">
        <v>4422</v>
      </c>
      <c r="C4674" s="253" t="s">
        <v>36</v>
      </c>
      <c r="D4674" s="254" t="s">
        <v>13896</v>
      </c>
    </row>
    <row r="4675" spans="1:4" ht="15" x14ac:dyDescent="0.25">
      <c r="A4675" s="261">
        <v>96863</v>
      </c>
      <c r="B4675" s="253" t="s">
        <v>4423</v>
      </c>
      <c r="C4675" s="253" t="s">
        <v>36</v>
      </c>
      <c r="D4675" s="254" t="s">
        <v>16763</v>
      </c>
    </row>
    <row r="4676" spans="1:4" ht="15" x14ac:dyDescent="0.25">
      <c r="A4676" s="261">
        <v>96864</v>
      </c>
      <c r="B4676" s="253" t="s">
        <v>4424</v>
      </c>
      <c r="C4676" s="253" t="s">
        <v>36</v>
      </c>
      <c r="D4676" s="254" t="s">
        <v>16764</v>
      </c>
    </row>
    <row r="4677" spans="1:4" ht="15" x14ac:dyDescent="0.25">
      <c r="A4677" s="261">
        <v>96865</v>
      </c>
      <c r="B4677" s="253" t="s">
        <v>4425</v>
      </c>
      <c r="C4677" s="253" t="s">
        <v>36</v>
      </c>
      <c r="D4677" s="254" t="s">
        <v>16765</v>
      </c>
    </row>
    <row r="4678" spans="1:4" ht="15" x14ac:dyDescent="0.25">
      <c r="A4678" s="261">
        <v>96866</v>
      </c>
      <c r="B4678" s="253" t="s">
        <v>4426</v>
      </c>
      <c r="C4678" s="253" t="s">
        <v>36</v>
      </c>
      <c r="D4678" s="254" t="s">
        <v>16766</v>
      </c>
    </row>
    <row r="4679" spans="1:4" ht="15" x14ac:dyDescent="0.25">
      <c r="A4679" s="261">
        <v>96868</v>
      </c>
      <c r="B4679" s="253" t="s">
        <v>4427</v>
      </c>
      <c r="C4679" s="253" t="s">
        <v>36</v>
      </c>
      <c r="D4679" s="254" t="s">
        <v>13798</v>
      </c>
    </row>
    <row r="4680" spans="1:4" ht="15" x14ac:dyDescent="0.25">
      <c r="A4680" s="261">
        <v>96869</v>
      </c>
      <c r="B4680" s="253" t="s">
        <v>4428</v>
      </c>
      <c r="C4680" s="253" t="s">
        <v>36</v>
      </c>
      <c r="D4680" s="254" t="s">
        <v>16767</v>
      </c>
    </row>
    <row r="4681" spans="1:4" ht="15" x14ac:dyDescent="0.25">
      <c r="A4681" s="261">
        <v>96870</v>
      </c>
      <c r="B4681" s="253" t="s">
        <v>4429</v>
      </c>
      <c r="C4681" s="253" t="s">
        <v>36</v>
      </c>
      <c r="D4681" s="254" t="s">
        <v>12863</v>
      </c>
    </row>
    <row r="4682" spans="1:4" ht="15" x14ac:dyDescent="0.25">
      <c r="A4682" s="261">
        <v>96871</v>
      </c>
      <c r="B4682" s="253" t="s">
        <v>4430</v>
      </c>
      <c r="C4682" s="253" t="s">
        <v>36</v>
      </c>
      <c r="D4682" s="254" t="s">
        <v>16768</v>
      </c>
    </row>
    <row r="4683" spans="1:4" ht="15" x14ac:dyDescent="0.25">
      <c r="A4683" s="261">
        <v>96872</v>
      </c>
      <c r="B4683" s="253" t="s">
        <v>4431</v>
      </c>
      <c r="C4683" s="253" t="s">
        <v>36</v>
      </c>
      <c r="D4683" s="254" t="s">
        <v>16769</v>
      </c>
    </row>
    <row r="4684" spans="1:4" ht="15" x14ac:dyDescent="0.25">
      <c r="A4684" s="261">
        <v>96873</v>
      </c>
      <c r="B4684" s="253" t="s">
        <v>4432</v>
      </c>
      <c r="C4684" s="253" t="s">
        <v>36</v>
      </c>
      <c r="D4684" s="254" t="s">
        <v>16770</v>
      </c>
    </row>
    <row r="4685" spans="1:4" ht="15" x14ac:dyDescent="0.25">
      <c r="A4685" s="261">
        <v>96874</v>
      </c>
      <c r="B4685" s="253" t="s">
        <v>4433</v>
      </c>
      <c r="C4685" s="253" t="s">
        <v>36</v>
      </c>
      <c r="D4685" s="254" t="s">
        <v>16771</v>
      </c>
    </row>
    <row r="4686" spans="1:4" ht="15" x14ac:dyDescent="0.25">
      <c r="A4686" s="261">
        <v>96875</v>
      </c>
      <c r="B4686" s="253" t="s">
        <v>4434</v>
      </c>
      <c r="C4686" s="253" t="s">
        <v>36</v>
      </c>
      <c r="D4686" s="254" t="s">
        <v>16772</v>
      </c>
    </row>
    <row r="4687" spans="1:4" ht="15" x14ac:dyDescent="0.25">
      <c r="A4687" s="261">
        <v>96876</v>
      </c>
      <c r="B4687" s="253" t="s">
        <v>4435</v>
      </c>
      <c r="C4687" s="253" t="s">
        <v>36</v>
      </c>
      <c r="D4687" s="254" t="s">
        <v>16773</v>
      </c>
    </row>
    <row r="4688" spans="1:4" ht="15" x14ac:dyDescent="0.25">
      <c r="A4688" s="261">
        <v>96878</v>
      </c>
      <c r="B4688" s="253" t="s">
        <v>4436</v>
      </c>
      <c r="C4688" s="253" t="s">
        <v>36</v>
      </c>
      <c r="D4688" s="254" t="s">
        <v>16774</v>
      </c>
    </row>
    <row r="4689" spans="1:4" ht="15" x14ac:dyDescent="0.25">
      <c r="A4689" s="261">
        <v>96879</v>
      </c>
      <c r="B4689" s="253" t="s">
        <v>4437</v>
      </c>
      <c r="C4689" s="253" t="s">
        <v>36</v>
      </c>
      <c r="D4689" s="254" t="s">
        <v>16775</v>
      </c>
    </row>
    <row r="4690" spans="1:4" ht="15" x14ac:dyDescent="0.25">
      <c r="A4690" s="261">
        <v>96881</v>
      </c>
      <c r="B4690" s="253" t="s">
        <v>4438</v>
      </c>
      <c r="C4690" s="253" t="s">
        <v>36</v>
      </c>
      <c r="D4690" s="254" t="s">
        <v>16776</v>
      </c>
    </row>
    <row r="4691" spans="1:4" ht="15" x14ac:dyDescent="0.25">
      <c r="A4691" s="261">
        <v>97425</v>
      </c>
      <c r="B4691" s="253" t="s">
        <v>4439</v>
      </c>
      <c r="C4691" s="253" t="s">
        <v>36</v>
      </c>
      <c r="D4691" s="254" t="s">
        <v>14338</v>
      </c>
    </row>
    <row r="4692" spans="1:4" ht="15" x14ac:dyDescent="0.25">
      <c r="A4692" s="261">
        <v>97426</v>
      </c>
      <c r="B4692" s="253" t="s">
        <v>4440</v>
      </c>
      <c r="C4692" s="253" t="s">
        <v>36</v>
      </c>
      <c r="D4692" s="254" t="s">
        <v>16777</v>
      </c>
    </row>
    <row r="4693" spans="1:4" ht="15" x14ac:dyDescent="0.25">
      <c r="A4693" s="261">
        <v>97427</v>
      </c>
      <c r="B4693" s="253" t="s">
        <v>4441</v>
      </c>
      <c r="C4693" s="253" t="s">
        <v>36</v>
      </c>
      <c r="D4693" s="254" t="s">
        <v>16778</v>
      </c>
    </row>
    <row r="4694" spans="1:4" ht="15" x14ac:dyDescent="0.25">
      <c r="A4694" s="261">
        <v>97428</v>
      </c>
      <c r="B4694" s="253" t="s">
        <v>4442</v>
      </c>
      <c r="C4694" s="253" t="s">
        <v>36</v>
      </c>
      <c r="D4694" s="254" t="s">
        <v>16779</v>
      </c>
    </row>
    <row r="4695" spans="1:4" ht="15" x14ac:dyDescent="0.25">
      <c r="A4695" s="261">
        <v>97429</v>
      </c>
      <c r="B4695" s="253" t="s">
        <v>4443</v>
      </c>
      <c r="C4695" s="253" t="s">
        <v>36</v>
      </c>
      <c r="D4695" s="254" t="s">
        <v>16780</v>
      </c>
    </row>
    <row r="4696" spans="1:4" ht="15" x14ac:dyDescent="0.25">
      <c r="A4696" s="261">
        <v>97430</v>
      </c>
      <c r="B4696" s="253" t="s">
        <v>4444</v>
      </c>
      <c r="C4696" s="253" t="s">
        <v>36</v>
      </c>
      <c r="D4696" s="254" t="s">
        <v>16781</v>
      </c>
    </row>
    <row r="4697" spans="1:4" ht="15" x14ac:dyDescent="0.25">
      <c r="A4697" s="261">
        <v>97431</v>
      </c>
      <c r="B4697" s="253" t="s">
        <v>4445</v>
      </c>
      <c r="C4697" s="253" t="s">
        <v>36</v>
      </c>
      <c r="D4697" s="254" t="s">
        <v>16782</v>
      </c>
    </row>
    <row r="4698" spans="1:4" ht="15" x14ac:dyDescent="0.25">
      <c r="A4698" s="261">
        <v>97432</v>
      </c>
      <c r="B4698" s="253" t="s">
        <v>4446</v>
      </c>
      <c r="C4698" s="253" t="s">
        <v>36</v>
      </c>
      <c r="D4698" s="254" t="s">
        <v>16783</v>
      </c>
    </row>
    <row r="4699" spans="1:4" ht="15" x14ac:dyDescent="0.25">
      <c r="A4699" s="261">
        <v>97433</v>
      </c>
      <c r="B4699" s="253" t="s">
        <v>4447</v>
      </c>
      <c r="C4699" s="253" t="s">
        <v>36</v>
      </c>
      <c r="D4699" s="254" t="s">
        <v>16784</v>
      </c>
    </row>
    <row r="4700" spans="1:4" ht="15" x14ac:dyDescent="0.25">
      <c r="A4700" s="261">
        <v>97434</v>
      </c>
      <c r="B4700" s="253" t="s">
        <v>4448</v>
      </c>
      <c r="C4700" s="253" t="s">
        <v>36</v>
      </c>
      <c r="D4700" s="254" t="s">
        <v>16785</v>
      </c>
    </row>
    <row r="4701" spans="1:4" ht="15" x14ac:dyDescent="0.25">
      <c r="A4701" s="261">
        <v>97435</v>
      </c>
      <c r="B4701" s="253" t="s">
        <v>4449</v>
      </c>
      <c r="C4701" s="253" t="s">
        <v>36</v>
      </c>
      <c r="D4701" s="254" t="s">
        <v>16786</v>
      </c>
    </row>
    <row r="4702" spans="1:4" ht="15" x14ac:dyDescent="0.25">
      <c r="A4702" s="261">
        <v>97436</v>
      </c>
      <c r="B4702" s="253" t="s">
        <v>4450</v>
      </c>
      <c r="C4702" s="253" t="s">
        <v>36</v>
      </c>
      <c r="D4702" s="254" t="s">
        <v>16787</v>
      </c>
    </row>
    <row r="4703" spans="1:4" ht="15" x14ac:dyDescent="0.25">
      <c r="A4703" s="261">
        <v>97437</v>
      </c>
      <c r="B4703" s="253" t="s">
        <v>4451</v>
      </c>
      <c r="C4703" s="253" t="s">
        <v>36</v>
      </c>
      <c r="D4703" s="254" t="s">
        <v>16788</v>
      </c>
    </row>
    <row r="4704" spans="1:4" ht="15" x14ac:dyDescent="0.25">
      <c r="A4704" s="261">
        <v>97438</v>
      </c>
      <c r="B4704" s="253" t="s">
        <v>4452</v>
      </c>
      <c r="C4704" s="253" t="s">
        <v>36</v>
      </c>
      <c r="D4704" s="254" t="s">
        <v>16789</v>
      </c>
    </row>
    <row r="4705" spans="1:4" ht="15" x14ac:dyDescent="0.25">
      <c r="A4705" s="261">
        <v>97439</v>
      </c>
      <c r="B4705" s="253" t="s">
        <v>4453</v>
      </c>
      <c r="C4705" s="253" t="s">
        <v>36</v>
      </c>
      <c r="D4705" s="254" t="s">
        <v>16790</v>
      </c>
    </row>
    <row r="4706" spans="1:4" ht="15" x14ac:dyDescent="0.25">
      <c r="A4706" s="261">
        <v>97440</v>
      </c>
      <c r="B4706" s="253" t="s">
        <v>4454</v>
      </c>
      <c r="C4706" s="253" t="s">
        <v>36</v>
      </c>
      <c r="D4706" s="254" t="s">
        <v>16791</v>
      </c>
    </row>
    <row r="4707" spans="1:4" ht="15" x14ac:dyDescent="0.25">
      <c r="A4707" s="261">
        <v>97442</v>
      </c>
      <c r="B4707" s="253" t="s">
        <v>4455</v>
      </c>
      <c r="C4707" s="253" t="s">
        <v>36</v>
      </c>
      <c r="D4707" s="254" t="s">
        <v>16792</v>
      </c>
    </row>
    <row r="4708" spans="1:4" ht="15" x14ac:dyDescent="0.25">
      <c r="A4708" s="261">
        <v>97443</v>
      </c>
      <c r="B4708" s="253" t="s">
        <v>4456</v>
      </c>
      <c r="C4708" s="253" t="s">
        <v>36</v>
      </c>
      <c r="D4708" s="254" t="s">
        <v>16793</v>
      </c>
    </row>
    <row r="4709" spans="1:4" ht="15" x14ac:dyDescent="0.25">
      <c r="A4709" s="261">
        <v>97444</v>
      </c>
      <c r="B4709" s="253" t="s">
        <v>4457</v>
      </c>
      <c r="C4709" s="253" t="s">
        <v>36</v>
      </c>
      <c r="D4709" s="254" t="s">
        <v>16794</v>
      </c>
    </row>
    <row r="4710" spans="1:4" ht="15" x14ac:dyDescent="0.25">
      <c r="A4710" s="261">
        <v>97446</v>
      </c>
      <c r="B4710" s="253" t="s">
        <v>4458</v>
      </c>
      <c r="C4710" s="253" t="s">
        <v>36</v>
      </c>
      <c r="D4710" s="254" t="s">
        <v>16795</v>
      </c>
    </row>
    <row r="4711" spans="1:4" ht="15" x14ac:dyDescent="0.25">
      <c r="A4711" s="261">
        <v>97447</v>
      </c>
      <c r="B4711" s="253" t="s">
        <v>4459</v>
      </c>
      <c r="C4711" s="253" t="s">
        <v>36</v>
      </c>
      <c r="D4711" s="254" t="s">
        <v>16795</v>
      </c>
    </row>
    <row r="4712" spans="1:4" ht="15" x14ac:dyDescent="0.25">
      <c r="A4712" s="261">
        <v>97449</v>
      </c>
      <c r="B4712" s="253" t="s">
        <v>4460</v>
      </c>
      <c r="C4712" s="253" t="s">
        <v>36</v>
      </c>
      <c r="D4712" s="254" t="s">
        <v>16796</v>
      </c>
    </row>
    <row r="4713" spans="1:4" ht="15" x14ac:dyDescent="0.25">
      <c r="A4713" s="261">
        <v>97450</v>
      </c>
      <c r="B4713" s="253" t="s">
        <v>4461</v>
      </c>
      <c r="C4713" s="253" t="s">
        <v>36</v>
      </c>
      <c r="D4713" s="254" t="s">
        <v>16797</v>
      </c>
    </row>
    <row r="4714" spans="1:4" ht="15" x14ac:dyDescent="0.25">
      <c r="A4714" s="261">
        <v>97452</v>
      </c>
      <c r="B4714" s="253" t="s">
        <v>4462</v>
      </c>
      <c r="C4714" s="253" t="s">
        <v>36</v>
      </c>
      <c r="D4714" s="254" t="s">
        <v>16798</v>
      </c>
    </row>
    <row r="4715" spans="1:4" ht="15" x14ac:dyDescent="0.25">
      <c r="A4715" s="261">
        <v>97453</v>
      </c>
      <c r="B4715" s="253" t="s">
        <v>4463</v>
      </c>
      <c r="C4715" s="253" t="s">
        <v>36</v>
      </c>
      <c r="D4715" s="254" t="s">
        <v>16799</v>
      </c>
    </row>
    <row r="4716" spans="1:4" ht="15" x14ac:dyDescent="0.25">
      <c r="A4716" s="261">
        <v>97454</v>
      </c>
      <c r="B4716" s="253" t="s">
        <v>4464</v>
      </c>
      <c r="C4716" s="253" t="s">
        <v>36</v>
      </c>
      <c r="D4716" s="254" t="s">
        <v>16800</v>
      </c>
    </row>
    <row r="4717" spans="1:4" ht="15" x14ac:dyDescent="0.25">
      <c r="A4717" s="261">
        <v>97455</v>
      </c>
      <c r="B4717" s="253" t="s">
        <v>4465</v>
      </c>
      <c r="C4717" s="253" t="s">
        <v>36</v>
      </c>
      <c r="D4717" s="254" t="s">
        <v>16801</v>
      </c>
    </row>
    <row r="4718" spans="1:4" ht="15" x14ac:dyDescent="0.25">
      <c r="A4718" s="261">
        <v>97456</v>
      </c>
      <c r="B4718" s="253" t="s">
        <v>4466</v>
      </c>
      <c r="C4718" s="253" t="s">
        <v>36</v>
      </c>
      <c r="D4718" s="254" t="s">
        <v>16802</v>
      </c>
    </row>
    <row r="4719" spans="1:4" ht="15" x14ac:dyDescent="0.25">
      <c r="A4719" s="261">
        <v>97457</v>
      </c>
      <c r="B4719" s="253" t="s">
        <v>4467</v>
      </c>
      <c r="C4719" s="253" t="s">
        <v>36</v>
      </c>
      <c r="D4719" s="254" t="s">
        <v>16803</v>
      </c>
    </row>
    <row r="4720" spans="1:4" ht="15" x14ac:dyDescent="0.25">
      <c r="A4720" s="261">
        <v>97458</v>
      </c>
      <c r="B4720" s="253" t="s">
        <v>4468</v>
      </c>
      <c r="C4720" s="253" t="s">
        <v>36</v>
      </c>
      <c r="D4720" s="254" t="s">
        <v>16804</v>
      </c>
    </row>
    <row r="4721" spans="1:4" ht="15" x14ac:dyDescent="0.25">
      <c r="A4721" s="261">
        <v>97459</v>
      </c>
      <c r="B4721" s="253" t="s">
        <v>4469</v>
      </c>
      <c r="C4721" s="253" t="s">
        <v>36</v>
      </c>
      <c r="D4721" s="254" t="s">
        <v>16805</v>
      </c>
    </row>
    <row r="4722" spans="1:4" ht="15" x14ac:dyDescent="0.25">
      <c r="A4722" s="261">
        <v>97460</v>
      </c>
      <c r="B4722" s="253" t="s">
        <v>4470</v>
      </c>
      <c r="C4722" s="253" t="s">
        <v>36</v>
      </c>
      <c r="D4722" s="254" t="s">
        <v>16806</v>
      </c>
    </row>
    <row r="4723" spans="1:4" ht="15" x14ac:dyDescent="0.25">
      <c r="A4723" s="261">
        <v>97461</v>
      </c>
      <c r="B4723" s="253" t="s">
        <v>4471</v>
      </c>
      <c r="C4723" s="253" t="s">
        <v>36</v>
      </c>
      <c r="D4723" s="254" t="s">
        <v>16807</v>
      </c>
    </row>
    <row r="4724" spans="1:4" ht="15" x14ac:dyDescent="0.25">
      <c r="A4724" s="261">
        <v>97462</v>
      </c>
      <c r="B4724" s="253" t="s">
        <v>4472</v>
      </c>
      <c r="C4724" s="253" t="s">
        <v>36</v>
      </c>
      <c r="D4724" s="254" t="s">
        <v>16808</v>
      </c>
    </row>
    <row r="4725" spans="1:4" ht="15" x14ac:dyDescent="0.25">
      <c r="A4725" s="261">
        <v>97464</v>
      </c>
      <c r="B4725" s="253" t="s">
        <v>4473</v>
      </c>
      <c r="C4725" s="253" t="s">
        <v>36</v>
      </c>
      <c r="D4725" s="254" t="s">
        <v>16809</v>
      </c>
    </row>
    <row r="4726" spans="1:4" ht="15" x14ac:dyDescent="0.25">
      <c r="A4726" s="261">
        <v>97465</v>
      </c>
      <c r="B4726" s="253" t="s">
        <v>4474</v>
      </c>
      <c r="C4726" s="253" t="s">
        <v>36</v>
      </c>
      <c r="D4726" s="254" t="s">
        <v>16810</v>
      </c>
    </row>
    <row r="4727" spans="1:4" ht="15" x14ac:dyDescent="0.25">
      <c r="A4727" s="261">
        <v>97467</v>
      </c>
      <c r="B4727" s="253" t="s">
        <v>4475</v>
      </c>
      <c r="C4727" s="253" t="s">
        <v>36</v>
      </c>
      <c r="D4727" s="254" t="s">
        <v>16811</v>
      </c>
    </row>
    <row r="4728" spans="1:4" ht="15" x14ac:dyDescent="0.25">
      <c r="A4728" s="261">
        <v>97468</v>
      </c>
      <c r="B4728" s="253" t="s">
        <v>4476</v>
      </c>
      <c r="C4728" s="253" t="s">
        <v>36</v>
      </c>
      <c r="D4728" s="254" t="s">
        <v>16812</v>
      </c>
    </row>
    <row r="4729" spans="1:4" ht="15" x14ac:dyDescent="0.25">
      <c r="A4729" s="261">
        <v>97470</v>
      </c>
      <c r="B4729" s="253" t="s">
        <v>4477</v>
      </c>
      <c r="C4729" s="253" t="s">
        <v>36</v>
      </c>
      <c r="D4729" s="254" t="s">
        <v>13534</v>
      </c>
    </row>
    <row r="4730" spans="1:4" ht="15" x14ac:dyDescent="0.25">
      <c r="A4730" s="261">
        <v>97471</v>
      </c>
      <c r="B4730" s="253" t="s">
        <v>4478</v>
      </c>
      <c r="C4730" s="253" t="s">
        <v>36</v>
      </c>
      <c r="D4730" s="254" t="s">
        <v>16813</v>
      </c>
    </row>
    <row r="4731" spans="1:4" ht="15" x14ac:dyDescent="0.25">
      <c r="A4731" s="261">
        <v>97474</v>
      </c>
      <c r="B4731" s="253" t="s">
        <v>4479</v>
      </c>
      <c r="C4731" s="253" t="s">
        <v>36</v>
      </c>
      <c r="D4731" s="254" t="s">
        <v>16814</v>
      </c>
    </row>
    <row r="4732" spans="1:4" ht="15" x14ac:dyDescent="0.25">
      <c r="A4732" s="261">
        <v>97475</v>
      </c>
      <c r="B4732" s="253" t="s">
        <v>4480</v>
      </c>
      <c r="C4732" s="253" t="s">
        <v>36</v>
      </c>
      <c r="D4732" s="254" t="s">
        <v>16815</v>
      </c>
    </row>
    <row r="4733" spans="1:4" ht="15" x14ac:dyDescent="0.25">
      <c r="A4733" s="261">
        <v>97477</v>
      </c>
      <c r="B4733" s="253" t="s">
        <v>4481</v>
      </c>
      <c r="C4733" s="253" t="s">
        <v>36</v>
      </c>
      <c r="D4733" s="254" t="s">
        <v>16816</v>
      </c>
    </row>
    <row r="4734" spans="1:4" ht="15" x14ac:dyDescent="0.25">
      <c r="A4734" s="261">
        <v>97478</v>
      </c>
      <c r="B4734" s="253" t="s">
        <v>4482</v>
      </c>
      <c r="C4734" s="253" t="s">
        <v>36</v>
      </c>
      <c r="D4734" s="254" t="s">
        <v>16817</v>
      </c>
    </row>
    <row r="4735" spans="1:4" ht="15" x14ac:dyDescent="0.25">
      <c r="A4735" s="261">
        <v>97479</v>
      </c>
      <c r="B4735" s="253" t="s">
        <v>4483</v>
      </c>
      <c r="C4735" s="253" t="s">
        <v>36</v>
      </c>
      <c r="D4735" s="254" t="s">
        <v>16818</v>
      </c>
    </row>
    <row r="4736" spans="1:4" ht="15" x14ac:dyDescent="0.25">
      <c r="A4736" s="261">
        <v>97480</v>
      </c>
      <c r="B4736" s="253" t="s">
        <v>4484</v>
      </c>
      <c r="C4736" s="253" t="s">
        <v>36</v>
      </c>
      <c r="D4736" s="254" t="s">
        <v>16818</v>
      </c>
    </row>
    <row r="4737" spans="1:4" ht="15" x14ac:dyDescent="0.25">
      <c r="A4737" s="261">
        <v>97481</v>
      </c>
      <c r="B4737" s="253" t="s">
        <v>4485</v>
      </c>
      <c r="C4737" s="253" t="s">
        <v>36</v>
      </c>
      <c r="D4737" s="254" t="s">
        <v>16819</v>
      </c>
    </row>
    <row r="4738" spans="1:4" ht="15" x14ac:dyDescent="0.25">
      <c r="A4738" s="261">
        <v>97482</v>
      </c>
      <c r="B4738" s="253" t="s">
        <v>4486</v>
      </c>
      <c r="C4738" s="253" t="s">
        <v>36</v>
      </c>
      <c r="D4738" s="254" t="s">
        <v>16819</v>
      </c>
    </row>
    <row r="4739" spans="1:4" ht="15" x14ac:dyDescent="0.25">
      <c r="A4739" s="261">
        <v>97483</v>
      </c>
      <c r="B4739" s="253" t="s">
        <v>4487</v>
      </c>
      <c r="C4739" s="253" t="s">
        <v>36</v>
      </c>
      <c r="D4739" s="254" t="s">
        <v>16820</v>
      </c>
    </row>
    <row r="4740" spans="1:4" ht="15" x14ac:dyDescent="0.25">
      <c r="A4740" s="261">
        <v>97484</v>
      </c>
      <c r="B4740" s="253" t="s">
        <v>4488</v>
      </c>
      <c r="C4740" s="253" t="s">
        <v>36</v>
      </c>
      <c r="D4740" s="254" t="s">
        <v>16820</v>
      </c>
    </row>
    <row r="4741" spans="1:4" ht="15" x14ac:dyDescent="0.25">
      <c r="A4741" s="261">
        <v>97485</v>
      </c>
      <c r="B4741" s="253" t="s">
        <v>4489</v>
      </c>
      <c r="C4741" s="253" t="s">
        <v>36</v>
      </c>
      <c r="D4741" s="254" t="s">
        <v>16821</v>
      </c>
    </row>
    <row r="4742" spans="1:4" ht="15" x14ac:dyDescent="0.25">
      <c r="A4742" s="261">
        <v>97486</v>
      </c>
      <c r="B4742" s="253" t="s">
        <v>4490</v>
      </c>
      <c r="C4742" s="253" t="s">
        <v>36</v>
      </c>
      <c r="D4742" s="254" t="s">
        <v>16822</v>
      </c>
    </row>
    <row r="4743" spans="1:4" ht="15" x14ac:dyDescent="0.25">
      <c r="A4743" s="261">
        <v>97487</v>
      </c>
      <c r="B4743" s="253" t="s">
        <v>4491</v>
      </c>
      <c r="C4743" s="253" t="s">
        <v>36</v>
      </c>
      <c r="D4743" s="254" t="s">
        <v>16823</v>
      </c>
    </row>
    <row r="4744" spans="1:4" ht="15" x14ac:dyDescent="0.25">
      <c r="A4744" s="261">
        <v>97488</v>
      </c>
      <c r="B4744" s="253" t="s">
        <v>4492</v>
      </c>
      <c r="C4744" s="253" t="s">
        <v>36</v>
      </c>
      <c r="D4744" s="254" t="s">
        <v>16824</v>
      </c>
    </row>
    <row r="4745" spans="1:4" ht="15" x14ac:dyDescent="0.25">
      <c r="A4745" s="261">
        <v>97489</v>
      </c>
      <c r="B4745" s="253" t="s">
        <v>4493</v>
      </c>
      <c r="C4745" s="253" t="s">
        <v>36</v>
      </c>
      <c r="D4745" s="254" t="s">
        <v>16825</v>
      </c>
    </row>
    <row r="4746" spans="1:4" ht="15" x14ac:dyDescent="0.25">
      <c r="A4746" s="261">
        <v>97490</v>
      </c>
      <c r="B4746" s="253" t="s">
        <v>4494</v>
      </c>
      <c r="C4746" s="253" t="s">
        <v>36</v>
      </c>
      <c r="D4746" s="254" t="s">
        <v>16826</v>
      </c>
    </row>
    <row r="4747" spans="1:4" ht="15" x14ac:dyDescent="0.25">
      <c r="A4747" s="261">
        <v>97491</v>
      </c>
      <c r="B4747" s="253" t="s">
        <v>4495</v>
      </c>
      <c r="C4747" s="253" t="s">
        <v>36</v>
      </c>
      <c r="D4747" s="254" t="s">
        <v>16827</v>
      </c>
    </row>
    <row r="4748" spans="1:4" ht="15" x14ac:dyDescent="0.25">
      <c r="A4748" s="261">
        <v>97492</v>
      </c>
      <c r="B4748" s="253" t="s">
        <v>4496</v>
      </c>
      <c r="C4748" s="253" t="s">
        <v>36</v>
      </c>
      <c r="D4748" s="254" t="s">
        <v>16828</v>
      </c>
    </row>
    <row r="4749" spans="1:4" ht="15" x14ac:dyDescent="0.25">
      <c r="A4749" s="261">
        <v>97493</v>
      </c>
      <c r="B4749" s="253" t="s">
        <v>4497</v>
      </c>
      <c r="C4749" s="253" t="s">
        <v>36</v>
      </c>
      <c r="D4749" s="254" t="s">
        <v>16829</v>
      </c>
    </row>
    <row r="4750" spans="1:4" ht="15" x14ac:dyDescent="0.25">
      <c r="A4750" s="261">
        <v>97494</v>
      </c>
      <c r="B4750" s="253" t="s">
        <v>4498</v>
      </c>
      <c r="C4750" s="253" t="s">
        <v>36</v>
      </c>
      <c r="D4750" s="254" t="s">
        <v>16830</v>
      </c>
    </row>
    <row r="4751" spans="1:4" ht="15" x14ac:dyDescent="0.25">
      <c r="A4751" s="261">
        <v>97495</v>
      </c>
      <c r="B4751" s="253" t="s">
        <v>4499</v>
      </c>
      <c r="C4751" s="253" t="s">
        <v>36</v>
      </c>
      <c r="D4751" s="254" t="s">
        <v>16831</v>
      </c>
    </row>
    <row r="4752" spans="1:4" ht="15" x14ac:dyDescent="0.25">
      <c r="A4752" s="261">
        <v>97496</v>
      </c>
      <c r="B4752" s="253" t="s">
        <v>4500</v>
      </c>
      <c r="C4752" s="253" t="s">
        <v>36</v>
      </c>
      <c r="D4752" s="254" t="s">
        <v>16832</v>
      </c>
    </row>
    <row r="4753" spans="1:4" ht="15" x14ac:dyDescent="0.25">
      <c r="A4753" s="261">
        <v>97499</v>
      </c>
      <c r="B4753" s="253" t="s">
        <v>4501</v>
      </c>
      <c r="C4753" s="253" t="s">
        <v>36</v>
      </c>
      <c r="D4753" s="254" t="s">
        <v>16310</v>
      </c>
    </row>
    <row r="4754" spans="1:4" ht="15" x14ac:dyDescent="0.25">
      <c r="A4754" s="261">
        <v>97500</v>
      </c>
      <c r="B4754" s="253" t="s">
        <v>4502</v>
      </c>
      <c r="C4754" s="253" t="s">
        <v>36</v>
      </c>
      <c r="D4754" s="254" t="s">
        <v>16833</v>
      </c>
    </row>
    <row r="4755" spans="1:4" ht="15" x14ac:dyDescent="0.25">
      <c r="A4755" s="261">
        <v>97502</v>
      </c>
      <c r="B4755" s="253" t="s">
        <v>4503</v>
      </c>
      <c r="C4755" s="253" t="s">
        <v>36</v>
      </c>
      <c r="D4755" s="254" t="s">
        <v>16834</v>
      </c>
    </row>
    <row r="4756" spans="1:4" ht="15" x14ac:dyDescent="0.25">
      <c r="A4756" s="261">
        <v>97503</v>
      </c>
      <c r="B4756" s="253" t="s">
        <v>4504</v>
      </c>
      <c r="C4756" s="253" t="s">
        <v>36</v>
      </c>
      <c r="D4756" s="254" t="s">
        <v>14349</v>
      </c>
    </row>
    <row r="4757" spans="1:4" ht="15" x14ac:dyDescent="0.25">
      <c r="A4757" s="261">
        <v>97505</v>
      </c>
      <c r="B4757" s="253" t="s">
        <v>4505</v>
      </c>
      <c r="C4757" s="253" t="s">
        <v>36</v>
      </c>
      <c r="D4757" s="254" t="s">
        <v>16835</v>
      </c>
    </row>
    <row r="4758" spans="1:4" ht="15" x14ac:dyDescent="0.25">
      <c r="A4758" s="261">
        <v>97506</v>
      </c>
      <c r="B4758" s="253" t="s">
        <v>4506</v>
      </c>
      <c r="C4758" s="253" t="s">
        <v>36</v>
      </c>
      <c r="D4758" s="254" t="s">
        <v>16836</v>
      </c>
    </row>
    <row r="4759" spans="1:4" ht="15" x14ac:dyDescent="0.25">
      <c r="A4759" s="261">
        <v>97508</v>
      </c>
      <c r="B4759" s="253" t="s">
        <v>4507</v>
      </c>
      <c r="C4759" s="253" t="s">
        <v>36</v>
      </c>
      <c r="D4759" s="254" t="s">
        <v>16837</v>
      </c>
    </row>
    <row r="4760" spans="1:4" ht="15" x14ac:dyDescent="0.25">
      <c r="A4760" s="261">
        <v>97509</v>
      </c>
      <c r="B4760" s="253" t="s">
        <v>4508</v>
      </c>
      <c r="C4760" s="253" t="s">
        <v>36</v>
      </c>
      <c r="D4760" s="254" t="s">
        <v>16838</v>
      </c>
    </row>
    <row r="4761" spans="1:4" ht="15" x14ac:dyDescent="0.25">
      <c r="A4761" s="261">
        <v>97511</v>
      </c>
      <c r="B4761" s="253" t="s">
        <v>4509</v>
      </c>
      <c r="C4761" s="253" t="s">
        <v>36</v>
      </c>
      <c r="D4761" s="254" t="s">
        <v>16839</v>
      </c>
    </row>
    <row r="4762" spans="1:4" ht="15" x14ac:dyDescent="0.25">
      <c r="A4762" s="261">
        <v>97512</v>
      </c>
      <c r="B4762" s="253" t="s">
        <v>4510</v>
      </c>
      <c r="C4762" s="253" t="s">
        <v>36</v>
      </c>
      <c r="D4762" s="254" t="s">
        <v>16840</v>
      </c>
    </row>
    <row r="4763" spans="1:4" ht="15" x14ac:dyDescent="0.25">
      <c r="A4763" s="261">
        <v>97514</v>
      </c>
      <c r="B4763" s="253" t="s">
        <v>4511</v>
      </c>
      <c r="C4763" s="253" t="s">
        <v>36</v>
      </c>
      <c r="D4763" s="254" t="s">
        <v>16841</v>
      </c>
    </row>
    <row r="4764" spans="1:4" ht="15" x14ac:dyDescent="0.25">
      <c r="A4764" s="261">
        <v>97515</v>
      </c>
      <c r="B4764" s="253" t="s">
        <v>4512</v>
      </c>
      <c r="C4764" s="253" t="s">
        <v>36</v>
      </c>
      <c r="D4764" s="254" t="s">
        <v>16842</v>
      </c>
    </row>
    <row r="4765" spans="1:4" ht="15" x14ac:dyDescent="0.25">
      <c r="A4765" s="261">
        <v>97517</v>
      </c>
      <c r="B4765" s="253" t="s">
        <v>4513</v>
      </c>
      <c r="C4765" s="253" t="s">
        <v>36</v>
      </c>
      <c r="D4765" s="254" t="s">
        <v>16843</v>
      </c>
    </row>
    <row r="4766" spans="1:4" ht="15" x14ac:dyDescent="0.25">
      <c r="A4766" s="261">
        <v>97518</v>
      </c>
      <c r="B4766" s="253" t="s">
        <v>4514</v>
      </c>
      <c r="C4766" s="253" t="s">
        <v>36</v>
      </c>
      <c r="D4766" s="254" t="s">
        <v>16843</v>
      </c>
    </row>
    <row r="4767" spans="1:4" ht="15" x14ac:dyDescent="0.25">
      <c r="A4767" s="261">
        <v>97519</v>
      </c>
      <c r="B4767" s="253" t="s">
        <v>4515</v>
      </c>
      <c r="C4767" s="253" t="s">
        <v>36</v>
      </c>
      <c r="D4767" s="254" t="s">
        <v>16844</v>
      </c>
    </row>
    <row r="4768" spans="1:4" ht="15" x14ac:dyDescent="0.25">
      <c r="A4768" s="261">
        <v>97520</v>
      </c>
      <c r="B4768" s="253" t="s">
        <v>4516</v>
      </c>
      <c r="C4768" s="253" t="s">
        <v>36</v>
      </c>
      <c r="D4768" s="254" t="s">
        <v>16844</v>
      </c>
    </row>
    <row r="4769" spans="1:4" ht="15" x14ac:dyDescent="0.25">
      <c r="A4769" s="261">
        <v>97521</v>
      </c>
      <c r="B4769" s="253" t="s">
        <v>4517</v>
      </c>
      <c r="C4769" s="253" t="s">
        <v>36</v>
      </c>
      <c r="D4769" s="254" t="s">
        <v>16845</v>
      </c>
    </row>
    <row r="4770" spans="1:4" ht="15" x14ac:dyDescent="0.25">
      <c r="A4770" s="261">
        <v>97522</v>
      </c>
      <c r="B4770" s="253" t="s">
        <v>4518</v>
      </c>
      <c r="C4770" s="253" t="s">
        <v>36</v>
      </c>
      <c r="D4770" s="254" t="s">
        <v>16845</v>
      </c>
    </row>
    <row r="4771" spans="1:4" ht="15" x14ac:dyDescent="0.25">
      <c r="A4771" s="261">
        <v>97523</v>
      </c>
      <c r="B4771" s="253" t="s">
        <v>4519</v>
      </c>
      <c r="C4771" s="253" t="s">
        <v>36</v>
      </c>
      <c r="D4771" s="254" t="s">
        <v>16846</v>
      </c>
    </row>
    <row r="4772" spans="1:4" ht="15" x14ac:dyDescent="0.25">
      <c r="A4772" s="261">
        <v>97524</v>
      </c>
      <c r="B4772" s="253" t="s">
        <v>4520</v>
      </c>
      <c r="C4772" s="253" t="s">
        <v>36</v>
      </c>
      <c r="D4772" s="254" t="s">
        <v>16847</v>
      </c>
    </row>
    <row r="4773" spans="1:4" ht="15" x14ac:dyDescent="0.25">
      <c r="A4773" s="261">
        <v>97525</v>
      </c>
      <c r="B4773" s="253" t="s">
        <v>4521</v>
      </c>
      <c r="C4773" s="253" t="s">
        <v>36</v>
      </c>
      <c r="D4773" s="254" t="s">
        <v>16848</v>
      </c>
    </row>
    <row r="4774" spans="1:4" ht="15" x14ac:dyDescent="0.25">
      <c r="A4774" s="261">
        <v>97526</v>
      </c>
      <c r="B4774" s="253" t="s">
        <v>4522</v>
      </c>
      <c r="C4774" s="253" t="s">
        <v>36</v>
      </c>
      <c r="D4774" s="254" t="s">
        <v>16849</v>
      </c>
    </row>
    <row r="4775" spans="1:4" ht="15" x14ac:dyDescent="0.25">
      <c r="A4775" s="261">
        <v>97527</v>
      </c>
      <c r="B4775" s="253" t="s">
        <v>4523</v>
      </c>
      <c r="C4775" s="253" t="s">
        <v>36</v>
      </c>
      <c r="D4775" s="254" t="s">
        <v>16850</v>
      </c>
    </row>
    <row r="4776" spans="1:4" ht="15" x14ac:dyDescent="0.25">
      <c r="A4776" s="261">
        <v>97528</v>
      </c>
      <c r="B4776" s="253" t="s">
        <v>4524</v>
      </c>
      <c r="C4776" s="253" t="s">
        <v>36</v>
      </c>
      <c r="D4776" s="254" t="s">
        <v>16851</v>
      </c>
    </row>
    <row r="4777" spans="1:4" ht="15" x14ac:dyDescent="0.25">
      <c r="A4777" s="261">
        <v>97529</v>
      </c>
      <c r="B4777" s="253" t="s">
        <v>4525</v>
      </c>
      <c r="C4777" s="253" t="s">
        <v>36</v>
      </c>
      <c r="D4777" s="254" t="s">
        <v>16008</v>
      </c>
    </row>
    <row r="4778" spans="1:4" ht="15" x14ac:dyDescent="0.25">
      <c r="A4778" s="261">
        <v>97530</v>
      </c>
      <c r="B4778" s="253" t="s">
        <v>4526</v>
      </c>
      <c r="C4778" s="253" t="s">
        <v>36</v>
      </c>
      <c r="D4778" s="254" t="s">
        <v>16852</v>
      </c>
    </row>
    <row r="4779" spans="1:4" ht="15" x14ac:dyDescent="0.25">
      <c r="A4779" s="261">
        <v>97531</v>
      </c>
      <c r="B4779" s="253" t="s">
        <v>4527</v>
      </c>
      <c r="C4779" s="253" t="s">
        <v>36</v>
      </c>
      <c r="D4779" s="254" t="s">
        <v>16853</v>
      </c>
    </row>
    <row r="4780" spans="1:4" ht="15" x14ac:dyDescent="0.25">
      <c r="A4780" s="261">
        <v>97532</v>
      </c>
      <c r="B4780" s="253" t="s">
        <v>4528</v>
      </c>
      <c r="C4780" s="253" t="s">
        <v>36</v>
      </c>
      <c r="D4780" s="254" t="s">
        <v>16854</v>
      </c>
    </row>
    <row r="4781" spans="1:4" ht="15" x14ac:dyDescent="0.25">
      <c r="A4781" s="261">
        <v>97533</v>
      </c>
      <c r="B4781" s="253" t="s">
        <v>4529</v>
      </c>
      <c r="C4781" s="253" t="s">
        <v>36</v>
      </c>
      <c r="D4781" s="254" t="s">
        <v>16855</v>
      </c>
    </row>
    <row r="4782" spans="1:4" ht="15" x14ac:dyDescent="0.25">
      <c r="A4782" s="261">
        <v>97534</v>
      </c>
      <c r="B4782" s="253" t="s">
        <v>4530</v>
      </c>
      <c r="C4782" s="253" t="s">
        <v>36</v>
      </c>
      <c r="D4782" s="254" t="s">
        <v>16856</v>
      </c>
    </row>
    <row r="4783" spans="1:4" ht="15" x14ac:dyDescent="0.25">
      <c r="A4783" s="261">
        <v>97537</v>
      </c>
      <c r="B4783" s="253" t="s">
        <v>4531</v>
      </c>
      <c r="C4783" s="253" t="s">
        <v>36</v>
      </c>
      <c r="D4783" s="254" t="s">
        <v>16857</v>
      </c>
    </row>
    <row r="4784" spans="1:4" ht="15" x14ac:dyDescent="0.25">
      <c r="A4784" s="261">
        <v>97540</v>
      </c>
      <c r="B4784" s="253" t="s">
        <v>4532</v>
      </c>
      <c r="C4784" s="253" t="s">
        <v>36</v>
      </c>
      <c r="D4784" s="254" t="s">
        <v>16612</v>
      </c>
    </row>
    <row r="4785" spans="1:4" ht="15" x14ac:dyDescent="0.25">
      <c r="A4785" s="261">
        <v>97541</v>
      </c>
      <c r="B4785" s="253" t="s">
        <v>4533</v>
      </c>
      <c r="C4785" s="253" t="s">
        <v>36</v>
      </c>
      <c r="D4785" s="254" t="s">
        <v>16858</v>
      </c>
    </row>
    <row r="4786" spans="1:4" ht="15" x14ac:dyDescent="0.25">
      <c r="A4786" s="261">
        <v>97543</v>
      </c>
      <c r="B4786" s="253" t="s">
        <v>4534</v>
      </c>
      <c r="C4786" s="253" t="s">
        <v>36</v>
      </c>
      <c r="D4786" s="254" t="s">
        <v>16859</v>
      </c>
    </row>
    <row r="4787" spans="1:4" ht="15" x14ac:dyDescent="0.25">
      <c r="A4787" s="261">
        <v>97544</v>
      </c>
      <c r="B4787" s="253" t="s">
        <v>4535</v>
      </c>
      <c r="C4787" s="253" t="s">
        <v>36</v>
      </c>
      <c r="D4787" s="254" t="s">
        <v>16860</v>
      </c>
    </row>
    <row r="4788" spans="1:4" ht="15" x14ac:dyDescent="0.25">
      <c r="A4788" s="261">
        <v>97546</v>
      </c>
      <c r="B4788" s="253" t="s">
        <v>4536</v>
      </c>
      <c r="C4788" s="253" t="s">
        <v>36</v>
      </c>
      <c r="D4788" s="254" t="s">
        <v>16861</v>
      </c>
    </row>
    <row r="4789" spans="1:4" ht="15" x14ac:dyDescent="0.25">
      <c r="A4789" s="261">
        <v>97547</v>
      </c>
      <c r="B4789" s="253" t="s">
        <v>4537</v>
      </c>
      <c r="C4789" s="253" t="s">
        <v>36</v>
      </c>
      <c r="D4789" s="254" t="s">
        <v>16861</v>
      </c>
    </row>
    <row r="4790" spans="1:4" ht="15" x14ac:dyDescent="0.25">
      <c r="A4790" s="261">
        <v>97548</v>
      </c>
      <c r="B4790" s="253" t="s">
        <v>4538</v>
      </c>
      <c r="C4790" s="253" t="s">
        <v>36</v>
      </c>
      <c r="D4790" s="254" t="s">
        <v>16862</v>
      </c>
    </row>
    <row r="4791" spans="1:4" ht="15" x14ac:dyDescent="0.25">
      <c r="A4791" s="261">
        <v>97549</v>
      </c>
      <c r="B4791" s="253" t="s">
        <v>4539</v>
      </c>
      <c r="C4791" s="253" t="s">
        <v>36</v>
      </c>
      <c r="D4791" s="254" t="s">
        <v>16862</v>
      </c>
    </row>
    <row r="4792" spans="1:4" ht="15" x14ac:dyDescent="0.25">
      <c r="A4792" s="261">
        <v>97550</v>
      </c>
      <c r="B4792" s="253" t="s">
        <v>4540</v>
      </c>
      <c r="C4792" s="253" t="s">
        <v>36</v>
      </c>
      <c r="D4792" s="254" t="s">
        <v>16863</v>
      </c>
    </row>
    <row r="4793" spans="1:4" ht="15" x14ac:dyDescent="0.25">
      <c r="A4793" s="261">
        <v>97551</v>
      </c>
      <c r="B4793" s="253" t="s">
        <v>4541</v>
      </c>
      <c r="C4793" s="253" t="s">
        <v>36</v>
      </c>
      <c r="D4793" s="254" t="s">
        <v>16863</v>
      </c>
    </row>
    <row r="4794" spans="1:4" ht="15" x14ac:dyDescent="0.25">
      <c r="A4794" s="261">
        <v>97552</v>
      </c>
      <c r="B4794" s="253" t="s">
        <v>4542</v>
      </c>
      <c r="C4794" s="253" t="s">
        <v>36</v>
      </c>
      <c r="D4794" s="254" t="s">
        <v>15242</v>
      </c>
    </row>
    <row r="4795" spans="1:4" ht="15" x14ac:dyDescent="0.25">
      <c r="A4795" s="261">
        <v>97553</v>
      </c>
      <c r="B4795" s="253" t="s">
        <v>4543</v>
      </c>
      <c r="C4795" s="253" t="s">
        <v>36</v>
      </c>
      <c r="D4795" s="254" t="s">
        <v>16476</v>
      </c>
    </row>
    <row r="4796" spans="1:4" ht="15" x14ac:dyDescent="0.25">
      <c r="A4796" s="261">
        <v>97554</v>
      </c>
      <c r="B4796" s="253" t="s">
        <v>4544</v>
      </c>
      <c r="C4796" s="253" t="s">
        <v>36</v>
      </c>
      <c r="D4796" s="254" t="s">
        <v>16864</v>
      </c>
    </row>
    <row r="4797" spans="1:4" ht="15" x14ac:dyDescent="0.25">
      <c r="A4797" s="261">
        <v>98602</v>
      </c>
      <c r="B4797" s="253" t="s">
        <v>4545</v>
      </c>
      <c r="C4797" s="253" t="s">
        <v>36</v>
      </c>
      <c r="D4797" s="254" t="s">
        <v>16865</v>
      </c>
    </row>
    <row r="4798" spans="1:4" ht="15" x14ac:dyDescent="0.25">
      <c r="A4798" s="261">
        <v>103805</v>
      </c>
      <c r="B4798" s="253" t="s">
        <v>4546</v>
      </c>
      <c r="C4798" s="253" t="s">
        <v>36</v>
      </c>
      <c r="D4798" s="254" t="s">
        <v>16866</v>
      </c>
    </row>
    <row r="4799" spans="1:4" ht="15" x14ac:dyDescent="0.25">
      <c r="A4799" s="261">
        <v>103806</v>
      </c>
      <c r="B4799" s="253" t="s">
        <v>4547</v>
      </c>
      <c r="C4799" s="253" t="s">
        <v>36</v>
      </c>
      <c r="D4799" s="254" t="s">
        <v>16129</v>
      </c>
    </row>
    <row r="4800" spans="1:4" ht="15" x14ac:dyDescent="0.25">
      <c r="A4800" s="261">
        <v>103807</v>
      </c>
      <c r="B4800" s="253" t="s">
        <v>4548</v>
      </c>
      <c r="C4800" s="253" t="s">
        <v>36</v>
      </c>
      <c r="D4800" s="254" t="s">
        <v>16867</v>
      </c>
    </row>
    <row r="4801" spans="1:4" ht="15" x14ac:dyDescent="0.25">
      <c r="A4801" s="261">
        <v>103808</v>
      </c>
      <c r="B4801" s="253" t="s">
        <v>4549</v>
      </c>
      <c r="C4801" s="253" t="s">
        <v>36</v>
      </c>
      <c r="D4801" s="254" t="s">
        <v>16174</v>
      </c>
    </row>
    <row r="4802" spans="1:4" ht="15" x14ac:dyDescent="0.25">
      <c r="A4802" s="261">
        <v>103809</v>
      </c>
      <c r="B4802" s="253" t="s">
        <v>4550</v>
      </c>
      <c r="C4802" s="253" t="s">
        <v>36</v>
      </c>
      <c r="D4802" s="254" t="s">
        <v>16868</v>
      </c>
    </row>
    <row r="4803" spans="1:4" ht="15" x14ac:dyDescent="0.25">
      <c r="A4803" s="261">
        <v>103810</v>
      </c>
      <c r="B4803" s="253" t="s">
        <v>4551</v>
      </c>
      <c r="C4803" s="253" t="s">
        <v>36</v>
      </c>
      <c r="D4803" s="254" t="s">
        <v>16869</v>
      </c>
    </row>
    <row r="4804" spans="1:4" ht="15" x14ac:dyDescent="0.25">
      <c r="A4804" s="261">
        <v>103811</v>
      </c>
      <c r="B4804" s="253" t="s">
        <v>4552</v>
      </c>
      <c r="C4804" s="253" t="s">
        <v>36</v>
      </c>
      <c r="D4804" s="254" t="s">
        <v>16870</v>
      </c>
    </row>
    <row r="4805" spans="1:4" ht="15" x14ac:dyDescent="0.25">
      <c r="A4805" s="261">
        <v>103812</v>
      </c>
      <c r="B4805" s="253" t="s">
        <v>4553</v>
      </c>
      <c r="C4805" s="253" t="s">
        <v>36</v>
      </c>
      <c r="D4805" s="254" t="s">
        <v>16871</v>
      </c>
    </row>
    <row r="4806" spans="1:4" ht="15" x14ac:dyDescent="0.25">
      <c r="A4806" s="261">
        <v>103813</v>
      </c>
      <c r="B4806" s="253" t="s">
        <v>4554</v>
      </c>
      <c r="C4806" s="253" t="s">
        <v>36</v>
      </c>
      <c r="D4806" s="254" t="s">
        <v>16872</v>
      </c>
    </row>
    <row r="4807" spans="1:4" ht="15" x14ac:dyDescent="0.25">
      <c r="A4807" s="261">
        <v>103814</v>
      </c>
      <c r="B4807" s="253" t="s">
        <v>4555</v>
      </c>
      <c r="C4807" s="253" t="s">
        <v>36</v>
      </c>
      <c r="D4807" s="254" t="s">
        <v>16873</v>
      </c>
    </row>
    <row r="4808" spans="1:4" ht="15" x14ac:dyDescent="0.25">
      <c r="A4808" s="261">
        <v>103815</v>
      </c>
      <c r="B4808" s="253" t="s">
        <v>4556</v>
      </c>
      <c r="C4808" s="253" t="s">
        <v>36</v>
      </c>
      <c r="D4808" s="254" t="s">
        <v>13126</v>
      </c>
    </row>
    <row r="4809" spans="1:4" ht="15" x14ac:dyDescent="0.25">
      <c r="A4809" s="261">
        <v>103816</v>
      </c>
      <c r="B4809" s="253" t="s">
        <v>4557</v>
      </c>
      <c r="C4809" s="253" t="s">
        <v>36</v>
      </c>
      <c r="D4809" s="254" t="s">
        <v>14465</v>
      </c>
    </row>
    <row r="4810" spans="1:4" ht="15" x14ac:dyDescent="0.25">
      <c r="A4810" s="261">
        <v>103817</v>
      </c>
      <c r="B4810" s="253" t="s">
        <v>4558</v>
      </c>
      <c r="C4810" s="253" t="s">
        <v>36</v>
      </c>
      <c r="D4810" s="254" t="s">
        <v>16874</v>
      </c>
    </row>
    <row r="4811" spans="1:4" ht="15" x14ac:dyDescent="0.25">
      <c r="A4811" s="261">
        <v>103818</v>
      </c>
      <c r="B4811" s="253" t="s">
        <v>4559</v>
      </c>
      <c r="C4811" s="253" t="s">
        <v>36</v>
      </c>
      <c r="D4811" s="254" t="s">
        <v>16875</v>
      </c>
    </row>
    <row r="4812" spans="1:4" ht="15" x14ac:dyDescent="0.25">
      <c r="A4812" s="261">
        <v>103819</v>
      </c>
      <c r="B4812" s="253" t="s">
        <v>4560</v>
      </c>
      <c r="C4812" s="253" t="s">
        <v>36</v>
      </c>
      <c r="D4812" s="254" t="s">
        <v>13892</v>
      </c>
    </row>
    <row r="4813" spans="1:4" ht="15" x14ac:dyDescent="0.25">
      <c r="A4813" s="261">
        <v>103820</v>
      </c>
      <c r="B4813" s="253" t="s">
        <v>4561</v>
      </c>
      <c r="C4813" s="253" t="s">
        <v>36</v>
      </c>
      <c r="D4813" s="254" t="s">
        <v>16876</v>
      </c>
    </row>
    <row r="4814" spans="1:4" ht="15" x14ac:dyDescent="0.25">
      <c r="A4814" s="261">
        <v>103821</v>
      </c>
      <c r="B4814" s="253" t="s">
        <v>4562</v>
      </c>
      <c r="C4814" s="253" t="s">
        <v>36</v>
      </c>
      <c r="D4814" s="254" t="s">
        <v>16877</v>
      </c>
    </row>
    <row r="4815" spans="1:4" ht="15" x14ac:dyDescent="0.25">
      <c r="A4815" s="261">
        <v>103822</v>
      </c>
      <c r="B4815" s="253" t="s">
        <v>4563</v>
      </c>
      <c r="C4815" s="253" t="s">
        <v>36</v>
      </c>
      <c r="D4815" s="254" t="s">
        <v>16294</v>
      </c>
    </row>
    <row r="4816" spans="1:4" ht="15" x14ac:dyDescent="0.25">
      <c r="A4816" s="261">
        <v>103823</v>
      </c>
      <c r="B4816" s="253" t="s">
        <v>4564</v>
      </c>
      <c r="C4816" s="253" t="s">
        <v>36</v>
      </c>
      <c r="D4816" s="254" t="s">
        <v>14012</v>
      </c>
    </row>
    <row r="4817" spans="1:4" ht="15" x14ac:dyDescent="0.25">
      <c r="A4817" s="261">
        <v>103824</v>
      </c>
      <c r="B4817" s="253" t="s">
        <v>4565</v>
      </c>
      <c r="C4817" s="253" t="s">
        <v>36</v>
      </c>
      <c r="D4817" s="254" t="s">
        <v>16287</v>
      </c>
    </row>
    <row r="4818" spans="1:4" ht="15" x14ac:dyDescent="0.25">
      <c r="A4818" s="261">
        <v>103825</v>
      </c>
      <c r="B4818" s="253" t="s">
        <v>4566</v>
      </c>
      <c r="C4818" s="253" t="s">
        <v>36</v>
      </c>
      <c r="D4818" s="254" t="s">
        <v>16878</v>
      </c>
    </row>
    <row r="4819" spans="1:4" ht="15" x14ac:dyDescent="0.25">
      <c r="A4819" s="261">
        <v>103826</v>
      </c>
      <c r="B4819" s="253" t="s">
        <v>4567</v>
      </c>
      <c r="C4819" s="253" t="s">
        <v>36</v>
      </c>
      <c r="D4819" s="254" t="s">
        <v>16879</v>
      </c>
    </row>
    <row r="4820" spans="1:4" ht="15" x14ac:dyDescent="0.25">
      <c r="A4820" s="261">
        <v>103827</v>
      </c>
      <c r="B4820" s="253" t="s">
        <v>4568</v>
      </c>
      <c r="C4820" s="253" t="s">
        <v>36</v>
      </c>
      <c r="D4820" s="254" t="s">
        <v>16879</v>
      </c>
    </row>
    <row r="4821" spans="1:4" ht="15" x14ac:dyDescent="0.25">
      <c r="A4821" s="261">
        <v>103828</v>
      </c>
      <c r="B4821" s="253" t="s">
        <v>4569</v>
      </c>
      <c r="C4821" s="253" t="s">
        <v>36</v>
      </c>
      <c r="D4821" s="254" t="s">
        <v>16880</v>
      </c>
    </row>
    <row r="4822" spans="1:4" ht="15" x14ac:dyDescent="0.25">
      <c r="A4822" s="261">
        <v>103829</v>
      </c>
      <c r="B4822" s="253" t="s">
        <v>4570</v>
      </c>
      <c r="C4822" s="253" t="s">
        <v>36</v>
      </c>
      <c r="D4822" s="254" t="s">
        <v>16881</v>
      </c>
    </row>
    <row r="4823" spans="1:4" ht="15" x14ac:dyDescent="0.25">
      <c r="A4823" s="261">
        <v>103830</v>
      </c>
      <c r="B4823" s="253" t="s">
        <v>4571</v>
      </c>
      <c r="C4823" s="253" t="s">
        <v>36</v>
      </c>
      <c r="D4823" s="254" t="s">
        <v>16583</v>
      </c>
    </row>
    <row r="4824" spans="1:4" ht="15" x14ac:dyDescent="0.25">
      <c r="A4824" s="261">
        <v>103831</v>
      </c>
      <c r="B4824" s="253" t="s">
        <v>4572</v>
      </c>
      <c r="C4824" s="253" t="s">
        <v>36</v>
      </c>
      <c r="D4824" s="254" t="s">
        <v>16882</v>
      </c>
    </row>
    <row r="4825" spans="1:4" ht="15" x14ac:dyDescent="0.25">
      <c r="A4825" s="261">
        <v>103832</v>
      </c>
      <c r="B4825" s="253" t="s">
        <v>4573</v>
      </c>
      <c r="C4825" s="253" t="s">
        <v>36</v>
      </c>
      <c r="D4825" s="254" t="s">
        <v>16190</v>
      </c>
    </row>
    <row r="4826" spans="1:4" ht="15" x14ac:dyDescent="0.25">
      <c r="A4826" s="261">
        <v>103833</v>
      </c>
      <c r="B4826" s="253" t="s">
        <v>4574</v>
      </c>
      <c r="C4826" s="253" t="s">
        <v>36</v>
      </c>
      <c r="D4826" s="254" t="s">
        <v>12774</v>
      </c>
    </row>
    <row r="4827" spans="1:4" ht="15" x14ac:dyDescent="0.25">
      <c r="A4827" s="261">
        <v>103834</v>
      </c>
      <c r="B4827" s="253" t="s">
        <v>4575</v>
      </c>
      <c r="C4827" s="253" t="s">
        <v>36</v>
      </c>
      <c r="D4827" s="254" t="s">
        <v>16883</v>
      </c>
    </row>
    <row r="4828" spans="1:4" ht="15" x14ac:dyDescent="0.25">
      <c r="A4828" s="261">
        <v>103838</v>
      </c>
      <c r="B4828" s="253" t="s">
        <v>4576</v>
      </c>
      <c r="C4828" s="253" t="s">
        <v>36</v>
      </c>
      <c r="D4828" s="254" t="s">
        <v>16691</v>
      </c>
    </row>
    <row r="4829" spans="1:4" ht="15" x14ac:dyDescent="0.25">
      <c r="A4829" s="261">
        <v>103839</v>
      </c>
      <c r="B4829" s="253" t="s">
        <v>4577</v>
      </c>
      <c r="C4829" s="253" t="s">
        <v>36</v>
      </c>
      <c r="D4829" s="254" t="s">
        <v>16531</v>
      </c>
    </row>
    <row r="4830" spans="1:4" ht="15" x14ac:dyDescent="0.25">
      <c r="A4830" s="261">
        <v>103840</v>
      </c>
      <c r="B4830" s="253" t="s">
        <v>4578</v>
      </c>
      <c r="C4830" s="253" t="s">
        <v>36</v>
      </c>
      <c r="D4830" s="254" t="s">
        <v>15154</v>
      </c>
    </row>
    <row r="4831" spans="1:4" ht="15" x14ac:dyDescent="0.25">
      <c r="A4831" s="261">
        <v>103841</v>
      </c>
      <c r="B4831" s="253" t="s">
        <v>4579</v>
      </c>
      <c r="C4831" s="253" t="s">
        <v>36</v>
      </c>
      <c r="D4831" s="254" t="s">
        <v>16884</v>
      </c>
    </row>
    <row r="4832" spans="1:4" ht="15" x14ac:dyDescent="0.25">
      <c r="A4832" s="261">
        <v>103842</v>
      </c>
      <c r="B4832" s="253" t="s">
        <v>4580</v>
      </c>
      <c r="C4832" s="253" t="s">
        <v>36</v>
      </c>
      <c r="D4832" s="254" t="s">
        <v>13325</v>
      </c>
    </row>
    <row r="4833" spans="1:4" ht="15" x14ac:dyDescent="0.25">
      <c r="A4833" s="261">
        <v>103843</v>
      </c>
      <c r="B4833" s="253" t="s">
        <v>4581</v>
      </c>
      <c r="C4833" s="253" t="s">
        <v>36</v>
      </c>
      <c r="D4833" s="254" t="s">
        <v>15451</v>
      </c>
    </row>
    <row r="4834" spans="1:4" ht="15" x14ac:dyDescent="0.25">
      <c r="A4834" s="261">
        <v>103844</v>
      </c>
      <c r="B4834" s="253" t="s">
        <v>4582</v>
      </c>
      <c r="C4834" s="253" t="s">
        <v>36</v>
      </c>
      <c r="D4834" s="254" t="s">
        <v>16885</v>
      </c>
    </row>
    <row r="4835" spans="1:4" ht="15" x14ac:dyDescent="0.25">
      <c r="A4835" s="261">
        <v>103845</v>
      </c>
      <c r="B4835" s="253" t="s">
        <v>4583</v>
      </c>
      <c r="C4835" s="253" t="s">
        <v>36</v>
      </c>
      <c r="D4835" s="254" t="s">
        <v>16886</v>
      </c>
    </row>
    <row r="4836" spans="1:4" ht="15" x14ac:dyDescent="0.25">
      <c r="A4836" s="261">
        <v>103846</v>
      </c>
      <c r="B4836" s="253" t="s">
        <v>4584</v>
      </c>
      <c r="C4836" s="253" t="s">
        <v>36</v>
      </c>
      <c r="D4836" s="254" t="s">
        <v>16887</v>
      </c>
    </row>
    <row r="4837" spans="1:4" ht="15" x14ac:dyDescent="0.25">
      <c r="A4837" s="261">
        <v>103847</v>
      </c>
      <c r="B4837" s="253" t="s">
        <v>4585</v>
      </c>
      <c r="C4837" s="253" t="s">
        <v>36</v>
      </c>
      <c r="D4837" s="254" t="s">
        <v>16072</v>
      </c>
    </row>
    <row r="4838" spans="1:4" ht="15" x14ac:dyDescent="0.25">
      <c r="A4838" s="261">
        <v>103848</v>
      </c>
      <c r="B4838" s="253" t="s">
        <v>4586</v>
      </c>
      <c r="C4838" s="253" t="s">
        <v>36</v>
      </c>
      <c r="D4838" s="254" t="s">
        <v>13388</v>
      </c>
    </row>
    <row r="4839" spans="1:4" ht="15" x14ac:dyDescent="0.25">
      <c r="A4839" s="261">
        <v>103849</v>
      </c>
      <c r="B4839" s="253" t="s">
        <v>4587</v>
      </c>
      <c r="C4839" s="253" t="s">
        <v>36</v>
      </c>
      <c r="D4839" s="254" t="s">
        <v>16888</v>
      </c>
    </row>
    <row r="4840" spans="1:4" ht="15" x14ac:dyDescent="0.25">
      <c r="A4840" s="261">
        <v>103850</v>
      </c>
      <c r="B4840" s="253" t="s">
        <v>4588</v>
      </c>
      <c r="C4840" s="253" t="s">
        <v>36</v>
      </c>
      <c r="D4840" s="254" t="s">
        <v>16889</v>
      </c>
    </row>
    <row r="4841" spans="1:4" ht="15" x14ac:dyDescent="0.25">
      <c r="A4841" s="261">
        <v>103851</v>
      </c>
      <c r="B4841" s="253" t="s">
        <v>4589</v>
      </c>
      <c r="C4841" s="253" t="s">
        <v>36</v>
      </c>
      <c r="D4841" s="254" t="s">
        <v>13903</v>
      </c>
    </row>
    <row r="4842" spans="1:4" ht="15" x14ac:dyDescent="0.25">
      <c r="A4842" s="261">
        <v>103852</v>
      </c>
      <c r="B4842" s="253" t="s">
        <v>4590</v>
      </c>
      <c r="C4842" s="253" t="s">
        <v>36</v>
      </c>
      <c r="D4842" s="254" t="s">
        <v>16890</v>
      </c>
    </row>
    <row r="4843" spans="1:4" ht="15" x14ac:dyDescent="0.25">
      <c r="A4843" s="261">
        <v>103853</v>
      </c>
      <c r="B4843" s="253" t="s">
        <v>4591</v>
      </c>
      <c r="C4843" s="253" t="s">
        <v>36</v>
      </c>
      <c r="D4843" s="254" t="s">
        <v>15260</v>
      </c>
    </row>
    <row r="4844" spans="1:4" ht="15" x14ac:dyDescent="0.25">
      <c r="A4844" s="261">
        <v>103854</v>
      </c>
      <c r="B4844" s="253" t="s">
        <v>4592</v>
      </c>
      <c r="C4844" s="253" t="s">
        <v>36</v>
      </c>
      <c r="D4844" s="254" t="s">
        <v>16891</v>
      </c>
    </row>
    <row r="4845" spans="1:4" ht="15" x14ac:dyDescent="0.25">
      <c r="A4845" s="261">
        <v>103855</v>
      </c>
      <c r="B4845" s="253" t="s">
        <v>4593</v>
      </c>
      <c r="C4845" s="253" t="s">
        <v>36</v>
      </c>
      <c r="D4845" s="254" t="s">
        <v>13351</v>
      </c>
    </row>
    <row r="4846" spans="1:4" ht="15" x14ac:dyDescent="0.25">
      <c r="A4846" s="261">
        <v>103856</v>
      </c>
      <c r="B4846" s="253" t="s">
        <v>4594</v>
      </c>
      <c r="C4846" s="253" t="s">
        <v>36</v>
      </c>
      <c r="D4846" s="254" t="s">
        <v>16892</v>
      </c>
    </row>
    <row r="4847" spans="1:4" ht="15" x14ac:dyDescent="0.25">
      <c r="A4847" s="261">
        <v>103857</v>
      </c>
      <c r="B4847" s="253" t="s">
        <v>4595</v>
      </c>
      <c r="C4847" s="253" t="s">
        <v>36</v>
      </c>
      <c r="D4847" s="254" t="s">
        <v>16893</v>
      </c>
    </row>
    <row r="4848" spans="1:4" ht="15" x14ac:dyDescent="0.25">
      <c r="A4848" s="261">
        <v>103858</v>
      </c>
      <c r="B4848" s="253" t="s">
        <v>4596</v>
      </c>
      <c r="C4848" s="253" t="s">
        <v>36</v>
      </c>
      <c r="D4848" s="254" t="s">
        <v>16894</v>
      </c>
    </row>
    <row r="4849" spans="1:4" ht="15" x14ac:dyDescent="0.25">
      <c r="A4849" s="261">
        <v>103859</v>
      </c>
      <c r="B4849" s="253" t="s">
        <v>4597</v>
      </c>
      <c r="C4849" s="253" t="s">
        <v>36</v>
      </c>
      <c r="D4849" s="254" t="s">
        <v>16895</v>
      </c>
    </row>
    <row r="4850" spans="1:4" ht="15" x14ac:dyDescent="0.25">
      <c r="A4850" s="261">
        <v>103860</v>
      </c>
      <c r="B4850" s="253" t="s">
        <v>4598</v>
      </c>
      <c r="C4850" s="253" t="s">
        <v>36</v>
      </c>
      <c r="D4850" s="254" t="s">
        <v>16895</v>
      </c>
    </row>
    <row r="4851" spans="1:4" ht="15" x14ac:dyDescent="0.25">
      <c r="A4851" s="261">
        <v>103861</v>
      </c>
      <c r="B4851" s="253" t="s">
        <v>4599</v>
      </c>
      <c r="C4851" s="253" t="s">
        <v>36</v>
      </c>
      <c r="D4851" s="254" t="s">
        <v>16896</v>
      </c>
    </row>
    <row r="4852" spans="1:4" ht="15" x14ac:dyDescent="0.25">
      <c r="A4852" s="261">
        <v>103862</v>
      </c>
      <c r="B4852" s="253" t="s">
        <v>4600</v>
      </c>
      <c r="C4852" s="253" t="s">
        <v>36</v>
      </c>
      <c r="D4852" s="254" t="s">
        <v>16897</v>
      </c>
    </row>
    <row r="4853" spans="1:4" ht="15" x14ac:dyDescent="0.25">
      <c r="A4853" s="261">
        <v>103863</v>
      </c>
      <c r="B4853" s="253" t="s">
        <v>4601</v>
      </c>
      <c r="C4853" s="253" t="s">
        <v>36</v>
      </c>
      <c r="D4853" s="254" t="s">
        <v>14451</v>
      </c>
    </row>
    <row r="4854" spans="1:4" ht="15" x14ac:dyDescent="0.25">
      <c r="A4854" s="261">
        <v>103864</v>
      </c>
      <c r="B4854" s="253" t="s">
        <v>4602</v>
      </c>
      <c r="C4854" s="253" t="s">
        <v>36</v>
      </c>
      <c r="D4854" s="254" t="s">
        <v>16898</v>
      </c>
    </row>
    <row r="4855" spans="1:4" ht="15" x14ac:dyDescent="0.25">
      <c r="A4855" s="261">
        <v>103865</v>
      </c>
      <c r="B4855" s="253" t="s">
        <v>4603</v>
      </c>
      <c r="C4855" s="253" t="s">
        <v>36</v>
      </c>
      <c r="D4855" s="254" t="s">
        <v>16899</v>
      </c>
    </row>
    <row r="4856" spans="1:4" ht="15" x14ac:dyDescent="0.25">
      <c r="A4856" s="261">
        <v>103866</v>
      </c>
      <c r="B4856" s="253" t="s">
        <v>4604</v>
      </c>
      <c r="C4856" s="253" t="s">
        <v>36</v>
      </c>
      <c r="D4856" s="254" t="s">
        <v>16435</v>
      </c>
    </row>
    <row r="4857" spans="1:4" ht="15" x14ac:dyDescent="0.25">
      <c r="A4857" s="261">
        <v>103867</v>
      </c>
      <c r="B4857" s="253" t="s">
        <v>4605</v>
      </c>
      <c r="C4857" s="253" t="s">
        <v>36</v>
      </c>
      <c r="D4857" s="254" t="s">
        <v>16900</v>
      </c>
    </row>
    <row r="4858" spans="1:4" ht="15" x14ac:dyDescent="0.25">
      <c r="A4858" s="261">
        <v>103874</v>
      </c>
      <c r="B4858" s="253" t="s">
        <v>4606</v>
      </c>
      <c r="C4858" s="253" t="s">
        <v>36</v>
      </c>
      <c r="D4858" s="254" t="s">
        <v>15964</v>
      </c>
    </row>
    <row r="4859" spans="1:4" ht="15" x14ac:dyDescent="0.25">
      <c r="A4859" s="261">
        <v>103875</v>
      </c>
      <c r="B4859" s="253" t="s">
        <v>4607</v>
      </c>
      <c r="C4859" s="253" t="s">
        <v>36</v>
      </c>
      <c r="D4859" s="254" t="s">
        <v>16901</v>
      </c>
    </row>
    <row r="4860" spans="1:4" ht="15" x14ac:dyDescent="0.25">
      <c r="A4860" s="261">
        <v>103876</v>
      </c>
      <c r="B4860" s="253" t="s">
        <v>4608</v>
      </c>
      <c r="C4860" s="253" t="s">
        <v>36</v>
      </c>
      <c r="D4860" s="254" t="s">
        <v>16902</v>
      </c>
    </row>
    <row r="4861" spans="1:4" ht="15" x14ac:dyDescent="0.25">
      <c r="A4861" s="261">
        <v>103877</v>
      </c>
      <c r="B4861" s="253" t="s">
        <v>4609</v>
      </c>
      <c r="C4861" s="253" t="s">
        <v>36</v>
      </c>
      <c r="D4861" s="254" t="s">
        <v>12789</v>
      </c>
    </row>
    <row r="4862" spans="1:4" ht="15" x14ac:dyDescent="0.25">
      <c r="A4862" s="261">
        <v>103878</v>
      </c>
      <c r="B4862" s="253" t="s">
        <v>4610</v>
      </c>
      <c r="C4862" s="253" t="s">
        <v>36</v>
      </c>
      <c r="D4862" s="254" t="s">
        <v>16903</v>
      </c>
    </row>
    <row r="4863" spans="1:4" ht="15" x14ac:dyDescent="0.25">
      <c r="A4863" s="261">
        <v>103879</v>
      </c>
      <c r="B4863" s="253" t="s">
        <v>4611</v>
      </c>
      <c r="C4863" s="253" t="s">
        <v>36</v>
      </c>
      <c r="D4863" s="254" t="s">
        <v>16327</v>
      </c>
    </row>
    <row r="4864" spans="1:4" ht="15" x14ac:dyDescent="0.25">
      <c r="A4864" s="261">
        <v>103880</v>
      </c>
      <c r="B4864" s="253" t="s">
        <v>4612</v>
      </c>
      <c r="C4864" s="253" t="s">
        <v>36</v>
      </c>
      <c r="D4864" s="254" t="s">
        <v>15192</v>
      </c>
    </row>
    <row r="4865" spans="1:4" ht="15" x14ac:dyDescent="0.25">
      <c r="A4865" s="261">
        <v>103881</v>
      </c>
      <c r="B4865" s="253" t="s">
        <v>4613</v>
      </c>
      <c r="C4865" s="253" t="s">
        <v>36</v>
      </c>
      <c r="D4865" s="254" t="s">
        <v>14009</v>
      </c>
    </row>
    <row r="4866" spans="1:4" ht="15" x14ac:dyDescent="0.25">
      <c r="A4866" s="261">
        <v>103882</v>
      </c>
      <c r="B4866" s="253" t="s">
        <v>4614</v>
      </c>
      <c r="C4866" s="253" t="s">
        <v>36</v>
      </c>
      <c r="D4866" s="254" t="s">
        <v>16904</v>
      </c>
    </row>
    <row r="4867" spans="1:4" ht="15" x14ac:dyDescent="0.25">
      <c r="A4867" s="261">
        <v>103883</v>
      </c>
      <c r="B4867" s="253" t="s">
        <v>4615</v>
      </c>
      <c r="C4867" s="253" t="s">
        <v>36</v>
      </c>
      <c r="D4867" s="254" t="s">
        <v>13126</v>
      </c>
    </row>
    <row r="4868" spans="1:4" ht="15" x14ac:dyDescent="0.25">
      <c r="A4868" s="261">
        <v>103884</v>
      </c>
      <c r="B4868" s="253" t="s">
        <v>4616</v>
      </c>
      <c r="C4868" s="253" t="s">
        <v>36</v>
      </c>
      <c r="D4868" s="254" t="s">
        <v>16598</v>
      </c>
    </row>
    <row r="4869" spans="1:4" ht="15" x14ac:dyDescent="0.25">
      <c r="A4869" s="261">
        <v>103885</v>
      </c>
      <c r="B4869" s="253" t="s">
        <v>4617</v>
      </c>
      <c r="C4869" s="253" t="s">
        <v>36</v>
      </c>
      <c r="D4869" s="254" t="s">
        <v>15340</v>
      </c>
    </row>
    <row r="4870" spans="1:4" ht="15" x14ac:dyDescent="0.25">
      <c r="A4870" s="261">
        <v>103886</v>
      </c>
      <c r="B4870" s="253" t="s">
        <v>4618</v>
      </c>
      <c r="C4870" s="253" t="s">
        <v>36</v>
      </c>
      <c r="D4870" s="254" t="s">
        <v>16905</v>
      </c>
    </row>
    <row r="4871" spans="1:4" ht="15" x14ac:dyDescent="0.25">
      <c r="A4871" s="261">
        <v>103887</v>
      </c>
      <c r="B4871" s="253" t="s">
        <v>4619</v>
      </c>
      <c r="C4871" s="253" t="s">
        <v>36</v>
      </c>
      <c r="D4871" s="254" t="s">
        <v>15984</v>
      </c>
    </row>
    <row r="4872" spans="1:4" ht="15" x14ac:dyDescent="0.25">
      <c r="A4872" s="261">
        <v>103888</v>
      </c>
      <c r="B4872" s="253" t="s">
        <v>4620</v>
      </c>
      <c r="C4872" s="253" t="s">
        <v>36</v>
      </c>
      <c r="D4872" s="254" t="s">
        <v>16906</v>
      </c>
    </row>
    <row r="4873" spans="1:4" ht="15" x14ac:dyDescent="0.25">
      <c r="A4873" s="261">
        <v>103889</v>
      </c>
      <c r="B4873" s="253" t="s">
        <v>4621</v>
      </c>
      <c r="C4873" s="253" t="s">
        <v>36</v>
      </c>
      <c r="D4873" s="254" t="s">
        <v>16907</v>
      </c>
    </row>
    <row r="4874" spans="1:4" ht="15" x14ac:dyDescent="0.25">
      <c r="A4874" s="261">
        <v>103890</v>
      </c>
      <c r="B4874" s="253" t="s">
        <v>4622</v>
      </c>
      <c r="C4874" s="253" t="s">
        <v>36</v>
      </c>
      <c r="D4874" s="254" t="s">
        <v>16908</v>
      </c>
    </row>
    <row r="4875" spans="1:4" ht="15" x14ac:dyDescent="0.25">
      <c r="A4875" s="261">
        <v>103891</v>
      </c>
      <c r="B4875" s="253" t="s">
        <v>4623</v>
      </c>
      <c r="C4875" s="253" t="s">
        <v>36</v>
      </c>
      <c r="D4875" s="254" t="s">
        <v>16909</v>
      </c>
    </row>
    <row r="4876" spans="1:4" ht="15" x14ac:dyDescent="0.25">
      <c r="A4876" s="261">
        <v>103892</v>
      </c>
      <c r="B4876" s="253" t="s">
        <v>4624</v>
      </c>
      <c r="C4876" s="253" t="s">
        <v>36</v>
      </c>
      <c r="D4876" s="254" t="s">
        <v>16910</v>
      </c>
    </row>
    <row r="4877" spans="1:4" ht="15" x14ac:dyDescent="0.25">
      <c r="A4877" s="261">
        <v>103893</v>
      </c>
      <c r="B4877" s="253" t="s">
        <v>4625</v>
      </c>
      <c r="C4877" s="253" t="s">
        <v>36</v>
      </c>
      <c r="D4877" s="254" t="s">
        <v>16911</v>
      </c>
    </row>
    <row r="4878" spans="1:4" ht="15" x14ac:dyDescent="0.25">
      <c r="A4878" s="261">
        <v>103894</v>
      </c>
      <c r="B4878" s="253" t="s">
        <v>4626</v>
      </c>
      <c r="C4878" s="253" t="s">
        <v>36</v>
      </c>
      <c r="D4878" s="254" t="s">
        <v>16912</v>
      </c>
    </row>
    <row r="4879" spans="1:4" ht="15" x14ac:dyDescent="0.25">
      <c r="A4879" s="261">
        <v>103895</v>
      </c>
      <c r="B4879" s="253" t="s">
        <v>4627</v>
      </c>
      <c r="C4879" s="253" t="s">
        <v>36</v>
      </c>
      <c r="D4879" s="254" t="s">
        <v>16913</v>
      </c>
    </row>
    <row r="4880" spans="1:4" ht="15" x14ac:dyDescent="0.25">
      <c r="A4880" s="261">
        <v>103896</v>
      </c>
      <c r="B4880" s="253" t="s">
        <v>4628</v>
      </c>
      <c r="C4880" s="253" t="s">
        <v>36</v>
      </c>
      <c r="D4880" s="254" t="s">
        <v>16913</v>
      </c>
    </row>
    <row r="4881" spans="1:4" ht="15" x14ac:dyDescent="0.25">
      <c r="A4881" s="261">
        <v>103897</v>
      </c>
      <c r="B4881" s="253" t="s">
        <v>4629</v>
      </c>
      <c r="C4881" s="253" t="s">
        <v>36</v>
      </c>
      <c r="D4881" s="254" t="s">
        <v>16914</v>
      </c>
    </row>
    <row r="4882" spans="1:4" ht="15" x14ac:dyDescent="0.25">
      <c r="A4882" s="261">
        <v>103898</v>
      </c>
      <c r="B4882" s="253" t="s">
        <v>4630</v>
      </c>
      <c r="C4882" s="253" t="s">
        <v>36</v>
      </c>
      <c r="D4882" s="254" t="s">
        <v>16915</v>
      </c>
    </row>
    <row r="4883" spans="1:4" ht="15" x14ac:dyDescent="0.25">
      <c r="A4883" s="261">
        <v>103899</v>
      </c>
      <c r="B4883" s="253" t="s">
        <v>4631</v>
      </c>
      <c r="C4883" s="253" t="s">
        <v>36</v>
      </c>
      <c r="D4883" s="254" t="s">
        <v>12859</v>
      </c>
    </row>
    <row r="4884" spans="1:4" ht="15" x14ac:dyDescent="0.25">
      <c r="A4884" s="261">
        <v>103900</v>
      </c>
      <c r="B4884" s="253" t="s">
        <v>4632</v>
      </c>
      <c r="C4884" s="253" t="s">
        <v>36</v>
      </c>
      <c r="D4884" s="254" t="s">
        <v>16916</v>
      </c>
    </row>
    <row r="4885" spans="1:4" ht="15" x14ac:dyDescent="0.25">
      <c r="A4885" s="261">
        <v>103901</v>
      </c>
      <c r="B4885" s="253" t="s">
        <v>4633</v>
      </c>
      <c r="C4885" s="253" t="s">
        <v>36</v>
      </c>
      <c r="D4885" s="254" t="s">
        <v>16917</v>
      </c>
    </row>
    <row r="4886" spans="1:4" ht="15" x14ac:dyDescent="0.25">
      <c r="A4886" s="261">
        <v>103902</v>
      </c>
      <c r="B4886" s="253" t="s">
        <v>4634</v>
      </c>
      <c r="C4886" s="253" t="s">
        <v>36</v>
      </c>
      <c r="D4886" s="254" t="s">
        <v>16918</v>
      </c>
    </row>
    <row r="4887" spans="1:4" ht="15" x14ac:dyDescent="0.25">
      <c r="A4887" s="261">
        <v>103903</v>
      </c>
      <c r="B4887" s="253" t="s">
        <v>4635</v>
      </c>
      <c r="C4887" s="253" t="s">
        <v>36</v>
      </c>
      <c r="D4887" s="254" t="s">
        <v>16919</v>
      </c>
    </row>
    <row r="4888" spans="1:4" ht="15" x14ac:dyDescent="0.25">
      <c r="A4888" s="261">
        <v>103947</v>
      </c>
      <c r="B4888" s="253" t="s">
        <v>4636</v>
      </c>
      <c r="C4888" s="253" t="s">
        <v>36</v>
      </c>
      <c r="D4888" s="254" t="s">
        <v>16920</v>
      </c>
    </row>
    <row r="4889" spans="1:4" ht="15" x14ac:dyDescent="0.25">
      <c r="A4889" s="261">
        <v>103948</v>
      </c>
      <c r="B4889" s="253" t="s">
        <v>4637</v>
      </c>
      <c r="C4889" s="253" t="s">
        <v>36</v>
      </c>
      <c r="D4889" s="254" t="s">
        <v>16921</v>
      </c>
    </row>
    <row r="4890" spans="1:4" ht="15" x14ac:dyDescent="0.25">
      <c r="A4890" s="261">
        <v>103949</v>
      </c>
      <c r="B4890" s="253" t="s">
        <v>4638</v>
      </c>
      <c r="C4890" s="253" t="s">
        <v>36</v>
      </c>
      <c r="D4890" s="254" t="s">
        <v>14975</v>
      </c>
    </row>
    <row r="4891" spans="1:4" ht="15" x14ac:dyDescent="0.25">
      <c r="A4891" s="261">
        <v>103950</v>
      </c>
      <c r="B4891" s="253" t="s">
        <v>4639</v>
      </c>
      <c r="C4891" s="253" t="s">
        <v>36</v>
      </c>
      <c r="D4891" s="254" t="s">
        <v>14946</v>
      </c>
    </row>
    <row r="4892" spans="1:4" ht="15" x14ac:dyDescent="0.25">
      <c r="A4892" s="261">
        <v>103951</v>
      </c>
      <c r="B4892" s="253" t="s">
        <v>4640</v>
      </c>
      <c r="C4892" s="253" t="s">
        <v>36</v>
      </c>
      <c r="D4892" s="254" t="s">
        <v>16922</v>
      </c>
    </row>
    <row r="4893" spans="1:4" ht="15" x14ac:dyDescent="0.25">
      <c r="A4893" s="261">
        <v>103952</v>
      </c>
      <c r="B4893" s="253" t="s">
        <v>4641</v>
      </c>
      <c r="C4893" s="253" t="s">
        <v>36</v>
      </c>
      <c r="D4893" s="254" t="s">
        <v>13477</v>
      </c>
    </row>
    <row r="4894" spans="1:4" ht="15" x14ac:dyDescent="0.25">
      <c r="A4894" s="261">
        <v>103953</v>
      </c>
      <c r="B4894" s="253" t="s">
        <v>4642</v>
      </c>
      <c r="C4894" s="253" t="s">
        <v>36</v>
      </c>
      <c r="D4894" s="254" t="s">
        <v>13479</v>
      </c>
    </row>
    <row r="4895" spans="1:4" ht="15" x14ac:dyDescent="0.25">
      <c r="A4895" s="261">
        <v>103954</v>
      </c>
      <c r="B4895" s="253" t="s">
        <v>4643</v>
      </c>
      <c r="C4895" s="253" t="s">
        <v>36</v>
      </c>
      <c r="D4895" s="254" t="s">
        <v>16923</v>
      </c>
    </row>
    <row r="4896" spans="1:4" ht="15" x14ac:dyDescent="0.25">
      <c r="A4896" s="261">
        <v>103955</v>
      </c>
      <c r="B4896" s="253" t="s">
        <v>4644</v>
      </c>
      <c r="C4896" s="253" t="s">
        <v>36</v>
      </c>
      <c r="D4896" s="254" t="s">
        <v>16924</v>
      </c>
    </row>
    <row r="4897" spans="1:4" ht="15" x14ac:dyDescent="0.25">
      <c r="A4897" s="261">
        <v>103956</v>
      </c>
      <c r="B4897" s="253" t="s">
        <v>4645</v>
      </c>
      <c r="C4897" s="253" t="s">
        <v>36</v>
      </c>
      <c r="D4897" s="254" t="s">
        <v>16925</v>
      </c>
    </row>
    <row r="4898" spans="1:4" ht="15" x14ac:dyDescent="0.25">
      <c r="A4898" s="261">
        <v>103957</v>
      </c>
      <c r="B4898" s="253" t="s">
        <v>4646</v>
      </c>
      <c r="C4898" s="253" t="s">
        <v>36</v>
      </c>
      <c r="D4898" s="254" t="s">
        <v>16926</v>
      </c>
    </row>
    <row r="4899" spans="1:4" ht="15" x14ac:dyDescent="0.25">
      <c r="A4899" s="261">
        <v>103958</v>
      </c>
      <c r="B4899" s="253" t="s">
        <v>4647</v>
      </c>
      <c r="C4899" s="253" t="s">
        <v>36</v>
      </c>
      <c r="D4899" s="254" t="s">
        <v>16097</v>
      </c>
    </row>
    <row r="4900" spans="1:4" ht="15" x14ac:dyDescent="0.25">
      <c r="A4900" s="261">
        <v>103959</v>
      </c>
      <c r="B4900" s="253" t="s">
        <v>4648</v>
      </c>
      <c r="C4900" s="253" t="s">
        <v>36</v>
      </c>
      <c r="D4900" s="254" t="s">
        <v>16927</v>
      </c>
    </row>
    <row r="4901" spans="1:4" ht="15" x14ac:dyDescent="0.25">
      <c r="A4901" s="261">
        <v>103962</v>
      </c>
      <c r="B4901" s="253" t="s">
        <v>4649</v>
      </c>
      <c r="C4901" s="253" t="s">
        <v>36</v>
      </c>
      <c r="D4901" s="254" t="s">
        <v>16928</v>
      </c>
    </row>
    <row r="4902" spans="1:4" ht="15" x14ac:dyDescent="0.25">
      <c r="A4902" s="261">
        <v>103964</v>
      </c>
      <c r="B4902" s="253" t="s">
        <v>4650</v>
      </c>
      <c r="C4902" s="253" t="s">
        <v>36</v>
      </c>
      <c r="D4902" s="254" t="s">
        <v>15991</v>
      </c>
    </row>
    <row r="4903" spans="1:4" ht="15" x14ac:dyDescent="0.25">
      <c r="A4903" s="261">
        <v>103966</v>
      </c>
      <c r="B4903" s="253" t="s">
        <v>4651</v>
      </c>
      <c r="C4903" s="253" t="s">
        <v>36</v>
      </c>
      <c r="D4903" s="254" t="s">
        <v>14546</v>
      </c>
    </row>
    <row r="4904" spans="1:4" ht="15" x14ac:dyDescent="0.25">
      <c r="A4904" s="261">
        <v>103967</v>
      </c>
      <c r="B4904" s="253" t="s">
        <v>4652</v>
      </c>
      <c r="C4904" s="253" t="s">
        <v>36</v>
      </c>
      <c r="D4904" s="254" t="s">
        <v>16175</v>
      </c>
    </row>
    <row r="4905" spans="1:4" ht="15" x14ac:dyDescent="0.25">
      <c r="A4905" s="261">
        <v>103968</v>
      </c>
      <c r="B4905" s="253" t="s">
        <v>4653</v>
      </c>
      <c r="C4905" s="253" t="s">
        <v>36</v>
      </c>
      <c r="D4905" s="254" t="s">
        <v>16929</v>
      </c>
    </row>
    <row r="4906" spans="1:4" ht="15" x14ac:dyDescent="0.25">
      <c r="A4906" s="261">
        <v>103969</v>
      </c>
      <c r="B4906" s="253" t="s">
        <v>4654</v>
      </c>
      <c r="C4906" s="253" t="s">
        <v>36</v>
      </c>
      <c r="D4906" s="254" t="s">
        <v>14706</v>
      </c>
    </row>
    <row r="4907" spans="1:4" ht="15" x14ac:dyDescent="0.25">
      <c r="A4907" s="261">
        <v>103971</v>
      </c>
      <c r="B4907" s="253" t="s">
        <v>4655</v>
      </c>
      <c r="C4907" s="253" t="s">
        <v>36</v>
      </c>
      <c r="D4907" s="254" t="s">
        <v>13149</v>
      </c>
    </row>
    <row r="4908" spans="1:4" ht="15" x14ac:dyDescent="0.25">
      <c r="A4908" s="261">
        <v>103972</v>
      </c>
      <c r="B4908" s="253" t="s">
        <v>4656</v>
      </c>
      <c r="C4908" s="253" t="s">
        <v>36</v>
      </c>
      <c r="D4908" s="254" t="s">
        <v>16930</v>
      </c>
    </row>
    <row r="4909" spans="1:4" ht="15" x14ac:dyDescent="0.25">
      <c r="A4909" s="261">
        <v>103974</v>
      </c>
      <c r="B4909" s="253" t="s">
        <v>4657</v>
      </c>
      <c r="C4909" s="253" t="s">
        <v>36</v>
      </c>
      <c r="D4909" s="254" t="s">
        <v>15992</v>
      </c>
    </row>
    <row r="4910" spans="1:4" ht="15" x14ac:dyDescent="0.25">
      <c r="A4910" s="261">
        <v>103975</v>
      </c>
      <c r="B4910" s="253" t="s">
        <v>4658</v>
      </c>
      <c r="C4910" s="253" t="s">
        <v>36</v>
      </c>
      <c r="D4910" s="254" t="s">
        <v>16116</v>
      </c>
    </row>
    <row r="4911" spans="1:4" ht="15" x14ac:dyDescent="0.25">
      <c r="A4911" s="261">
        <v>103976</v>
      </c>
      <c r="B4911" s="253" t="s">
        <v>4659</v>
      </c>
      <c r="C4911" s="253" t="s">
        <v>36</v>
      </c>
      <c r="D4911" s="254" t="s">
        <v>15942</v>
      </c>
    </row>
    <row r="4912" spans="1:4" ht="15" x14ac:dyDescent="0.25">
      <c r="A4912" s="261">
        <v>103977</v>
      </c>
      <c r="B4912" s="253" t="s">
        <v>4660</v>
      </c>
      <c r="C4912" s="253" t="s">
        <v>36</v>
      </c>
      <c r="D4912" s="254" t="s">
        <v>16931</v>
      </c>
    </row>
    <row r="4913" spans="1:4" ht="15" x14ac:dyDescent="0.25">
      <c r="A4913" s="261">
        <v>103980</v>
      </c>
      <c r="B4913" s="253" t="s">
        <v>4661</v>
      </c>
      <c r="C4913" s="253" t="s">
        <v>36</v>
      </c>
      <c r="D4913" s="254" t="s">
        <v>16636</v>
      </c>
    </row>
    <row r="4914" spans="1:4" ht="15" x14ac:dyDescent="0.25">
      <c r="A4914" s="261">
        <v>103981</v>
      </c>
      <c r="B4914" s="253" t="s">
        <v>4662</v>
      </c>
      <c r="C4914" s="253" t="s">
        <v>36</v>
      </c>
      <c r="D4914" s="254" t="s">
        <v>16932</v>
      </c>
    </row>
    <row r="4915" spans="1:4" ht="15" x14ac:dyDescent="0.25">
      <c r="A4915" s="261">
        <v>103982</v>
      </c>
      <c r="B4915" s="253" t="s">
        <v>4663</v>
      </c>
      <c r="C4915" s="253" t="s">
        <v>36</v>
      </c>
      <c r="D4915" s="254" t="s">
        <v>16913</v>
      </c>
    </row>
    <row r="4916" spans="1:4" ht="15" x14ac:dyDescent="0.25">
      <c r="A4916" s="261">
        <v>103983</v>
      </c>
      <c r="B4916" s="253" t="s">
        <v>4664</v>
      </c>
      <c r="C4916" s="253" t="s">
        <v>36</v>
      </c>
      <c r="D4916" s="254" t="s">
        <v>16075</v>
      </c>
    </row>
    <row r="4917" spans="1:4" ht="15" x14ac:dyDescent="0.25">
      <c r="A4917" s="261">
        <v>103984</v>
      </c>
      <c r="B4917" s="253" t="s">
        <v>4665</v>
      </c>
      <c r="C4917" s="253" t="s">
        <v>36</v>
      </c>
      <c r="D4917" s="254" t="s">
        <v>16933</v>
      </c>
    </row>
    <row r="4918" spans="1:4" ht="15" x14ac:dyDescent="0.25">
      <c r="A4918" s="261">
        <v>103985</v>
      </c>
      <c r="B4918" s="253" t="s">
        <v>4666</v>
      </c>
      <c r="C4918" s="253" t="s">
        <v>36</v>
      </c>
      <c r="D4918" s="254" t="s">
        <v>16934</v>
      </c>
    </row>
    <row r="4919" spans="1:4" ht="15" x14ac:dyDescent="0.25">
      <c r="A4919" s="261">
        <v>103986</v>
      </c>
      <c r="B4919" s="253" t="s">
        <v>4667</v>
      </c>
      <c r="C4919" s="253" t="s">
        <v>36</v>
      </c>
      <c r="D4919" s="254" t="s">
        <v>16935</v>
      </c>
    </row>
    <row r="4920" spans="1:4" ht="15" x14ac:dyDescent="0.25">
      <c r="A4920" s="261">
        <v>103987</v>
      </c>
      <c r="B4920" s="253" t="s">
        <v>4668</v>
      </c>
      <c r="C4920" s="253" t="s">
        <v>36</v>
      </c>
      <c r="D4920" s="254" t="s">
        <v>15263</v>
      </c>
    </row>
    <row r="4921" spans="1:4" ht="15" x14ac:dyDescent="0.25">
      <c r="A4921" s="261">
        <v>103988</v>
      </c>
      <c r="B4921" s="253" t="s">
        <v>4669</v>
      </c>
      <c r="C4921" s="253" t="s">
        <v>36</v>
      </c>
      <c r="D4921" s="254" t="s">
        <v>16936</v>
      </c>
    </row>
    <row r="4922" spans="1:4" ht="15" x14ac:dyDescent="0.25">
      <c r="A4922" s="261">
        <v>103990</v>
      </c>
      <c r="B4922" s="253" t="s">
        <v>4670</v>
      </c>
      <c r="C4922" s="253" t="s">
        <v>36</v>
      </c>
      <c r="D4922" s="254" t="s">
        <v>16937</v>
      </c>
    </row>
    <row r="4923" spans="1:4" ht="15" x14ac:dyDescent="0.25">
      <c r="A4923" s="261">
        <v>103991</v>
      </c>
      <c r="B4923" s="253" t="s">
        <v>4671</v>
      </c>
      <c r="C4923" s="253" t="s">
        <v>36</v>
      </c>
      <c r="D4923" s="254" t="s">
        <v>16938</v>
      </c>
    </row>
    <row r="4924" spans="1:4" ht="15" x14ac:dyDescent="0.25">
      <c r="A4924" s="261">
        <v>103992</v>
      </c>
      <c r="B4924" s="253" t="s">
        <v>4672</v>
      </c>
      <c r="C4924" s="253" t="s">
        <v>36</v>
      </c>
      <c r="D4924" s="254" t="s">
        <v>13565</v>
      </c>
    </row>
    <row r="4925" spans="1:4" ht="15" x14ac:dyDescent="0.25">
      <c r="A4925" s="261">
        <v>103993</v>
      </c>
      <c r="B4925" s="253" t="s">
        <v>4673</v>
      </c>
      <c r="C4925" s="253" t="s">
        <v>36</v>
      </c>
      <c r="D4925" s="254" t="s">
        <v>16224</v>
      </c>
    </row>
    <row r="4926" spans="1:4" ht="15" x14ac:dyDescent="0.25">
      <c r="A4926" s="261">
        <v>103994</v>
      </c>
      <c r="B4926" s="253" t="s">
        <v>4674</v>
      </c>
      <c r="C4926" s="253" t="s">
        <v>36</v>
      </c>
      <c r="D4926" s="254" t="s">
        <v>12725</v>
      </c>
    </row>
    <row r="4927" spans="1:4" ht="15" x14ac:dyDescent="0.25">
      <c r="A4927" s="261">
        <v>103995</v>
      </c>
      <c r="B4927" s="253" t="s">
        <v>4675</v>
      </c>
      <c r="C4927" s="253" t="s">
        <v>36</v>
      </c>
      <c r="D4927" s="254" t="s">
        <v>16939</v>
      </c>
    </row>
    <row r="4928" spans="1:4" ht="15" x14ac:dyDescent="0.25">
      <c r="A4928" s="261">
        <v>103996</v>
      </c>
      <c r="B4928" s="253" t="s">
        <v>4676</v>
      </c>
      <c r="C4928" s="253" t="s">
        <v>36</v>
      </c>
      <c r="D4928" s="254" t="s">
        <v>16940</v>
      </c>
    </row>
    <row r="4929" spans="1:4" ht="15" x14ac:dyDescent="0.25">
      <c r="A4929" s="261">
        <v>103997</v>
      </c>
      <c r="B4929" s="253" t="s">
        <v>4677</v>
      </c>
      <c r="C4929" s="253" t="s">
        <v>36</v>
      </c>
      <c r="D4929" s="254" t="s">
        <v>16941</v>
      </c>
    </row>
    <row r="4930" spans="1:4" ht="15" x14ac:dyDescent="0.25">
      <c r="A4930" s="261">
        <v>103998</v>
      </c>
      <c r="B4930" s="253" t="s">
        <v>4678</v>
      </c>
      <c r="C4930" s="253" t="s">
        <v>36</v>
      </c>
      <c r="D4930" s="254" t="s">
        <v>16126</v>
      </c>
    </row>
    <row r="4931" spans="1:4" ht="15" x14ac:dyDescent="0.25">
      <c r="A4931" s="261">
        <v>103999</v>
      </c>
      <c r="B4931" s="253" t="s">
        <v>4679</v>
      </c>
      <c r="C4931" s="253" t="s">
        <v>36</v>
      </c>
      <c r="D4931" s="254" t="s">
        <v>16942</v>
      </c>
    </row>
    <row r="4932" spans="1:4" ht="15" x14ac:dyDescent="0.25">
      <c r="A4932" s="261">
        <v>104000</v>
      </c>
      <c r="B4932" s="253" t="s">
        <v>4680</v>
      </c>
      <c r="C4932" s="253" t="s">
        <v>36</v>
      </c>
      <c r="D4932" s="254" t="s">
        <v>16742</v>
      </c>
    </row>
    <row r="4933" spans="1:4" ht="15" x14ac:dyDescent="0.25">
      <c r="A4933" s="261">
        <v>104001</v>
      </c>
      <c r="B4933" s="253" t="s">
        <v>4681</v>
      </c>
      <c r="C4933" s="253" t="s">
        <v>36</v>
      </c>
      <c r="D4933" s="254" t="s">
        <v>13618</v>
      </c>
    </row>
    <row r="4934" spans="1:4" ht="15" x14ac:dyDescent="0.25">
      <c r="A4934" s="261">
        <v>104002</v>
      </c>
      <c r="B4934" s="253" t="s">
        <v>4682</v>
      </c>
      <c r="C4934" s="253" t="s">
        <v>36</v>
      </c>
      <c r="D4934" s="254" t="s">
        <v>16943</v>
      </c>
    </row>
    <row r="4935" spans="1:4" ht="15" x14ac:dyDescent="0.25">
      <c r="A4935" s="261">
        <v>104003</v>
      </c>
      <c r="B4935" s="253" t="s">
        <v>4683</v>
      </c>
      <c r="C4935" s="253" t="s">
        <v>36</v>
      </c>
      <c r="D4935" s="254" t="s">
        <v>16944</v>
      </c>
    </row>
    <row r="4936" spans="1:4" ht="15" x14ac:dyDescent="0.25">
      <c r="A4936" s="261">
        <v>104004</v>
      </c>
      <c r="B4936" s="253" t="s">
        <v>4684</v>
      </c>
      <c r="C4936" s="253" t="s">
        <v>36</v>
      </c>
      <c r="D4936" s="254" t="s">
        <v>16945</v>
      </c>
    </row>
    <row r="4937" spans="1:4" ht="15" x14ac:dyDescent="0.25">
      <c r="A4937" s="261">
        <v>104005</v>
      </c>
      <c r="B4937" s="253" t="s">
        <v>4685</v>
      </c>
      <c r="C4937" s="253" t="s">
        <v>36</v>
      </c>
      <c r="D4937" s="254" t="s">
        <v>16946</v>
      </c>
    </row>
    <row r="4938" spans="1:4" ht="15" x14ac:dyDescent="0.25">
      <c r="A4938" s="261">
        <v>104006</v>
      </c>
      <c r="B4938" s="253" t="s">
        <v>4686</v>
      </c>
      <c r="C4938" s="253" t="s">
        <v>36</v>
      </c>
      <c r="D4938" s="254" t="s">
        <v>16671</v>
      </c>
    </row>
    <row r="4939" spans="1:4" ht="15" x14ac:dyDescent="0.25">
      <c r="A4939" s="261">
        <v>104007</v>
      </c>
      <c r="B4939" s="253" t="s">
        <v>4687</v>
      </c>
      <c r="C4939" s="253" t="s">
        <v>36</v>
      </c>
      <c r="D4939" s="254" t="s">
        <v>16947</v>
      </c>
    </row>
    <row r="4940" spans="1:4" ht="15" x14ac:dyDescent="0.25">
      <c r="A4940" s="261">
        <v>104008</v>
      </c>
      <c r="B4940" s="253" t="s">
        <v>4688</v>
      </c>
      <c r="C4940" s="253" t="s">
        <v>36</v>
      </c>
      <c r="D4940" s="254" t="s">
        <v>13535</v>
      </c>
    </row>
    <row r="4941" spans="1:4" ht="15" x14ac:dyDescent="0.25">
      <c r="A4941" s="261">
        <v>104009</v>
      </c>
      <c r="B4941" s="253" t="s">
        <v>4689</v>
      </c>
      <c r="C4941" s="253" t="s">
        <v>36</v>
      </c>
      <c r="D4941" s="254" t="s">
        <v>16948</v>
      </c>
    </row>
    <row r="4942" spans="1:4" ht="15" x14ac:dyDescent="0.25">
      <c r="A4942" s="261">
        <v>104011</v>
      </c>
      <c r="B4942" s="253" t="s">
        <v>4690</v>
      </c>
      <c r="C4942" s="253" t="s">
        <v>36</v>
      </c>
      <c r="D4942" s="254" t="s">
        <v>16949</v>
      </c>
    </row>
    <row r="4943" spans="1:4" ht="15" x14ac:dyDescent="0.25">
      <c r="A4943" s="261">
        <v>104012</v>
      </c>
      <c r="B4943" s="253" t="s">
        <v>4691</v>
      </c>
      <c r="C4943" s="253" t="s">
        <v>36</v>
      </c>
      <c r="D4943" s="254" t="s">
        <v>16950</v>
      </c>
    </row>
    <row r="4944" spans="1:4" ht="15" x14ac:dyDescent="0.25">
      <c r="A4944" s="261">
        <v>104014</v>
      </c>
      <c r="B4944" s="253" t="s">
        <v>4692</v>
      </c>
      <c r="C4944" s="253" t="s">
        <v>36</v>
      </c>
      <c r="D4944" s="254" t="s">
        <v>16951</v>
      </c>
    </row>
    <row r="4945" spans="1:4" ht="15" x14ac:dyDescent="0.25">
      <c r="A4945" s="261">
        <v>104015</v>
      </c>
      <c r="B4945" s="253" t="s">
        <v>4693</v>
      </c>
      <c r="C4945" s="253" t="s">
        <v>36</v>
      </c>
      <c r="D4945" s="254" t="s">
        <v>16952</v>
      </c>
    </row>
    <row r="4946" spans="1:4" ht="15" x14ac:dyDescent="0.25">
      <c r="A4946" s="261">
        <v>104016</v>
      </c>
      <c r="B4946" s="253" t="s">
        <v>4694</v>
      </c>
      <c r="C4946" s="253" t="s">
        <v>36</v>
      </c>
      <c r="D4946" s="254" t="s">
        <v>16953</v>
      </c>
    </row>
    <row r="4947" spans="1:4" ht="15" x14ac:dyDescent="0.25">
      <c r="A4947" s="261">
        <v>104017</v>
      </c>
      <c r="B4947" s="253" t="s">
        <v>4695</v>
      </c>
      <c r="C4947" s="253" t="s">
        <v>36</v>
      </c>
      <c r="D4947" s="254" t="s">
        <v>16954</v>
      </c>
    </row>
    <row r="4948" spans="1:4" ht="15" x14ac:dyDescent="0.25">
      <c r="A4948" s="261">
        <v>104018</v>
      </c>
      <c r="B4948" s="253" t="s">
        <v>12393</v>
      </c>
      <c r="C4948" s="253" t="s">
        <v>36</v>
      </c>
      <c r="D4948" s="254" t="s">
        <v>15836</v>
      </c>
    </row>
    <row r="4949" spans="1:4" ht="15" x14ac:dyDescent="0.25">
      <c r="A4949" s="261">
        <v>104019</v>
      </c>
      <c r="B4949" s="253" t="s">
        <v>4696</v>
      </c>
      <c r="C4949" s="253" t="s">
        <v>36</v>
      </c>
      <c r="D4949" s="254" t="s">
        <v>16955</v>
      </c>
    </row>
    <row r="4950" spans="1:4" ht="15" x14ac:dyDescent="0.25">
      <c r="A4950" s="261">
        <v>104020</v>
      </c>
      <c r="B4950" s="253" t="s">
        <v>4697</v>
      </c>
      <c r="C4950" s="253" t="s">
        <v>36</v>
      </c>
      <c r="D4950" s="254" t="s">
        <v>16956</v>
      </c>
    </row>
    <row r="4951" spans="1:4" ht="15" x14ac:dyDescent="0.25">
      <c r="A4951" s="261">
        <v>104022</v>
      </c>
      <c r="B4951" s="253" t="s">
        <v>4698</v>
      </c>
      <c r="C4951" s="253" t="s">
        <v>36</v>
      </c>
      <c r="D4951" s="254" t="s">
        <v>16957</v>
      </c>
    </row>
    <row r="4952" spans="1:4" ht="15" x14ac:dyDescent="0.25">
      <c r="A4952" s="261">
        <v>104023</v>
      </c>
      <c r="B4952" s="253" t="s">
        <v>4699</v>
      </c>
      <c r="C4952" s="253" t="s">
        <v>36</v>
      </c>
      <c r="D4952" s="254" t="s">
        <v>16958</v>
      </c>
    </row>
    <row r="4953" spans="1:4" ht="15" x14ac:dyDescent="0.25">
      <c r="A4953" s="261">
        <v>104024</v>
      </c>
      <c r="B4953" s="253" t="s">
        <v>4700</v>
      </c>
      <c r="C4953" s="253" t="s">
        <v>36</v>
      </c>
      <c r="D4953" s="254" t="s">
        <v>14163</v>
      </c>
    </row>
    <row r="4954" spans="1:4" ht="15" x14ac:dyDescent="0.25">
      <c r="A4954" s="261">
        <v>104025</v>
      </c>
      <c r="B4954" s="253" t="s">
        <v>4701</v>
      </c>
      <c r="C4954" s="253" t="s">
        <v>36</v>
      </c>
      <c r="D4954" s="254" t="s">
        <v>16959</v>
      </c>
    </row>
    <row r="4955" spans="1:4" ht="15" x14ac:dyDescent="0.25">
      <c r="A4955" s="261">
        <v>104026</v>
      </c>
      <c r="B4955" s="253" t="s">
        <v>4702</v>
      </c>
      <c r="C4955" s="253" t="s">
        <v>36</v>
      </c>
      <c r="D4955" s="254" t="s">
        <v>16960</v>
      </c>
    </row>
    <row r="4956" spans="1:4" ht="15" x14ac:dyDescent="0.25">
      <c r="A4956" s="261">
        <v>104027</v>
      </c>
      <c r="B4956" s="253" t="s">
        <v>4703</v>
      </c>
      <c r="C4956" s="253" t="s">
        <v>36</v>
      </c>
      <c r="D4956" s="254" t="s">
        <v>16961</v>
      </c>
    </row>
    <row r="4957" spans="1:4" ht="15" x14ac:dyDescent="0.25">
      <c r="A4957" s="261">
        <v>104028</v>
      </c>
      <c r="B4957" s="253" t="s">
        <v>4704</v>
      </c>
      <c r="C4957" s="253" t="s">
        <v>36</v>
      </c>
      <c r="D4957" s="254" t="s">
        <v>16962</v>
      </c>
    </row>
    <row r="4958" spans="1:4" ht="15" x14ac:dyDescent="0.25">
      <c r="A4958" s="261">
        <v>104029</v>
      </c>
      <c r="B4958" s="253" t="s">
        <v>4705</v>
      </c>
      <c r="C4958" s="253" t="s">
        <v>36</v>
      </c>
      <c r="D4958" s="254" t="s">
        <v>16963</v>
      </c>
    </row>
    <row r="4959" spans="1:4" ht="15" x14ac:dyDescent="0.25">
      <c r="A4959" s="261">
        <v>104030</v>
      </c>
      <c r="B4959" s="253" t="s">
        <v>4706</v>
      </c>
      <c r="C4959" s="253" t="s">
        <v>36</v>
      </c>
      <c r="D4959" s="254" t="s">
        <v>13572</v>
      </c>
    </row>
    <row r="4960" spans="1:4" ht="15" x14ac:dyDescent="0.25">
      <c r="A4960" s="261">
        <v>104159</v>
      </c>
      <c r="B4960" s="253" t="s">
        <v>4707</v>
      </c>
      <c r="C4960" s="253" t="s">
        <v>36</v>
      </c>
      <c r="D4960" s="254" t="s">
        <v>16964</v>
      </c>
    </row>
    <row r="4961" spans="1:4" ht="15" x14ac:dyDescent="0.25">
      <c r="A4961" s="261">
        <v>104167</v>
      </c>
      <c r="B4961" s="253" t="s">
        <v>4708</v>
      </c>
      <c r="C4961" s="253" t="s">
        <v>36</v>
      </c>
      <c r="D4961" s="254" t="s">
        <v>16965</v>
      </c>
    </row>
    <row r="4962" spans="1:4" ht="15" x14ac:dyDescent="0.25">
      <c r="A4962" s="261">
        <v>104168</v>
      </c>
      <c r="B4962" s="253" t="s">
        <v>4709</v>
      </c>
      <c r="C4962" s="253" t="s">
        <v>36</v>
      </c>
      <c r="D4962" s="254" t="s">
        <v>16966</v>
      </c>
    </row>
    <row r="4963" spans="1:4" ht="15" x14ac:dyDescent="0.25">
      <c r="A4963" s="261">
        <v>104169</v>
      </c>
      <c r="B4963" s="253" t="s">
        <v>4710</v>
      </c>
      <c r="C4963" s="253" t="s">
        <v>36</v>
      </c>
      <c r="D4963" s="254" t="s">
        <v>16967</v>
      </c>
    </row>
    <row r="4964" spans="1:4" ht="15" x14ac:dyDescent="0.25">
      <c r="A4964" s="261">
        <v>104170</v>
      </c>
      <c r="B4964" s="253" t="s">
        <v>4711</v>
      </c>
      <c r="C4964" s="253" t="s">
        <v>36</v>
      </c>
      <c r="D4964" s="254" t="s">
        <v>16968</v>
      </c>
    </row>
    <row r="4965" spans="1:4" ht="15" x14ac:dyDescent="0.25">
      <c r="A4965" s="261">
        <v>104171</v>
      </c>
      <c r="B4965" s="253" t="s">
        <v>4712</v>
      </c>
      <c r="C4965" s="253" t="s">
        <v>36</v>
      </c>
      <c r="D4965" s="254" t="s">
        <v>16969</v>
      </c>
    </row>
    <row r="4966" spans="1:4" ht="15" x14ac:dyDescent="0.25">
      <c r="A4966" s="261">
        <v>104172</v>
      </c>
      <c r="B4966" s="253" t="s">
        <v>4713</v>
      </c>
      <c r="C4966" s="253" t="s">
        <v>36</v>
      </c>
      <c r="D4966" s="254" t="s">
        <v>16970</v>
      </c>
    </row>
    <row r="4967" spans="1:4" ht="15" x14ac:dyDescent="0.25">
      <c r="A4967" s="261">
        <v>104173</v>
      </c>
      <c r="B4967" s="253" t="s">
        <v>4714</v>
      </c>
      <c r="C4967" s="253" t="s">
        <v>36</v>
      </c>
      <c r="D4967" s="254" t="s">
        <v>14752</v>
      </c>
    </row>
    <row r="4968" spans="1:4" ht="15" x14ac:dyDescent="0.25">
      <c r="A4968" s="261">
        <v>104174</v>
      </c>
      <c r="B4968" s="253" t="s">
        <v>4715</v>
      </c>
      <c r="C4968" s="253" t="s">
        <v>36</v>
      </c>
      <c r="D4968" s="254" t="s">
        <v>16971</v>
      </c>
    </row>
    <row r="4969" spans="1:4" ht="15" x14ac:dyDescent="0.25">
      <c r="A4969" s="261">
        <v>104175</v>
      </c>
      <c r="B4969" s="253" t="s">
        <v>4716</v>
      </c>
      <c r="C4969" s="253" t="s">
        <v>36</v>
      </c>
      <c r="D4969" s="254" t="s">
        <v>16972</v>
      </c>
    </row>
    <row r="4970" spans="1:4" ht="15" x14ac:dyDescent="0.25">
      <c r="A4970" s="261">
        <v>104176</v>
      </c>
      <c r="B4970" s="253" t="s">
        <v>4717</v>
      </c>
      <c r="C4970" s="253" t="s">
        <v>36</v>
      </c>
      <c r="D4970" s="254" t="s">
        <v>16973</v>
      </c>
    </row>
    <row r="4971" spans="1:4" ht="15" x14ac:dyDescent="0.25">
      <c r="A4971" s="261">
        <v>104177</v>
      </c>
      <c r="B4971" s="253" t="s">
        <v>4718</v>
      </c>
      <c r="C4971" s="253" t="s">
        <v>36</v>
      </c>
      <c r="D4971" s="254" t="s">
        <v>16974</v>
      </c>
    </row>
    <row r="4972" spans="1:4" ht="15" x14ac:dyDescent="0.25">
      <c r="A4972" s="261">
        <v>104178</v>
      </c>
      <c r="B4972" s="253" t="s">
        <v>4719</v>
      </c>
      <c r="C4972" s="253" t="s">
        <v>36</v>
      </c>
      <c r="D4972" s="254" t="s">
        <v>16975</v>
      </c>
    </row>
    <row r="4973" spans="1:4" ht="15" x14ac:dyDescent="0.25">
      <c r="A4973" s="261">
        <v>104179</v>
      </c>
      <c r="B4973" s="253" t="s">
        <v>4720</v>
      </c>
      <c r="C4973" s="253" t="s">
        <v>36</v>
      </c>
      <c r="D4973" s="254" t="s">
        <v>16976</v>
      </c>
    </row>
    <row r="4974" spans="1:4" ht="15" x14ac:dyDescent="0.25">
      <c r="A4974" s="261">
        <v>104191</v>
      </c>
      <c r="B4974" s="253" t="s">
        <v>4721</v>
      </c>
      <c r="C4974" s="253" t="s">
        <v>36</v>
      </c>
      <c r="D4974" s="254" t="s">
        <v>14690</v>
      </c>
    </row>
    <row r="4975" spans="1:4" ht="15" x14ac:dyDescent="0.25">
      <c r="A4975" s="261">
        <v>104192</v>
      </c>
      <c r="B4975" s="253" t="s">
        <v>4722</v>
      </c>
      <c r="C4975" s="253" t="s">
        <v>36</v>
      </c>
      <c r="D4975" s="254" t="s">
        <v>14824</v>
      </c>
    </row>
    <row r="4976" spans="1:4" ht="15" x14ac:dyDescent="0.25">
      <c r="A4976" s="261">
        <v>104193</v>
      </c>
      <c r="B4976" s="253" t="s">
        <v>4723</v>
      </c>
      <c r="C4976" s="253" t="s">
        <v>36</v>
      </c>
      <c r="D4976" s="254" t="s">
        <v>16977</v>
      </c>
    </row>
    <row r="4977" spans="1:4" ht="15" x14ac:dyDescent="0.25">
      <c r="A4977" s="261">
        <v>104196</v>
      </c>
      <c r="B4977" s="253" t="s">
        <v>4724</v>
      </c>
      <c r="C4977" s="253" t="s">
        <v>36</v>
      </c>
      <c r="D4977" s="254" t="s">
        <v>16978</v>
      </c>
    </row>
    <row r="4978" spans="1:4" ht="15" x14ac:dyDescent="0.25">
      <c r="A4978" s="261">
        <v>104197</v>
      </c>
      <c r="B4978" s="253" t="s">
        <v>4725</v>
      </c>
      <c r="C4978" s="253" t="s">
        <v>36</v>
      </c>
      <c r="D4978" s="254" t="s">
        <v>16979</v>
      </c>
    </row>
    <row r="4979" spans="1:4" ht="15" x14ac:dyDescent="0.25">
      <c r="A4979" s="261">
        <v>104198</v>
      </c>
      <c r="B4979" s="253" t="s">
        <v>4726</v>
      </c>
      <c r="C4979" s="253" t="s">
        <v>36</v>
      </c>
      <c r="D4979" s="254" t="s">
        <v>16980</v>
      </c>
    </row>
    <row r="4980" spans="1:4" ht="15" x14ac:dyDescent="0.25">
      <c r="A4980" s="261">
        <v>104199</v>
      </c>
      <c r="B4980" s="253" t="s">
        <v>4727</v>
      </c>
      <c r="C4980" s="253" t="s">
        <v>36</v>
      </c>
      <c r="D4980" s="254" t="s">
        <v>16981</v>
      </c>
    </row>
    <row r="4981" spans="1:4" ht="15" x14ac:dyDescent="0.25">
      <c r="A4981" s="261">
        <v>104200</v>
      </c>
      <c r="B4981" s="253" t="s">
        <v>4728</v>
      </c>
      <c r="C4981" s="253" t="s">
        <v>36</v>
      </c>
      <c r="D4981" s="254" t="s">
        <v>16982</v>
      </c>
    </row>
    <row r="4982" spans="1:4" ht="15" x14ac:dyDescent="0.25">
      <c r="A4982" s="261">
        <v>104201</v>
      </c>
      <c r="B4982" s="253" t="s">
        <v>4729</v>
      </c>
      <c r="C4982" s="253" t="s">
        <v>36</v>
      </c>
      <c r="D4982" s="254" t="s">
        <v>16983</v>
      </c>
    </row>
    <row r="4983" spans="1:4" ht="15" x14ac:dyDescent="0.25">
      <c r="A4983" s="261">
        <v>104202</v>
      </c>
      <c r="B4983" s="253" t="s">
        <v>4730</v>
      </c>
      <c r="C4983" s="253" t="s">
        <v>36</v>
      </c>
      <c r="D4983" s="254" t="s">
        <v>13522</v>
      </c>
    </row>
    <row r="4984" spans="1:4" ht="15" x14ac:dyDescent="0.25">
      <c r="A4984" s="261">
        <v>104317</v>
      </c>
      <c r="B4984" s="253" t="s">
        <v>4731</v>
      </c>
      <c r="C4984" s="253" t="s">
        <v>36</v>
      </c>
      <c r="D4984" s="254" t="s">
        <v>16984</v>
      </c>
    </row>
    <row r="4985" spans="1:4" ht="15" x14ac:dyDescent="0.25">
      <c r="A4985" s="261">
        <v>104318</v>
      </c>
      <c r="B4985" s="253" t="s">
        <v>4732</v>
      </c>
      <c r="C4985" s="253" t="s">
        <v>36</v>
      </c>
      <c r="D4985" s="254" t="s">
        <v>16985</v>
      </c>
    </row>
    <row r="4986" spans="1:4" ht="15" x14ac:dyDescent="0.25">
      <c r="A4986" s="261">
        <v>104319</v>
      </c>
      <c r="B4986" s="253" t="s">
        <v>4733</v>
      </c>
      <c r="C4986" s="253" t="s">
        <v>36</v>
      </c>
      <c r="D4986" s="254" t="s">
        <v>16986</v>
      </c>
    </row>
    <row r="4987" spans="1:4" ht="15" x14ac:dyDescent="0.25">
      <c r="A4987" s="261">
        <v>104320</v>
      </c>
      <c r="B4987" s="253" t="s">
        <v>4734</v>
      </c>
      <c r="C4987" s="253" t="s">
        <v>36</v>
      </c>
      <c r="D4987" s="254" t="s">
        <v>16987</v>
      </c>
    </row>
    <row r="4988" spans="1:4" ht="15" x14ac:dyDescent="0.25">
      <c r="A4988" s="261">
        <v>104321</v>
      </c>
      <c r="B4988" s="253" t="s">
        <v>4735</v>
      </c>
      <c r="C4988" s="253" t="s">
        <v>36</v>
      </c>
      <c r="D4988" s="254" t="s">
        <v>16988</v>
      </c>
    </row>
    <row r="4989" spans="1:4" ht="15" x14ac:dyDescent="0.25">
      <c r="A4989" s="261">
        <v>104322</v>
      </c>
      <c r="B4989" s="253" t="s">
        <v>4736</v>
      </c>
      <c r="C4989" s="253" t="s">
        <v>36</v>
      </c>
      <c r="D4989" s="254" t="s">
        <v>13659</v>
      </c>
    </row>
    <row r="4990" spans="1:4" ht="15" x14ac:dyDescent="0.25">
      <c r="A4990" s="261">
        <v>104323</v>
      </c>
      <c r="B4990" s="253" t="s">
        <v>4737</v>
      </c>
      <c r="C4990" s="253" t="s">
        <v>36</v>
      </c>
      <c r="D4990" s="254" t="s">
        <v>16989</v>
      </c>
    </row>
    <row r="4991" spans="1:4" ht="15" x14ac:dyDescent="0.25">
      <c r="A4991" s="261">
        <v>104324</v>
      </c>
      <c r="B4991" s="253" t="s">
        <v>4738</v>
      </c>
      <c r="C4991" s="253" t="s">
        <v>36</v>
      </c>
      <c r="D4991" s="254" t="s">
        <v>13840</v>
      </c>
    </row>
    <row r="4992" spans="1:4" ht="15" x14ac:dyDescent="0.25">
      <c r="A4992" s="261">
        <v>104341</v>
      </c>
      <c r="B4992" s="253" t="s">
        <v>4739</v>
      </c>
      <c r="C4992" s="253" t="s">
        <v>36</v>
      </c>
      <c r="D4992" s="254" t="s">
        <v>16990</v>
      </c>
    </row>
    <row r="4993" spans="1:4" ht="15" x14ac:dyDescent="0.25">
      <c r="A4993" s="261">
        <v>104343</v>
      </c>
      <c r="B4993" s="253" t="s">
        <v>4740</v>
      </c>
      <c r="C4993" s="253" t="s">
        <v>36</v>
      </c>
      <c r="D4993" s="254" t="s">
        <v>16991</v>
      </c>
    </row>
    <row r="4994" spans="1:4" ht="15" x14ac:dyDescent="0.25">
      <c r="A4994" s="261">
        <v>104344</v>
      </c>
      <c r="B4994" s="253" t="s">
        <v>4741</v>
      </c>
      <c r="C4994" s="253" t="s">
        <v>36</v>
      </c>
      <c r="D4994" s="254" t="s">
        <v>16992</v>
      </c>
    </row>
    <row r="4995" spans="1:4" ht="15" x14ac:dyDescent="0.25">
      <c r="A4995" s="261">
        <v>104345</v>
      </c>
      <c r="B4995" s="253" t="s">
        <v>4742</v>
      </c>
      <c r="C4995" s="253" t="s">
        <v>36</v>
      </c>
      <c r="D4995" s="254" t="s">
        <v>16993</v>
      </c>
    </row>
    <row r="4996" spans="1:4" ht="15" x14ac:dyDescent="0.25">
      <c r="A4996" s="261">
        <v>104346</v>
      </c>
      <c r="B4996" s="253" t="s">
        <v>4743</v>
      </c>
      <c r="C4996" s="253" t="s">
        <v>36</v>
      </c>
      <c r="D4996" s="254" t="s">
        <v>16994</v>
      </c>
    </row>
    <row r="4997" spans="1:4" ht="15" x14ac:dyDescent="0.25">
      <c r="A4997" s="261">
        <v>104347</v>
      </c>
      <c r="B4997" s="253" t="s">
        <v>4744</v>
      </c>
      <c r="C4997" s="253" t="s">
        <v>36</v>
      </c>
      <c r="D4997" s="254" t="s">
        <v>16995</v>
      </c>
    </row>
    <row r="4998" spans="1:4" ht="15" x14ac:dyDescent="0.25">
      <c r="A4998" s="261">
        <v>104348</v>
      </c>
      <c r="B4998" s="253" t="s">
        <v>4745</v>
      </c>
      <c r="C4998" s="253" t="s">
        <v>36</v>
      </c>
      <c r="D4998" s="254" t="s">
        <v>14946</v>
      </c>
    </row>
    <row r="4999" spans="1:4" ht="15" x14ac:dyDescent="0.25">
      <c r="A4999" s="261">
        <v>104350</v>
      </c>
      <c r="B4999" s="253" t="s">
        <v>4746</v>
      </c>
      <c r="C4999" s="253" t="s">
        <v>36</v>
      </c>
      <c r="D4999" s="254" t="s">
        <v>13180</v>
      </c>
    </row>
    <row r="5000" spans="1:4" ht="15" x14ac:dyDescent="0.25">
      <c r="A5000" s="261">
        <v>104351</v>
      </c>
      <c r="B5000" s="253" t="s">
        <v>4747</v>
      </c>
      <c r="C5000" s="253" t="s">
        <v>36</v>
      </c>
      <c r="D5000" s="254" t="s">
        <v>15295</v>
      </c>
    </row>
    <row r="5001" spans="1:4" ht="15" x14ac:dyDescent="0.25">
      <c r="A5001" s="261">
        <v>104352</v>
      </c>
      <c r="B5001" s="253" t="s">
        <v>4748</v>
      </c>
      <c r="C5001" s="253" t="s">
        <v>36</v>
      </c>
      <c r="D5001" s="254" t="s">
        <v>16996</v>
      </c>
    </row>
    <row r="5002" spans="1:4" ht="15" x14ac:dyDescent="0.25">
      <c r="A5002" s="261">
        <v>104353</v>
      </c>
      <c r="B5002" s="253" t="s">
        <v>4749</v>
      </c>
      <c r="C5002" s="253" t="s">
        <v>36</v>
      </c>
      <c r="D5002" s="254" t="s">
        <v>16997</v>
      </c>
    </row>
    <row r="5003" spans="1:4" ht="15" x14ac:dyDescent="0.25">
      <c r="A5003" s="261">
        <v>104354</v>
      </c>
      <c r="B5003" s="253" t="s">
        <v>4750</v>
      </c>
      <c r="C5003" s="253" t="s">
        <v>36</v>
      </c>
      <c r="D5003" s="254" t="s">
        <v>16998</v>
      </c>
    </row>
    <row r="5004" spans="1:4" ht="15" x14ac:dyDescent="0.25">
      <c r="A5004" s="261">
        <v>104355</v>
      </c>
      <c r="B5004" s="253" t="s">
        <v>4751</v>
      </c>
      <c r="C5004" s="253" t="s">
        <v>36</v>
      </c>
      <c r="D5004" s="254" t="s">
        <v>16999</v>
      </c>
    </row>
    <row r="5005" spans="1:4" ht="15" x14ac:dyDescent="0.25">
      <c r="A5005" s="261">
        <v>104356</v>
      </c>
      <c r="B5005" s="253" t="s">
        <v>4752</v>
      </c>
      <c r="C5005" s="253" t="s">
        <v>36</v>
      </c>
      <c r="D5005" s="254" t="s">
        <v>17000</v>
      </c>
    </row>
    <row r="5006" spans="1:4" ht="15" x14ac:dyDescent="0.25">
      <c r="A5006" s="261">
        <v>104357</v>
      </c>
      <c r="B5006" s="253" t="s">
        <v>4753</v>
      </c>
      <c r="C5006" s="253" t="s">
        <v>36</v>
      </c>
      <c r="D5006" s="254" t="s">
        <v>15850</v>
      </c>
    </row>
    <row r="5007" spans="1:4" ht="15" x14ac:dyDescent="0.25">
      <c r="A5007" s="261">
        <v>104576</v>
      </c>
      <c r="B5007" s="253" t="s">
        <v>12394</v>
      </c>
      <c r="C5007" s="253" t="s">
        <v>36</v>
      </c>
      <c r="D5007" s="254" t="s">
        <v>16730</v>
      </c>
    </row>
    <row r="5008" spans="1:4" ht="15" x14ac:dyDescent="0.25">
      <c r="A5008" s="261">
        <v>104577</v>
      </c>
      <c r="B5008" s="253" t="s">
        <v>12395</v>
      </c>
      <c r="C5008" s="253" t="s">
        <v>36</v>
      </c>
      <c r="D5008" s="254" t="s">
        <v>13424</v>
      </c>
    </row>
    <row r="5009" spans="1:4" ht="15" x14ac:dyDescent="0.25">
      <c r="A5009" s="261">
        <v>104578</v>
      </c>
      <c r="B5009" s="253" t="s">
        <v>12396</v>
      </c>
      <c r="C5009" s="253" t="s">
        <v>36</v>
      </c>
      <c r="D5009" s="254" t="s">
        <v>16733</v>
      </c>
    </row>
    <row r="5010" spans="1:4" ht="15" x14ac:dyDescent="0.25">
      <c r="A5010" s="261">
        <v>104579</v>
      </c>
      <c r="B5010" s="253" t="s">
        <v>12397</v>
      </c>
      <c r="C5010" s="253" t="s">
        <v>36</v>
      </c>
      <c r="D5010" s="254" t="s">
        <v>16736</v>
      </c>
    </row>
    <row r="5011" spans="1:4" ht="15" x14ac:dyDescent="0.25">
      <c r="A5011" s="261">
        <v>104581</v>
      </c>
      <c r="B5011" s="253" t="s">
        <v>12398</v>
      </c>
      <c r="C5011" s="253" t="s">
        <v>36</v>
      </c>
      <c r="D5011" s="254" t="s">
        <v>14719</v>
      </c>
    </row>
    <row r="5012" spans="1:4" ht="15" x14ac:dyDescent="0.25">
      <c r="A5012" s="261">
        <v>104582</v>
      </c>
      <c r="B5012" s="253" t="s">
        <v>12399</v>
      </c>
      <c r="C5012" s="253" t="s">
        <v>36</v>
      </c>
      <c r="D5012" s="254" t="s">
        <v>17001</v>
      </c>
    </row>
    <row r="5013" spans="1:4" ht="15" x14ac:dyDescent="0.25">
      <c r="A5013" s="261">
        <v>104583</v>
      </c>
      <c r="B5013" s="253" t="s">
        <v>12400</v>
      </c>
      <c r="C5013" s="253" t="s">
        <v>36</v>
      </c>
      <c r="D5013" s="254" t="s">
        <v>17002</v>
      </c>
    </row>
    <row r="5014" spans="1:4" ht="15" x14ac:dyDescent="0.25">
      <c r="A5014" s="261">
        <v>104584</v>
      </c>
      <c r="B5014" s="253" t="s">
        <v>12401</v>
      </c>
      <c r="C5014" s="253" t="s">
        <v>36</v>
      </c>
      <c r="D5014" s="254" t="s">
        <v>17003</v>
      </c>
    </row>
    <row r="5015" spans="1:4" ht="15" x14ac:dyDescent="0.25">
      <c r="A5015" s="261">
        <v>97895</v>
      </c>
      <c r="B5015" s="253" t="s">
        <v>4754</v>
      </c>
      <c r="C5015" s="253" t="s">
        <v>36</v>
      </c>
      <c r="D5015" s="254" t="s">
        <v>17004</v>
      </c>
    </row>
    <row r="5016" spans="1:4" ht="15" x14ac:dyDescent="0.25">
      <c r="A5016" s="261">
        <v>97896</v>
      </c>
      <c r="B5016" s="253" t="s">
        <v>4755</v>
      </c>
      <c r="C5016" s="253" t="s">
        <v>36</v>
      </c>
      <c r="D5016" s="254" t="s">
        <v>17005</v>
      </c>
    </row>
    <row r="5017" spans="1:4" ht="15" x14ac:dyDescent="0.25">
      <c r="A5017" s="261">
        <v>97897</v>
      </c>
      <c r="B5017" s="253" t="s">
        <v>4756</v>
      </c>
      <c r="C5017" s="253" t="s">
        <v>36</v>
      </c>
      <c r="D5017" s="254" t="s">
        <v>17006</v>
      </c>
    </row>
    <row r="5018" spans="1:4" ht="15" x14ac:dyDescent="0.25">
      <c r="A5018" s="261">
        <v>97898</v>
      </c>
      <c r="B5018" s="253" t="s">
        <v>4757</v>
      </c>
      <c r="C5018" s="253" t="s">
        <v>36</v>
      </c>
      <c r="D5018" s="254" t="s">
        <v>17007</v>
      </c>
    </row>
    <row r="5019" spans="1:4" ht="15" x14ac:dyDescent="0.25">
      <c r="A5019" s="261">
        <v>97900</v>
      </c>
      <c r="B5019" s="253" t="s">
        <v>4758</v>
      </c>
      <c r="C5019" s="253" t="s">
        <v>36</v>
      </c>
      <c r="D5019" s="254" t="s">
        <v>17008</v>
      </c>
    </row>
    <row r="5020" spans="1:4" ht="15" x14ac:dyDescent="0.25">
      <c r="A5020" s="261">
        <v>97901</v>
      </c>
      <c r="B5020" s="253" t="s">
        <v>4759</v>
      </c>
      <c r="C5020" s="253" t="s">
        <v>36</v>
      </c>
      <c r="D5020" s="254" t="s">
        <v>17009</v>
      </c>
    </row>
    <row r="5021" spans="1:4" ht="15" x14ac:dyDescent="0.25">
      <c r="A5021" s="261">
        <v>97902</v>
      </c>
      <c r="B5021" s="253" t="s">
        <v>4760</v>
      </c>
      <c r="C5021" s="253" t="s">
        <v>36</v>
      </c>
      <c r="D5021" s="254" t="s">
        <v>17010</v>
      </c>
    </row>
    <row r="5022" spans="1:4" ht="15" x14ac:dyDescent="0.25">
      <c r="A5022" s="261">
        <v>97903</v>
      </c>
      <c r="B5022" s="253" t="s">
        <v>4761</v>
      </c>
      <c r="C5022" s="253" t="s">
        <v>36</v>
      </c>
      <c r="D5022" s="254" t="s">
        <v>17011</v>
      </c>
    </row>
    <row r="5023" spans="1:4" ht="15" x14ac:dyDescent="0.25">
      <c r="A5023" s="261">
        <v>97904</v>
      </c>
      <c r="B5023" s="253" t="s">
        <v>4762</v>
      </c>
      <c r="C5023" s="253" t="s">
        <v>36</v>
      </c>
      <c r="D5023" s="254" t="s">
        <v>17012</v>
      </c>
    </row>
    <row r="5024" spans="1:4" ht="15" x14ac:dyDescent="0.25">
      <c r="A5024" s="261">
        <v>97905</v>
      </c>
      <c r="B5024" s="253" t="s">
        <v>4763</v>
      </c>
      <c r="C5024" s="253" t="s">
        <v>36</v>
      </c>
      <c r="D5024" s="254" t="s">
        <v>17013</v>
      </c>
    </row>
    <row r="5025" spans="1:4" ht="15" x14ac:dyDescent="0.25">
      <c r="A5025" s="261">
        <v>97906</v>
      </c>
      <c r="B5025" s="253" t="s">
        <v>4764</v>
      </c>
      <c r="C5025" s="253" t="s">
        <v>36</v>
      </c>
      <c r="D5025" s="254" t="s">
        <v>17014</v>
      </c>
    </row>
    <row r="5026" spans="1:4" ht="15" x14ac:dyDescent="0.25">
      <c r="A5026" s="261">
        <v>97907</v>
      </c>
      <c r="B5026" s="253" t="s">
        <v>4765</v>
      </c>
      <c r="C5026" s="253" t="s">
        <v>36</v>
      </c>
      <c r="D5026" s="254" t="s">
        <v>17015</v>
      </c>
    </row>
    <row r="5027" spans="1:4" ht="15" x14ac:dyDescent="0.25">
      <c r="A5027" s="261">
        <v>97908</v>
      </c>
      <c r="B5027" s="253" t="s">
        <v>4766</v>
      </c>
      <c r="C5027" s="253" t="s">
        <v>36</v>
      </c>
      <c r="D5027" s="254" t="s">
        <v>17016</v>
      </c>
    </row>
    <row r="5028" spans="1:4" ht="15" x14ac:dyDescent="0.25">
      <c r="A5028" s="261">
        <v>98102</v>
      </c>
      <c r="B5028" s="253" t="s">
        <v>4767</v>
      </c>
      <c r="C5028" s="253" t="s">
        <v>36</v>
      </c>
      <c r="D5028" s="254" t="s">
        <v>17017</v>
      </c>
    </row>
    <row r="5029" spans="1:4" ht="15" x14ac:dyDescent="0.25">
      <c r="A5029" s="261">
        <v>98104</v>
      </c>
      <c r="B5029" s="253" t="s">
        <v>4768</v>
      </c>
      <c r="C5029" s="253" t="s">
        <v>36</v>
      </c>
      <c r="D5029" s="254" t="s">
        <v>17018</v>
      </c>
    </row>
    <row r="5030" spans="1:4" ht="15" x14ac:dyDescent="0.25">
      <c r="A5030" s="261">
        <v>98105</v>
      </c>
      <c r="B5030" s="253" t="s">
        <v>4769</v>
      </c>
      <c r="C5030" s="253" t="s">
        <v>36</v>
      </c>
      <c r="D5030" s="254" t="s">
        <v>17019</v>
      </c>
    </row>
    <row r="5031" spans="1:4" ht="15" x14ac:dyDescent="0.25">
      <c r="A5031" s="261">
        <v>98106</v>
      </c>
      <c r="B5031" s="253" t="s">
        <v>4770</v>
      </c>
      <c r="C5031" s="253" t="s">
        <v>36</v>
      </c>
      <c r="D5031" s="254" t="s">
        <v>17020</v>
      </c>
    </row>
    <row r="5032" spans="1:4" ht="15" x14ac:dyDescent="0.25">
      <c r="A5032" s="261">
        <v>98107</v>
      </c>
      <c r="B5032" s="253" t="s">
        <v>4771</v>
      </c>
      <c r="C5032" s="253" t="s">
        <v>36</v>
      </c>
      <c r="D5032" s="254" t="s">
        <v>17021</v>
      </c>
    </row>
    <row r="5033" spans="1:4" ht="15" x14ac:dyDescent="0.25">
      <c r="A5033" s="261">
        <v>98108</v>
      </c>
      <c r="B5033" s="253" t="s">
        <v>4772</v>
      </c>
      <c r="C5033" s="253" t="s">
        <v>36</v>
      </c>
      <c r="D5033" s="254" t="s">
        <v>17022</v>
      </c>
    </row>
    <row r="5034" spans="1:4" ht="15" x14ac:dyDescent="0.25">
      <c r="A5034" s="261">
        <v>99250</v>
      </c>
      <c r="B5034" s="253" t="s">
        <v>4773</v>
      </c>
      <c r="C5034" s="253" t="s">
        <v>36</v>
      </c>
      <c r="D5034" s="254" t="s">
        <v>17023</v>
      </c>
    </row>
    <row r="5035" spans="1:4" ht="15" x14ac:dyDescent="0.25">
      <c r="A5035" s="261">
        <v>99251</v>
      </c>
      <c r="B5035" s="253" t="s">
        <v>4774</v>
      </c>
      <c r="C5035" s="253" t="s">
        <v>36</v>
      </c>
      <c r="D5035" s="254" t="s">
        <v>17024</v>
      </c>
    </row>
    <row r="5036" spans="1:4" ht="15" x14ac:dyDescent="0.25">
      <c r="A5036" s="261">
        <v>99253</v>
      </c>
      <c r="B5036" s="253" t="s">
        <v>4775</v>
      </c>
      <c r="C5036" s="253" t="s">
        <v>36</v>
      </c>
      <c r="D5036" s="254" t="s">
        <v>17025</v>
      </c>
    </row>
    <row r="5037" spans="1:4" ht="15" x14ac:dyDescent="0.25">
      <c r="A5037" s="261">
        <v>99255</v>
      </c>
      <c r="B5037" s="253" t="s">
        <v>4776</v>
      </c>
      <c r="C5037" s="253" t="s">
        <v>36</v>
      </c>
      <c r="D5037" s="254" t="s">
        <v>17026</v>
      </c>
    </row>
    <row r="5038" spans="1:4" ht="15" x14ac:dyDescent="0.25">
      <c r="A5038" s="261">
        <v>99257</v>
      </c>
      <c r="B5038" s="253" t="s">
        <v>4777</v>
      </c>
      <c r="C5038" s="253" t="s">
        <v>36</v>
      </c>
      <c r="D5038" s="254" t="s">
        <v>17027</v>
      </c>
    </row>
    <row r="5039" spans="1:4" ht="15" x14ac:dyDescent="0.25">
      <c r="A5039" s="261">
        <v>99258</v>
      </c>
      <c r="B5039" s="253" t="s">
        <v>4778</v>
      </c>
      <c r="C5039" s="253" t="s">
        <v>36</v>
      </c>
      <c r="D5039" s="254" t="s">
        <v>17028</v>
      </c>
    </row>
    <row r="5040" spans="1:4" ht="15" x14ac:dyDescent="0.25">
      <c r="A5040" s="261">
        <v>99260</v>
      </c>
      <c r="B5040" s="253" t="s">
        <v>4779</v>
      </c>
      <c r="C5040" s="253" t="s">
        <v>36</v>
      </c>
      <c r="D5040" s="254" t="s">
        <v>17029</v>
      </c>
    </row>
    <row r="5041" spans="1:4" ht="15" x14ac:dyDescent="0.25">
      <c r="A5041" s="261">
        <v>99262</v>
      </c>
      <c r="B5041" s="253" t="s">
        <v>4780</v>
      </c>
      <c r="C5041" s="253" t="s">
        <v>36</v>
      </c>
      <c r="D5041" s="254" t="s">
        <v>17030</v>
      </c>
    </row>
    <row r="5042" spans="1:4" ht="15" x14ac:dyDescent="0.25">
      <c r="A5042" s="261">
        <v>99264</v>
      </c>
      <c r="B5042" s="253" t="s">
        <v>4781</v>
      </c>
      <c r="C5042" s="253" t="s">
        <v>36</v>
      </c>
      <c r="D5042" s="254" t="s">
        <v>17031</v>
      </c>
    </row>
    <row r="5043" spans="1:4" ht="15" x14ac:dyDescent="0.25">
      <c r="A5043" s="261">
        <v>102587</v>
      </c>
      <c r="B5043" s="253" t="s">
        <v>4782</v>
      </c>
      <c r="C5043" s="253" t="s">
        <v>36</v>
      </c>
      <c r="D5043" s="254" t="s">
        <v>17032</v>
      </c>
    </row>
    <row r="5044" spans="1:4" ht="15" x14ac:dyDescent="0.25">
      <c r="A5044" s="261">
        <v>102588</v>
      </c>
      <c r="B5044" s="253" t="s">
        <v>4783</v>
      </c>
      <c r="C5044" s="253" t="s">
        <v>36</v>
      </c>
      <c r="D5044" s="254" t="s">
        <v>17033</v>
      </c>
    </row>
    <row r="5045" spans="1:4" ht="15" x14ac:dyDescent="0.25">
      <c r="A5045" s="261">
        <v>102589</v>
      </c>
      <c r="B5045" s="253" t="s">
        <v>4784</v>
      </c>
      <c r="C5045" s="253" t="s">
        <v>36</v>
      </c>
      <c r="D5045" s="254" t="s">
        <v>17034</v>
      </c>
    </row>
    <row r="5046" spans="1:4" ht="15" x14ac:dyDescent="0.25">
      <c r="A5046" s="261">
        <v>102590</v>
      </c>
      <c r="B5046" s="253" t="s">
        <v>4785</v>
      </c>
      <c r="C5046" s="253" t="s">
        <v>36</v>
      </c>
      <c r="D5046" s="254" t="s">
        <v>17035</v>
      </c>
    </row>
    <row r="5047" spans="1:4" ht="15" x14ac:dyDescent="0.25">
      <c r="A5047" s="261">
        <v>102591</v>
      </c>
      <c r="B5047" s="253" t="s">
        <v>4786</v>
      </c>
      <c r="C5047" s="253" t="s">
        <v>36</v>
      </c>
      <c r="D5047" s="254" t="s">
        <v>13663</v>
      </c>
    </row>
    <row r="5048" spans="1:4" ht="15" x14ac:dyDescent="0.25">
      <c r="A5048" s="261">
        <v>102592</v>
      </c>
      <c r="B5048" s="253" t="s">
        <v>4787</v>
      </c>
      <c r="C5048" s="253" t="s">
        <v>36</v>
      </c>
      <c r="D5048" s="254" t="s">
        <v>17036</v>
      </c>
    </row>
    <row r="5049" spans="1:4" ht="15" x14ac:dyDescent="0.25">
      <c r="A5049" s="261">
        <v>102593</v>
      </c>
      <c r="B5049" s="253" t="s">
        <v>4788</v>
      </c>
      <c r="C5049" s="253" t="s">
        <v>36</v>
      </c>
      <c r="D5049" s="254" t="s">
        <v>17037</v>
      </c>
    </row>
    <row r="5050" spans="1:4" ht="15" x14ac:dyDescent="0.25">
      <c r="A5050" s="261">
        <v>102594</v>
      </c>
      <c r="B5050" s="253" t="s">
        <v>4789</v>
      </c>
      <c r="C5050" s="253" t="s">
        <v>36</v>
      </c>
      <c r="D5050" s="254" t="s">
        <v>16106</v>
      </c>
    </row>
    <row r="5051" spans="1:4" ht="15" x14ac:dyDescent="0.25">
      <c r="A5051" s="261">
        <v>102595</v>
      </c>
      <c r="B5051" s="253" t="s">
        <v>4790</v>
      </c>
      <c r="C5051" s="253" t="s">
        <v>36</v>
      </c>
      <c r="D5051" s="254" t="s">
        <v>15844</v>
      </c>
    </row>
    <row r="5052" spans="1:4" ht="15" x14ac:dyDescent="0.25">
      <c r="A5052" s="261">
        <v>102596</v>
      </c>
      <c r="B5052" s="253" t="s">
        <v>4791</v>
      </c>
      <c r="C5052" s="253" t="s">
        <v>36</v>
      </c>
      <c r="D5052" s="254" t="s">
        <v>13268</v>
      </c>
    </row>
    <row r="5053" spans="1:4" ht="15" x14ac:dyDescent="0.25">
      <c r="A5053" s="261">
        <v>102597</v>
      </c>
      <c r="B5053" s="253" t="s">
        <v>4792</v>
      </c>
      <c r="C5053" s="253" t="s">
        <v>36</v>
      </c>
      <c r="D5053" s="254" t="s">
        <v>15590</v>
      </c>
    </row>
    <row r="5054" spans="1:4" ht="15" x14ac:dyDescent="0.25">
      <c r="A5054" s="261">
        <v>102598</v>
      </c>
      <c r="B5054" s="253" t="s">
        <v>4793</v>
      </c>
      <c r="C5054" s="253" t="s">
        <v>36</v>
      </c>
      <c r="D5054" s="254" t="s">
        <v>13292</v>
      </c>
    </row>
    <row r="5055" spans="1:4" ht="15" x14ac:dyDescent="0.25">
      <c r="A5055" s="261">
        <v>102599</v>
      </c>
      <c r="B5055" s="253" t="s">
        <v>4794</v>
      </c>
      <c r="C5055" s="253" t="s">
        <v>36</v>
      </c>
      <c r="D5055" s="254" t="s">
        <v>13268</v>
      </c>
    </row>
    <row r="5056" spans="1:4" ht="15" x14ac:dyDescent="0.25">
      <c r="A5056" s="261">
        <v>102600</v>
      </c>
      <c r="B5056" s="253" t="s">
        <v>4795</v>
      </c>
      <c r="C5056" s="253" t="s">
        <v>36</v>
      </c>
      <c r="D5056" s="254" t="s">
        <v>14941</v>
      </c>
    </row>
    <row r="5057" spans="1:4" ht="15" x14ac:dyDescent="0.25">
      <c r="A5057" s="261">
        <v>102601</v>
      </c>
      <c r="B5057" s="253" t="s">
        <v>4796</v>
      </c>
      <c r="C5057" s="253" t="s">
        <v>36</v>
      </c>
      <c r="D5057" s="254" t="s">
        <v>13420</v>
      </c>
    </row>
    <row r="5058" spans="1:4" ht="15" x14ac:dyDescent="0.25">
      <c r="A5058" s="261">
        <v>102602</v>
      </c>
      <c r="B5058" s="253" t="s">
        <v>4797</v>
      </c>
      <c r="C5058" s="253" t="s">
        <v>36</v>
      </c>
      <c r="D5058" s="254" t="s">
        <v>13348</v>
      </c>
    </row>
    <row r="5059" spans="1:4" ht="15" x14ac:dyDescent="0.25">
      <c r="A5059" s="261">
        <v>102603</v>
      </c>
      <c r="B5059" s="253" t="s">
        <v>4798</v>
      </c>
      <c r="C5059" s="253" t="s">
        <v>36</v>
      </c>
      <c r="D5059" s="254" t="s">
        <v>17038</v>
      </c>
    </row>
    <row r="5060" spans="1:4" ht="15" x14ac:dyDescent="0.25">
      <c r="A5060" s="261">
        <v>102604</v>
      </c>
      <c r="B5060" s="253" t="s">
        <v>4799</v>
      </c>
      <c r="C5060" s="253" t="s">
        <v>36</v>
      </c>
      <c r="D5060" s="254" t="s">
        <v>17039</v>
      </c>
    </row>
    <row r="5061" spans="1:4" ht="15" x14ac:dyDescent="0.25">
      <c r="A5061" s="261">
        <v>102605</v>
      </c>
      <c r="B5061" s="253" t="s">
        <v>4800</v>
      </c>
      <c r="C5061" s="253" t="s">
        <v>36</v>
      </c>
      <c r="D5061" s="254" t="s">
        <v>17040</v>
      </c>
    </row>
    <row r="5062" spans="1:4" ht="15" x14ac:dyDescent="0.25">
      <c r="A5062" s="261">
        <v>102606</v>
      </c>
      <c r="B5062" s="253" t="s">
        <v>4801</v>
      </c>
      <c r="C5062" s="253" t="s">
        <v>36</v>
      </c>
      <c r="D5062" s="254" t="s">
        <v>17041</v>
      </c>
    </row>
    <row r="5063" spans="1:4" ht="15" x14ac:dyDescent="0.25">
      <c r="A5063" s="261">
        <v>102607</v>
      </c>
      <c r="B5063" s="253" t="s">
        <v>4802</v>
      </c>
      <c r="C5063" s="253" t="s">
        <v>36</v>
      </c>
      <c r="D5063" s="254" t="s">
        <v>17042</v>
      </c>
    </row>
    <row r="5064" spans="1:4" ht="15" x14ac:dyDescent="0.25">
      <c r="A5064" s="261">
        <v>102608</v>
      </c>
      <c r="B5064" s="253" t="s">
        <v>4803</v>
      </c>
      <c r="C5064" s="253" t="s">
        <v>36</v>
      </c>
      <c r="D5064" s="254" t="s">
        <v>17043</v>
      </c>
    </row>
    <row r="5065" spans="1:4" ht="15" x14ac:dyDescent="0.25">
      <c r="A5065" s="261">
        <v>102609</v>
      </c>
      <c r="B5065" s="253" t="s">
        <v>4804</v>
      </c>
      <c r="C5065" s="253" t="s">
        <v>36</v>
      </c>
      <c r="D5065" s="254" t="s">
        <v>17044</v>
      </c>
    </row>
    <row r="5066" spans="1:4" ht="15" x14ac:dyDescent="0.25">
      <c r="A5066" s="261">
        <v>102610</v>
      </c>
      <c r="B5066" s="253" t="s">
        <v>4805</v>
      </c>
      <c r="C5066" s="253" t="s">
        <v>36</v>
      </c>
      <c r="D5066" s="254" t="s">
        <v>17045</v>
      </c>
    </row>
    <row r="5067" spans="1:4" ht="15" x14ac:dyDescent="0.25">
      <c r="A5067" s="261">
        <v>102611</v>
      </c>
      <c r="B5067" s="253" t="s">
        <v>4806</v>
      </c>
      <c r="C5067" s="253" t="s">
        <v>36</v>
      </c>
      <c r="D5067" s="254" t="s">
        <v>17046</v>
      </c>
    </row>
    <row r="5068" spans="1:4" ht="15" x14ac:dyDescent="0.25">
      <c r="A5068" s="261">
        <v>102612</v>
      </c>
      <c r="B5068" s="253" t="s">
        <v>4807</v>
      </c>
      <c r="C5068" s="253" t="s">
        <v>36</v>
      </c>
      <c r="D5068" s="254" t="s">
        <v>17047</v>
      </c>
    </row>
    <row r="5069" spans="1:4" ht="15" x14ac:dyDescent="0.25">
      <c r="A5069" s="261">
        <v>102613</v>
      </c>
      <c r="B5069" s="253" t="s">
        <v>4808</v>
      </c>
      <c r="C5069" s="253" t="s">
        <v>36</v>
      </c>
      <c r="D5069" s="254" t="s">
        <v>17048</v>
      </c>
    </row>
    <row r="5070" spans="1:4" ht="15" x14ac:dyDescent="0.25">
      <c r="A5070" s="261">
        <v>102614</v>
      </c>
      <c r="B5070" s="253" t="s">
        <v>4809</v>
      </c>
      <c r="C5070" s="253" t="s">
        <v>36</v>
      </c>
      <c r="D5070" s="254" t="s">
        <v>17049</v>
      </c>
    </row>
    <row r="5071" spans="1:4" ht="15" x14ac:dyDescent="0.25">
      <c r="A5071" s="261">
        <v>102615</v>
      </c>
      <c r="B5071" s="253" t="s">
        <v>4810</v>
      </c>
      <c r="C5071" s="253" t="s">
        <v>36</v>
      </c>
      <c r="D5071" s="254" t="s">
        <v>17050</v>
      </c>
    </row>
    <row r="5072" spans="1:4" ht="15" x14ac:dyDescent="0.25">
      <c r="A5072" s="261">
        <v>102616</v>
      </c>
      <c r="B5072" s="253" t="s">
        <v>4811</v>
      </c>
      <c r="C5072" s="253" t="s">
        <v>36</v>
      </c>
      <c r="D5072" s="254" t="s">
        <v>17051</v>
      </c>
    </row>
    <row r="5073" spans="1:4" ht="15" x14ac:dyDescent="0.25">
      <c r="A5073" s="261">
        <v>102617</v>
      </c>
      <c r="B5073" s="253" t="s">
        <v>4812</v>
      </c>
      <c r="C5073" s="253" t="s">
        <v>36</v>
      </c>
      <c r="D5073" s="254" t="s">
        <v>17052</v>
      </c>
    </row>
    <row r="5074" spans="1:4" ht="15" x14ac:dyDescent="0.25">
      <c r="A5074" s="261">
        <v>102618</v>
      </c>
      <c r="B5074" s="253" t="s">
        <v>4813</v>
      </c>
      <c r="C5074" s="253" t="s">
        <v>36</v>
      </c>
      <c r="D5074" s="254" t="s">
        <v>17053</v>
      </c>
    </row>
    <row r="5075" spans="1:4" ht="15" x14ac:dyDescent="0.25">
      <c r="A5075" s="261">
        <v>102619</v>
      </c>
      <c r="B5075" s="253" t="s">
        <v>4814</v>
      </c>
      <c r="C5075" s="253" t="s">
        <v>36</v>
      </c>
      <c r="D5075" s="254" t="s">
        <v>17054</v>
      </c>
    </row>
    <row r="5076" spans="1:4" ht="15" x14ac:dyDescent="0.25">
      <c r="A5076" s="261">
        <v>102620</v>
      </c>
      <c r="B5076" s="253" t="s">
        <v>4815</v>
      </c>
      <c r="C5076" s="253" t="s">
        <v>36</v>
      </c>
      <c r="D5076" s="254" t="s">
        <v>17055</v>
      </c>
    </row>
    <row r="5077" spans="1:4" ht="15" x14ac:dyDescent="0.25">
      <c r="A5077" s="261">
        <v>102621</v>
      </c>
      <c r="B5077" s="253" t="s">
        <v>4816</v>
      </c>
      <c r="C5077" s="253" t="s">
        <v>36</v>
      </c>
      <c r="D5077" s="254" t="s">
        <v>17056</v>
      </c>
    </row>
    <row r="5078" spans="1:4" ht="15" x14ac:dyDescent="0.25">
      <c r="A5078" s="261">
        <v>102622</v>
      </c>
      <c r="B5078" s="253" t="s">
        <v>4817</v>
      </c>
      <c r="C5078" s="253" t="s">
        <v>36</v>
      </c>
      <c r="D5078" s="254" t="s">
        <v>17057</v>
      </c>
    </row>
    <row r="5079" spans="1:4" ht="15" x14ac:dyDescent="0.25">
      <c r="A5079" s="261">
        <v>102623</v>
      </c>
      <c r="B5079" s="253" t="s">
        <v>4818</v>
      </c>
      <c r="C5079" s="253" t="s">
        <v>36</v>
      </c>
      <c r="D5079" s="254" t="s">
        <v>17058</v>
      </c>
    </row>
    <row r="5080" spans="1:4" ht="15" x14ac:dyDescent="0.25">
      <c r="A5080" s="261">
        <v>89482</v>
      </c>
      <c r="B5080" s="253" t="s">
        <v>4819</v>
      </c>
      <c r="C5080" s="253" t="s">
        <v>36</v>
      </c>
      <c r="D5080" s="254" t="s">
        <v>17059</v>
      </c>
    </row>
    <row r="5081" spans="1:4" ht="15" x14ac:dyDescent="0.25">
      <c r="A5081" s="261">
        <v>89491</v>
      </c>
      <c r="B5081" s="253" t="s">
        <v>4820</v>
      </c>
      <c r="C5081" s="253" t="s">
        <v>36</v>
      </c>
      <c r="D5081" s="254" t="s">
        <v>17060</v>
      </c>
    </row>
    <row r="5082" spans="1:4" ht="15" x14ac:dyDescent="0.25">
      <c r="A5082" s="261">
        <v>89495</v>
      </c>
      <c r="B5082" s="253" t="s">
        <v>4821</v>
      </c>
      <c r="C5082" s="253" t="s">
        <v>36</v>
      </c>
      <c r="D5082" s="254" t="s">
        <v>17061</v>
      </c>
    </row>
    <row r="5083" spans="1:4" ht="15" x14ac:dyDescent="0.25">
      <c r="A5083" s="261">
        <v>89707</v>
      </c>
      <c r="B5083" s="253" t="s">
        <v>4822</v>
      </c>
      <c r="C5083" s="253" t="s">
        <v>36</v>
      </c>
      <c r="D5083" s="254" t="s">
        <v>17062</v>
      </c>
    </row>
    <row r="5084" spans="1:4" ht="15" x14ac:dyDescent="0.25">
      <c r="A5084" s="261">
        <v>89708</v>
      </c>
      <c r="B5084" s="253" t="s">
        <v>4823</v>
      </c>
      <c r="C5084" s="253" t="s">
        <v>36</v>
      </c>
      <c r="D5084" s="254" t="s">
        <v>17063</v>
      </c>
    </row>
    <row r="5085" spans="1:4" ht="15" x14ac:dyDescent="0.25">
      <c r="A5085" s="261">
        <v>89709</v>
      </c>
      <c r="B5085" s="253" t="s">
        <v>4824</v>
      </c>
      <c r="C5085" s="253" t="s">
        <v>36</v>
      </c>
      <c r="D5085" s="254" t="s">
        <v>17064</v>
      </c>
    </row>
    <row r="5086" spans="1:4" ht="15" x14ac:dyDescent="0.25">
      <c r="A5086" s="261">
        <v>89710</v>
      </c>
      <c r="B5086" s="253" t="s">
        <v>4825</v>
      </c>
      <c r="C5086" s="253" t="s">
        <v>36</v>
      </c>
      <c r="D5086" s="254" t="s">
        <v>17065</v>
      </c>
    </row>
    <row r="5087" spans="1:4" ht="15" x14ac:dyDescent="0.25">
      <c r="A5087" s="261">
        <v>104326</v>
      </c>
      <c r="B5087" s="253" t="s">
        <v>4826</v>
      </c>
      <c r="C5087" s="253" t="s">
        <v>36</v>
      </c>
      <c r="D5087" s="254" t="s">
        <v>17066</v>
      </c>
    </row>
    <row r="5088" spans="1:4" ht="15" x14ac:dyDescent="0.25">
      <c r="A5088" s="261">
        <v>104327</v>
      </c>
      <c r="B5088" s="253" t="s">
        <v>4827</v>
      </c>
      <c r="C5088" s="253" t="s">
        <v>36</v>
      </c>
      <c r="D5088" s="254" t="s">
        <v>15984</v>
      </c>
    </row>
    <row r="5089" spans="1:4" ht="15" x14ac:dyDescent="0.25">
      <c r="A5089" s="261">
        <v>104328</v>
      </c>
      <c r="B5089" s="253" t="s">
        <v>4828</v>
      </c>
      <c r="C5089" s="253" t="s">
        <v>36</v>
      </c>
      <c r="D5089" s="254" t="s">
        <v>12908</v>
      </c>
    </row>
    <row r="5090" spans="1:4" ht="15" x14ac:dyDescent="0.25">
      <c r="A5090" s="261">
        <v>104329</v>
      </c>
      <c r="B5090" s="253" t="s">
        <v>4829</v>
      </c>
      <c r="C5090" s="253" t="s">
        <v>36</v>
      </c>
      <c r="D5090" s="254" t="s">
        <v>17067</v>
      </c>
    </row>
    <row r="5091" spans="1:4" ht="15" x14ac:dyDescent="0.25">
      <c r="A5091" s="261">
        <v>86872</v>
      </c>
      <c r="B5091" s="253" t="s">
        <v>4830</v>
      </c>
      <c r="C5091" s="253" t="s">
        <v>36</v>
      </c>
      <c r="D5091" s="254" t="s">
        <v>17068</v>
      </c>
    </row>
    <row r="5092" spans="1:4" ht="15" x14ac:dyDescent="0.25">
      <c r="A5092" s="261">
        <v>86874</v>
      </c>
      <c r="B5092" s="253" t="s">
        <v>4831</v>
      </c>
      <c r="C5092" s="253" t="s">
        <v>36</v>
      </c>
      <c r="D5092" s="254" t="s">
        <v>17069</v>
      </c>
    </row>
    <row r="5093" spans="1:4" ht="15" x14ac:dyDescent="0.25">
      <c r="A5093" s="261">
        <v>86875</v>
      </c>
      <c r="B5093" s="253" t="s">
        <v>4832</v>
      </c>
      <c r="C5093" s="253" t="s">
        <v>36</v>
      </c>
      <c r="D5093" s="254" t="s">
        <v>17070</v>
      </c>
    </row>
    <row r="5094" spans="1:4" ht="15" x14ac:dyDescent="0.25">
      <c r="A5094" s="261">
        <v>86876</v>
      </c>
      <c r="B5094" s="253" t="s">
        <v>4833</v>
      </c>
      <c r="C5094" s="253" t="s">
        <v>36</v>
      </c>
      <c r="D5094" s="254" t="s">
        <v>17071</v>
      </c>
    </row>
    <row r="5095" spans="1:4" ht="15" x14ac:dyDescent="0.25">
      <c r="A5095" s="261">
        <v>86877</v>
      </c>
      <c r="B5095" s="253" t="s">
        <v>4834</v>
      </c>
      <c r="C5095" s="253" t="s">
        <v>36</v>
      </c>
      <c r="D5095" s="254" t="s">
        <v>17072</v>
      </c>
    </row>
    <row r="5096" spans="1:4" ht="15" x14ac:dyDescent="0.25">
      <c r="A5096" s="261">
        <v>86878</v>
      </c>
      <c r="B5096" s="253" t="s">
        <v>4835</v>
      </c>
      <c r="C5096" s="253" t="s">
        <v>36</v>
      </c>
      <c r="D5096" s="254" t="s">
        <v>17073</v>
      </c>
    </row>
    <row r="5097" spans="1:4" ht="15" x14ac:dyDescent="0.25">
      <c r="A5097" s="261">
        <v>86879</v>
      </c>
      <c r="B5097" s="253" t="s">
        <v>4836</v>
      </c>
      <c r="C5097" s="253" t="s">
        <v>36</v>
      </c>
      <c r="D5097" s="254" t="s">
        <v>14962</v>
      </c>
    </row>
    <row r="5098" spans="1:4" ht="15" x14ac:dyDescent="0.25">
      <c r="A5098" s="261">
        <v>86880</v>
      </c>
      <c r="B5098" s="253" t="s">
        <v>4837</v>
      </c>
      <c r="C5098" s="253" t="s">
        <v>36</v>
      </c>
      <c r="D5098" s="254" t="s">
        <v>17074</v>
      </c>
    </row>
    <row r="5099" spans="1:4" ht="15" x14ac:dyDescent="0.25">
      <c r="A5099" s="261">
        <v>86881</v>
      </c>
      <c r="B5099" s="253" t="s">
        <v>4838</v>
      </c>
      <c r="C5099" s="253" t="s">
        <v>36</v>
      </c>
      <c r="D5099" s="254" t="s">
        <v>17075</v>
      </c>
    </row>
    <row r="5100" spans="1:4" ht="15" x14ac:dyDescent="0.25">
      <c r="A5100" s="261">
        <v>86882</v>
      </c>
      <c r="B5100" s="253" t="s">
        <v>4839</v>
      </c>
      <c r="C5100" s="253" t="s">
        <v>36</v>
      </c>
      <c r="D5100" s="254" t="s">
        <v>15261</v>
      </c>
    </row>
    <row r="5101" spans="1:4" ht="15" x14ac:dyDescent="0.25">
      <c r="A5101" s="261">
        <v>86883</v>
      </c>
      <c r="B5101" s="253" t="s">
        <v>4840</v>
      </c>
      <c r="C5101" s="253" t="s">
        <v>36</v>
      </c>
      <c r="D5101" s="254" t="s">
        <v>17076</v>
      </c>
    </row>
    <row r="5102" spans="1:4" ht="15" x14ac:dyDescent="0.25">
      <c r="A5102" s="261">
        <v>86884</v>
      </c>
      <c r="B5102" s="253" t="s">
        <v>4841</v>
      </c>
      <c r="C5102" s="253" t="s">
        <v>36</v>
      </c>
      <c r="D5102" s="254" t="s">
        <v>14036</v>
      </c>
    </row>
    <row r="5103" spans="1:4" ht="15" x14ac:dyDescent="0.25">
      <c r="A5103" s="261">
        <v>86885</v>
      </c>
      <c r="B5103" s="253" t="s">
        <v>4842</v>
      </c>
      <c r="C5103" s="253" t="s">
        <v>36</v>
      </c>
      <c r="D5103" s="254" t="s">
        <v>13780</v>
      </c>
    </row>
    <row r="5104" spans="1:4" ht="15" x14ac:dyDescent="0.25">
      <c r="A5104" s="261">
        <v>86886</v>
      </c>
      <c r="B5104" s="253" t="s">
        <v>4843</v>
      </c>
      <c r="C5104" s="253" t="s">
        <v>36</v>
      </c>
      <c r="D5104" s="254" t="s">
        <v>12883</v>
      </c>
    </row>
    <row r="5105" spans="1:4" ht="15" x14ac:dyDescent="0.25">
      <c r="A5105" s="261">
        <v>86887</v>
      </c>
      <c r="B5105" s="253" t="s">
        <v>4844</v>
      </c>
      <c r="C5105" s="253" t="s">
        <v>36</v>
      </c>
      <c r="D5105" s="254" t="s">
        <v>17077</v>
      </c>
    </row>
    <row r="5106" spans="1:4" ht="15" x14ac:dyDescent="0.25">
      <c r="A5106" s="261">
        <v>86888</v>
      </c>
      <c r="B5106" s="253" t="s">
        <v>4845</v>
      </c>
      <c r="C5106" s="253" t="s">
        <v>36</v>
      </c>
      <c r="D5106" s="254" t="s">
        <v>17078</v>
      </c>
    </row>
    <row r="5107" spans="1:4" ht="15" x14ac:dyDescent="0.25">
      <c r="A5107" s="261">
        <v>86889</v>
      </c>
      <c r="B5107" s="253" t="s">
        <v>4846</v>
      </c>
      <c r="C5107" s="253" t="s">
        <v>36</v>
      </c>
      <c r="D5107" s="254" t="s">
        <v>17079</v>
      </c>
    </row>
    <row r="5108" spans="1:4" ht="15" x14ac:dyDescent="0.25">
      <c r="A5108" s="261">
        <v>86893</v>
      </c>
      <c r="B5108" s="253" t="s">
        <v>4847</v>
      </c>
      <c r="C5108" s="253" t="s">
        <v>36</v>
      </c>
      <c r="D5108" s="254" t="s">
        <v>17080</v>
      </c>
    </row>
    <row r="5109" spans="1:4" ht="15" x14ac:dyDescent="0.25">
      <c r="A5109" s="261">
        <v>86894</v>
      </c>
      <c r="B5109" s="253" t="s">
        <v>4848</v>
      </c>
      <c r="C5109" s="253" t="s">
        <v>36</v>
      </c>
      <c r="D5109" s="254" t="s">
        <v>17081</v>
      </c>
    </row>
    <row r="5110" spans="1:4" ht="15" x14ac:dyDescent="0.25">
      <c r="A5110" s="261">
        <v>86895</v>
      </c>
      <c r="B5110" s="253" t="s">
        <v>4849</v>
      </c>
      <c r="C5110" s="253" t="s">
        <v>36</v>
      </c>
      <c r="D5110" s="254" t="s">
        <v>17082</v>
      </c>
    </row>
    <row r="5111" spans="1:4" ht="15" x14ac:dyDescent="0.25">
      <c r="A5111" s="261">
        <v>86899</v>
      </c>
      <c r="B5111" s="253" t="s">
        <v>4850</v>
      </c>
      <c r="C5111" s="253" t="s">
        <v>36</v>
      </c>
      <c r="D5111" s="254" t="s">
        <v>17083</v>
      </c>
    </row>
    <row r="5112" spans="1:4" ht="15" x14ac:dyDescent="0.25">
      <c r="A5112" s="261">
        <v>86900</v>
      </c>
      <c r="B5112" s="253" t="s">
        <v>4851</v>
      </c>
      <c r="C5112" s="253" t="s">
        <v>36</v>
      </c>
      <c r="D5112" s="254" t="s">
        <v>17084</v>
      </c>
    </row>
    <row r="5113" spans="1:4" ht="15" x14ac:dyDescent="0.25">
      <c r="A5113" s="261">
        <v>86901</v>
      </c>
      <c r="B5113" s="253" t="s">
        <v>4852</v>
      </c>
      <c r="C5113" s="253" t="s">
        <v>36</v>
      </c>
      <c r="D5113" s="254" t="s">
        <v>17085</v>
      </c>
    </row>
    <row r="5114" spans="1:4" ht="15" x14ac:dyDescent="0.25">
      <c r="A5114" s="261">
        <v>86902</v>
      </c>
      <c r="B5114" s="253" t="s">
        <v>4853</v>
      </c>
      <c r="C5114" s="253" t="s">
        <v>36</v>
      </c>
      <c r="D5114" s="254" t="s">
        <v>17086</v>
      </c>
    </row>
    <row r="5115" spans="1:4" ht="15" x14ac:dyDescent="0.25">
      <c r="A5115" s="261">
        <v>86903</v>
      </c>
      <c r="B5115" s="253" t="s">
        <v>4854</v>
      </c>
      <c r="C5115" s="253" t="s">
        <v>36</v>
      </c>
      <c r="D5115" s="254" t="s">
        <v>17087</v>
      </c>
    </row>
    <row r="5116" spans="1:4" ht="15" x14ac:dyDescent="0.25">
      <c r="A5116" s="261">
        <v>86904</v>
      </c>
      <c r="B5116" s="253" t="s">
        <v>4855</v>
      </c>
      <c r="C5116" s="253" t="s">
        <v>36</v>
      </c>
      <c r="D5116" s="254" t="s">
        <v>17088</v>
      </c>
    </row>
    <row r="5117" spans="1:4" ht="15" x14ac:dyDescent="0.25">
      <c r="A5117" s="261">
        <v>86905</v>
      </c>
      <c r="B5117" s="253" t="s">
        <v>4856</v>
      </c>
      <c r="C5117" s="253" t="s">
        <v>36</v>
      </c>
      <c r="D5117" s="254" t="s">
        <v>17089</v>
      </c>
    </row>
    <row r="5118" spans="1:4" ht="15" x14ac:dyDescent="0.25">
      <c r="A5118" s="261">
        <v>86906</v>
      </c>
      <c r="B5118" s="253" t="s">
        <v>4857</v>
      </c>
      <c r="C5118" s="253" t="s">
        <v>36</v>
      </c>
      <c r="D5118" s="254" t="s">
        <v>17090</v>
      </c>
    </row>
    <row r="5119" spans="1:4" ht="15" x14ac:dyDescent="0.25">
      <c r="A5119" s="261">
        <v>86908</v>
      </c>
      <c r="B5119" s="253" t="s">
        <v>4858</v>
      </c>
      <c r="C5119" s="253" t="s">
        <v>36</v>
      </c>
      <c r="D5119" s="254" t="s">
        <v>17091</v>
      </c>
    </row>
    <row r="5120" spans="1:4" ht="15" x14ac:dyDescent="0.25">
      <c r="A5120" s="261">
        <v>86909</v>
      </c>
      <c r="B5120" s="253" t="s">
        <v>4859</v>
      </c>
      <c r="C5120" s="253" t="s">
        <v>36</v>
      </c>
      <c r="D5120" s="254" t="s">
        <v>17092</v>
      </c>
    </row>
    <row r="5121" spans="1:4" ht="15" x14ac:dyDescent="0.25">
      <c r="A5121" s="261">
        <v>86910</v>
      </c>
      <c r="B5121" s="253" t="s">
        <v>4860</v>
      </c>
      <c r="C5121" s="253" t="s">
        <v>36</v>
      </c>
      <c r="D5121" s="254" t="s">
        <v>17093</v>
      </c>
    </row>
    <row r="5122" spans="1:4" ht="15" x14ac:dyDescent="0.25">
      <c r="A5122" s="261">
        <v>86911</v>
      </c>
      <c r="B5122" s="253" t="s">
        <v>4861</v>
      </c>
      <c r="C5122" s="253" t="s">
        <v>36</v>
      </c>
      <c r="D5122" s="254" t="s">
        <v>15508</v>
      </c>
    </row>
    <row r="5123" spans="1:4" ht="15" x14ac:dyDescent="0.25">
      <c r="A5123" s="261">
        <v>86913</v>
      </c>
      <c r="B5123" s="253" t="s">
        <v>4862</v>
      </c>
      <c r="C5123" s="253" t="s">
        <v>36</v>
      </c>
      <c r="D5123" s="254" t="s">
        <v>17094</v>
      </c>
    </row>
    <row r="5124" spans="1:4" ht="15" x14ac:dyDescent="0.25">
      <c r="A5124" s="261">
        <v>86914</v>
      </c>
      <c r="B5124" s="253" t="s">
        <v>4863</v>
      </c>
      <c r="C5124" s="253" t="s">
        <v>36</v>
      </c>
      <c r="D5124" s="254" t="s">
        <v>17095</v>
      </c>
    </row>
    <row r="5125" spans="1:4" ht="15" x14ac:dyDescent="0.25">
      <c r="A5125" s="261">
        <v>86915</v>
      </c>
      <c r="B5125" s="253" t="s">
        <v>4864</v>
      </c>
      <c r="C5125" s="253" t="s">
        <v>36</v>
      </c>
      <c r="D5125" s="254" t="s">
        <v>17096</v>
      </c>
    </row>
    <row r="5126" spans="1:4" ht="15" x14ac:dyDescent="0.25">
      <c r="A5126" s="261">
        <v>86916</v>
      </c>
      <c r="B5126" s="253" t="s">
        <v>4865</v>
      </c>
      <c r="C5126" s="253" t="s">
        <v>36</v>
      </c>
      <c r="D5126" s="254" t="s">
        <v>17097</v>
      </c>
    </row>
    <row r="5127" spans="1:4" ht="15" x14ac:dyDescent="0.25">
      <c r="A5127" s="261">
        <v>86919</v>
      </c>
      <c r="B5127" s="253" t="s">
        <v>4866</v>
      </c>
      <c r="C5127" s="253" t="s">
        <v>36</v>
      </c>
      <c r="D5127" s="254" t="s">
        <v>17098</v>
      </c>
    </row>
    <row r="5128" spans="1:4" ht="15" x14ac:dyDescent="0.25">
      <c r="A5128" s="261">
        <v>86920</v>
      </c>
      <c r="B5128" s="253" t="s">
        <v>4867</v>
      </c>
      <c r="C5128" s="253" t="s">
        <v>36</v>
      </c>
      <c r="D5128" s="254" t="s">
        <v>17099</v>
      </c>
    </row>
    <row r="5129" spans="1:4" ht="15" x14ac:dyDescent="0.25">
      <c r="A5129" s="261">
        <v>86921</v>
      </c>
      <c r="B5129" s="253" t="s">
        <v>4868</v>
      </c>
      <c r="C5129" s="253" t="s">
        <v>36</v>
      </c>
      <c r="D5129" s="254" t="s">
        <v>17100</v>
      </c>
    </row>
    <row r="5130" spans="1:4" ht="15" x14ac:dyDescent="0.25">
      <c r="A5130" s="261">
        <v>86922</v>
      </c>
      <c r="B5130" s="253" t="s">
        <v>4869</v>
      </c>
      <c r="C5130" s="253" t="s">
        <v>36</v>
      </c>
      <c r="D5130" s="254" t="s">
        <v>17101</v>
      </c>
    </row>
    <row r="5131" spans="1:4" ht="15" x14ac:dyDescent="0.25">
      <c r="A5131" s="261">
        <v>86923</v>
      </c>
      <c r="B5131" s="253" t="s">
        <v>4870</v>
      </c>
      <c r="C5131" s="253" t="s">
        <v>36</v>
      </c>
      <c r="D5131" s="254" t="s">
        <v>17102</v>
      </c>
    </row>
    <row r="5132" spans="1:4" ht="15" x14ac:dyDescent="0.25">
      <c r="A5132" s="261">
        <v>86924</v>
      </c>
      <c r="B5132" s="253" t="s">
        <v>4871</v>
      </c>
      <c r="C5132" s="253" t="s">
        <v>36</v>
      </c>
      <c r="D5132" s="254" t="s">
        <v>17103</v>
      </c>
    </row>
    <row r="5133" spans="1:4" ht="15" x14ac:dyDescent="0.25">
      <c r="A5133" s="261">
        <v>86925</v>
      </c>
      <c r="B5133" s="253" t="s">
        <v>4872</v>
      </c>
      <c r="C5133" s="253" t="s">
        <v>36</v>
      </c>
      <c r="D5133" s="254" t="s">
        <v>17104</v>
      </c>
    </row>
    <row r="5134" spans="1:4" ht="15" x14ac:dyDescent="0.25">
      <c r="A5134" s="261">
        <v>86926</v>
      </c>
      <c r="B5134" s="253" t="s">
        <v>4873</v>
      </c>
      <c r="C5134" s="253" t="s">
        <v>36</v>
      </c>
      <c r="D5134" s="254" t="s">
        <v>17105</v>
      </c>
    </row>
    <row r="5135" spans="1:4" ht="15" x14ac:dyDescent="0.25">
      <c r="A5135" s="261">
        <v>86927</v>
      </c>
      <c r="B5135" s="253" t="s">
        <v>4874</v>
      </c>
      <c r="C5135" s="253" t="s">
        <v>36</v>
      </c>
      <c r="D5135" s="254" t="s">
        <v>17106</v>
      </c>
    </row>
    <row r="5136" spans="1:4" ht="15" x14ac:dyDescent="0.25">
      <c r="A5136" s="261">
        <v>86928</v>
      </c>
      <c r="B5136" s="253" t="s">
        <v>4875</v>
      </c>
      <c r="C5136" s="253" t="s">
        <v>36</v>
      </c>
      <c r="D5136" s="254" t="s">
        <v>17107</v>
      </c>
    </row>
    <row r="5137" spans="1:4" ht="15" x14ac:dyDescent="0.25">
      <c r="A5137" s="261">
        <v>86929</v>
      </c>
      <c r="B5137" s="253" t="s">
        <v>4876</v>
      </c>
      <c r="C5137" s="253" t="s">
        <v>36</v>
      </c>
      <c r="D5137" s="254" t="s">
        <v>17108</v>
      </c>
    </row>
    <row r="5138" spans="1:4" ht="15" x14ac:dyDescent="0.25">
      <c r="A5138" s="261">
        <v>86930</v>
      </c>
      <c r="B5138" s="253" t="s">
        <v>4877</v>
      </c>
      <c r="C5138" s="253" t="s">
        <v>36</v>
      </c>
      <c r="D5138" s="254" t="s">
        <v>17109</v>
      </c>
    </row>
    <row r="5139" spans="1:4" ht="15" x14ac:dyDescent="0.25">
      <c r="A5139" s="261">
        <v>86931</v>
      </c>
      <c r="B5139" s="253" t="s">
        <v>4878</v>
      </c>
      <c r="C5139" s="253" t="s">
        <v>36</v>
      </c>
      <c r="D5139" s="254" t="s">
        <v>17110</v>
      </c>
    </row>
    <row r="5140" spans="1:4" ht="15" x14ac:dyDescent="0.25">
      <c r="A5140" s="261">
        <v>86932</v>
      </c>
      <c r="B5140" s="253" t="s">
        <v>4879</v>
      </c>
      <c r="C5140" s="253" t="s">
        <v>36</v>
      </c>
      <c r="D5140" s="254" t="s">
        <v>17111</v>
      </c>
    </row>
    <row r="5141" spans="1:4" ht="15" x14ac:dyDescent="0.25">
      <c r="A5141" s="261">
        <v>86933</v>
      </c>
      <c r="B5141" s="253" t="s">
        <v>4880</v>
      </c>
      <c r="C5141" s="253" t="s">
        <v>36</v>
      </c>
      <c r="D5141" s="254" t="s">
        <v>17112</v>
      </c>
    </row>
    <row r="5142" spans="1:4" ht="15" x14ac:dyDescent="0.25">
      <c r="A5142" s="261">
        <v>86934</v>
      </c>
      <c r="B5142" s="253" t="s">
        <v>4881</v>
      </c>
      <c r="C5142" s="253" t="s">
        <v>36</v>
      </c>
      <c r="D5142" s="254" t="s">
        <v>17113</v>
      </c>
    </row>
    <row r="5143" spans="1:4" ht="15" x14ac:dyDescent="0.25">
      <c r="A5143" s="261">
        <v>86935</v>
      </c>
      <c r="B5143" s="253" t="s">
        <v>4882</v>
      </c>
      <c r="C5143" s="253" t="s">
        <v>36</v>
      </c>
      <c r="D5143" s="254" t="s">
        <v>17114</v>
      </c>
    </row>
    <row r="5144" spans="1:4" ht="15" x14ac:dyDescent="0.25">
      <c r="A5144" s="261">
        <v>86936</v>
      </c>
      <c r="B5144" s="253" t="s">
        <v>4883</v>
      </c>
      <c r="C5144" s="253" t="s">
        <v>36</v>
      </c>
      <c r="D5144" s="254" t="s">
        <v>17115</v>
      </c>
    </row>
    <row r="5145" spans="1:4" ht="15" x14ac:dyDescent="0.25">
      <c r="A5145" s="261">
        <v>86937</v>
      </c>
      <c r="B5145" s="253" t="s">
        <v>4884</v>
      </c>
      <c r="C5145" s="253" t="s">
        <v>36</v>
      </c>
      <c r="D5145" s="254" t="s">
        <v>17116</v>
      </c>
    </row>
    <row r="5146" spans="1:4" ht="15" x14ac:dyDescent="0.25">
      <c r="A5146" s="261">
        <v>86938</v>
      </c>
      <c r="B5146" s="253" t="s">
        <v>4885</v>
      </c>
      <c r="C5146" s="253" t="s">
        <v>36</v>
      </c>
      <c r="D5146" s="254" t="s">
        <v>17117</v>
      </c>
    </row>
    <row r="5147" spans="1:4" ht="15" x14ac:dyDescent="0.25">
      <c r="A5147" s="261">
        <v>86939</v>
      </c>
      <c r="B5147" s="253" t="s">
        <v>4886</v>
      </c>
      <c r="C5147" s="253" t="s">
        <v>36</v>
      </c>
      <c r="D5147" s="254" t="s">
        <v>17118</v>
      </c>
    </row>
    <row r="5148" spans="1:4" ht="15" x14ac:dyDescent="0.25">
      <c r="A5148" s="261">
        <v>86940</v>
      </c>
      <c r="B5148" s="253" t="s">
        <v>4887</v>
      </c>
      <c r="C5148" s="253" t="s">
        <v>36</v>
      </c>
      <c r="D5148" s="254" t="s">
        <v>17119</v>
      </c>
    </row>
    <row r="5149" spans="1:4" ht="15" x14ac:dyDescent="0.25">
      <c r="A5149" s="261">
        <v>86941</v>
      </c>
      <c r="B5149" s="253" t="s">
        <v>4888</v>
      </c>
      <c r="C5149" s="253" t="s">
        <v>36</v>
      </c>
      <c r="D5149" s="254" t="s">
        <v>17120</v>
      </c>
    </row>
    <row r="5150" spans="1:4" ht="15" x14ac:dyDescent="0.25">
      <c r="A5150" s="261">
        <v>86942</v>
      </c>
      <c r="B5150" s="253" t="s">
        <v>4889</v>
      </c>
      <c r="C5150" s="253" t="s">
        <v>36</v>
      </c>
      <c r="D5150" s="254" t="s">
        <v>17121</v>
      </c>
    </row>
    <row r="5151" spans="1:4" ht="15" x14ac:dyDescent="0.25">
      <c r="A5151" s="261">
        <v>86943</v>
      </c>
      <c r="B5151" s="253" t="s">
        <v>4890</v>
      </c>
      <c r="C5151" s="253" t="s">
        <v>36</v>
      </c>
      <c r="D5151" s="254" t="s">
        <v>17122</v>
      </c>
    </row>
    <row r="5152" spans="1:4" ht="15" x14ac:dyDescent="0.25">
      <c r="A5152" s="261">
        <v>86947</v>
      </c>
      <c r="B5152" s="253" t="s">
        <v>4891</v>
      </c>
      <c r="C5152" s="253" t="s">
        <v>36</v>
      </c>
      <c r="D5152" s="254" t="s">
        <v>17123</v>
      </c>
    </row>
    <row r="5153" spans="1:4" ht="15" x14ac:dyDescent="0.25">
      <c r="A5153" s="261">
        <v>93396</v>
      </c>
      <c r="B5153" s="253" t="s">
        <v>4892</v>
      </c>
      <c r="C5153" s="253" t="s">
        <v>36</v>
      </c>
      <c r="D5153" s="254" t="s">
        <v>17124</v>
      </c>
    </row>
    <row r="5154" spans="1:4" ht="15" x14ac:dyDescent="0.25">
      <c r="A5154" s="261">
        <v>93441</v>
      </c>
      <c r="B5154" s="253" t="s">
        <v>4893</v>
      </c>
      <c r="C5154" s="253" t="s">
        <v>36</v>
      </c>
      <c r="D5154" s="254" t="s">
        <v>17125</v>
      </c>
    </row>
    <row r="5155" spans="1:4" ht="15" x14ac:dyDescent="0.25">
      <c r="A5155" s="261">
        <v>93442</v>
      </c>
      <c r="B5155" s="253" t="s">
        <v>4894</v>
      </c>
      <c r="C5155" s="253" t="s">
        <v>36</v>
      </c>
      <c r="D5155" s="254" t="s">
        <v>17126</v>
      </c>
    </row>
    <row r="5156" spans="1:4" ht="15" x14ac:dyDescent="0.25">
      <c r="A5156" s="261">
        <v>95469</v>
      </c>
      <c r="B5156" s="253" t="s">
        <v>4895</v>
      </c>
      <c r="C5156" s="253" t="s">
        <v>36</v>
      </c>
      <c r="D5156" s="254" t="s">
        <v>17127</v>
      </c>
    </row>
    <row r="5157" spans="1:4" ht="15" x14ac:dyDescent="0.25">
      <c r="A5157" s="261">
        <v>95470</v>
      </c>
      <c r="B5157" s="253" t="s">
        <v>4896</v>
      </c>
      <c r="C5157" s="253" t="s">
        <v>36</v>
      </c>
      <c r="D5157" s="254" t="s">
        <v>17128</v>
      </c>
    </row>
    <row r="5158" spans="1:4" ht="15" x14ac:dyDescent="0.25">
      <c r="A5158" s="261">
        <v>95471</v>
      </c>
      <c r="B5158" s="253" t="s">
        <v>4897</v>
      </c>
      <c r="C5158" s="253" t="s">
        <v>36</v>
      </c>
      <c r="D5158" s="254" t="s">
        <v>17129</v>
      </c>
    </row>
    <row r="5159" spans="1:4" ht="15" x14ac:dyDescent="0.25">
      <c r="A5159" s="261">
        <v>95472</v>
      </c>
      <c r="B5159" s="253" t="s">
        <v>4898</v>
      </c>
      <c r="C5159" s="253" t="s">
        <v>36</v>
      </c>
      <c r="D5159" s="254" t="s">
        <v>17130</v>
      </c>
    </row>
    <row r="5160" spans="1:4" ht="15" x14ac:dyDescent="0.25">
      <c r="A5160" s="261">
        <v>95542</v>
      </c>
      <c r="B5160" s="253" t="s">
        <v>4899</v>
      </c>
      <c r="C5160" s="253" t="s">
        <v>36</v>
      </c>
      <c r="D5160" s="254" t="s">
        <v>17131</v>
      </c>
    </row>
    <row r="5161" spans="1:4" ht="15" x14ac:dyDescent="0.25">
      <c r="A5161" s="261">
        <v>95543</v>
      </c>
      <c r="B5161" s="253" t="s">
        <v>4900</v>
      </c>
      <c r="C5161" s="253" t="s">
        <v>36</v>
      </c>
      <c r="D5161" s="254" t="s">
        <v>15899</v>
      </c>
    </row>
    <row r="5162" spans="1:4" ht="15" x14ac:dyDescent="0.25">
      <c r="A5162" s="261">
        <v>95544</v>
      </c>
      <c r="B5162" s="253" t="s">
        <v>4901</v>
      </c>
      <c r="C5162" s="253" t="s">
        <v>36</v>
      </c>
      <c r="D5162" s="254" t="s">
        <v>17132</v>
      </c>
    </row>
    <row r="5163" spans="1:4" ht="15" x14ac:dyDescent="0.25">
      <c r="A5163" s="261">
        <v>95545</v>
      </c>
      <c r="B5163" s="253" t="s">
        <v>4902</v>
      </c>
      <c r="C5163" s="253" t="s">
        <v>36</v>
      </c>
      <c r="D5163" s="254" t="s">
        <v>17133</v>
      </c>
    </row>
    <row r="5164" spans="1:4" ht="15" x14ac:dyDescent="0.25">
      <c r="A5164" s="261">
        <v>95546</v>
      </c>
      <c r="B5164" s="253" t="s">
        <v>4903</v>
      </c>
      <c r="C5164" s="253" t="s">
        <v>36</v>
      </c>
      <c r="D5164" s="254" t="s">
        <v>17134</v>
      </c>
    </row>
    <row r="5165" spans="1:4" ht="15" x14ac:dyDescent="0.25">
      <c r="A5165" s="261">
        <v>95547</v>
      </c>
      <c r="B5165" s="253" t="s">
        <v>4904</v>
      </c>
      <c r="C5165" s="253" t="s">
        <v>36</v>
      </c>
      <c r="D5165" s="254" t="s">
        <v>17135</v>
      </c>
    </row>
    <row r="5166" spans="1:4" ht="15" x14ac:dyDescent="0.25">
      <c r="A5166" s="261">
        <v>100848</v>
      </c>
      <c r="B5166" s="253" t="s">
        <v>4905</v>
      </c>
      <c r="C5166" s="253" t="s">
        <v>36</v>
      </c>
      <c r="D5166" s="254" t="s">
        <v>17136</v>
      </c>
    </row>
    <row r="5167" spans="1:4" ht="15" x14ac:dyDescent="0.25">
      <c r="A5167" s="261">
        <v>100849</v>
      </c>
      <c r="B5167" s="253" t="s">
        <v>4906</v>
      </c>
      <c r="C5167" s="253" t="s">
        <v>36</v>
      </c>
      <c r="D5167" s="254" t="s">
        <v>15207</v>
      </c>
    </row>
    <row r="5168" spans="1:4" ht="15" x14ac:dyDescent="0.25">
      <c r="A5168" s="261">
        <v>100851</v>
      </c>
      <c r="B5168" s="253" t="s">
        <v>4907</v>
      </c>
      <c r="C5168" s="253" t="s">
        <v>36</v>
      </c>
      <c r="D5168" s="254" t="s">
        <v>17137</v>
      </c>
    </row>
    <row r="5169" spans="1:4" ht="15" x14ac:dyDescent="0.25">
      <c r="A5169" s="261">
        <v>100852</v>
      </c>
      <c r="B5169" s="253" t="s">
        <v>4908</v>
      </c>
      <c r="C5169" s="253" t="s">
        <v>36</v>
      </c>
      <c r="D5169" s="254" t="s">
        <v>17138</v>
      </c>
    </row>
    <row r="5170" spans="1:4" ht="15" x14ac:dyDescent="0.25">
      <c r="A5170" s="261">
        <v>100853</v>
      </c>
      <c r="B5170" s="253" t="s">
        <v>4909</v>
      </c>
      <c r="C5170" s="253" t="s">
        <v>36</v>
      </c>
      <c r="D5170" s="254" t="s">
        <v>17139</v>
      </c>
    </row>
    <row r="5171" spans="1:4" ht="15" x14ac:dyDescent="0.25">
      <c r="A5171" s="261">
        <v>100854</v>
      </c>
      <c r="B5171" s="253" t="s">
        <v>4910</v>
      </c>
      <c r="C5171" s="253" t="s">
        <v>36</v>
      </c>
      <c r="D5171" s="254" t="s">
        <v>17140</v>
      </c>
    </row>
    <row r="5172" spans="1:4" ht="15" x14ac:dyDescent="0.25">
      <c r="A5172" s="261">
        <v>100856</v>
      </c>
      <c r="B5172" s="253" t="s">
        <v>4911</v>
      </c>
      <c r="C5172" s="253" t="s">
        <v>36</v>
      </c>
      <c r="D5172" s="254" t="s">
        <v>17141</v>
      </c>
    </row>
    <row r="5173" spans="1:4" ht="15" x14ac:dyDescent="0.25">
      <c r="A5173" s="261">
        <v>100857</v>
      </c>
      <c r="B5173" s="253" t="s">
        <v>4912</v>
      </c>
      <c r="C5173" s="253" t="s">
        <v>36</v>
      </c>
      <c r="D5173" s="254" t="s">
        <v>17142</v>
      </c>
    </row>
    <row r="5174" spans="1:4" ht="15" x14ac:dyDescent="0.25">
      <c r="A5174" s="261">
        <v>100858</v>
      </c>
      <c r="B5174" s="253" t="s">
        <v>4913</v>
      </c>
      <c r="C5174" s="253" t="s">
        <v>36</v>
      </c>
      <c r="D5174" s="254" t="s">
        <v>17143</v>
      </c>
    </row>
    <row r="5175" spans="1:4" ht="15" x14ac:dyDescent="0.25">
      <c r="A5175" s="261">
        <v>100859</v>
      </c>
      <c r="B5175" s="253" t="s">
        <v>4914</v>
      </c>
      <c r="C5175" s="253" t="s">
        <v>36</v>
      </c>
      <c r="D5175" s="254" t="s">
        <v>17144</v>
      </c>
    </row>
    <row r="5176" spans="1:4" ht="15" x14ac:dyDescent="0.25">
      <c r="A5176" s="261">
        <v>100860</v>
      </c>
      <c r="B5176" s="253" t="s">
        <v>4915</v>
      </c>
      <c r="C5176" s="253" t="s">
        <v>36</v>
      </c>
      <c r="D5176" s="254" t="s">
        <v>17145</v>
      </c>
    </row>
    <row r="5177" spans="1:4" ht="15" x14ac:dyDescent="0.25">
      <c r="A5177" s="261">
        <v>100861</v>
      </c>
      <c r="B5177" s="253" t="s">
        <v>4916</v>
      </c>
      <c r="C5177" s="253" t="s">
        <v>36</v>
      </c>
      <c r="D5177" s="254" t="s">
        <v>17146</v>
      </c>
    </row>
    <row r="5178" spans="1:4" ht="15" x14ac:dyDescent="0.25">
      <c r="A5178" s="261">
        <v>100862</v>
      </c>
      <c r="B5178" s="253" t="s">
        <v>4917</v>
      </c>
      <c r="C5178" s="253" t="s">
        <v>36</v>
      </c>
      <c r="D5178" s="254" t="s">
        <v>16734</v>
      </c>
    </row>
    <row r="5179" spans="1:4" ht="15" x14ac:dyDescent="0.25">
      <c r="A5179" s="261">
        <v>100863</v>
      </c>
      <c r="B5179" s="253" t="s">
        <v>4918</v>
      </c>
      <c r="C5179" s="253" t="s">
        <v>36</v>
      </c>
      <c r="D5179" s="254" t="s">
        <v>17147</v>
      </c>
    </row>
    <row r="5180" spans="1:4" ht="15" x14ac:dyDescent="0.25">
      <c r="A5180" s="261">
        <v>100864</v>
      </c>
      <c r="B5180" s="253" t="s">
        <v>4919</v>
      </c>
      <c r="C5180" s="253" t="s">
        <v>36</v>
      </c>
      <c r="D5180" s="254" t="s">
        <v>17148</v>
      </c>
    </row>
    <row r="5181" spans="1:4" ht="15" x14ac:dyDescent="0.25">
      <c r="A5181" s="261">
        <v>100865</v>
      </c>
      <c r="B5181" s="253" t="s">
        <v>4920</v>
      </c>
      <c r="C5181" s="253" t="s">
        <v>36</v>
      </c>
      <c r="D5181" s="254" t="s">
        <v>17149</v>
      </c>
    </row>
    <row r="5182" spans="1:4" ht="15" x14ac:dyDescent="0.25">
      <c r="A5182" s="261">
        <v>100866</v>
      </c>
      <c r="B5182" s="253" t="s">
        <v>4921</v>
      </c>
      <c r="C5182" s="253" t="s">
        <v>36</v>
      </c>
      <c r="D5182" s="254" t="s">
        <v>17150</v>
      </c>
    </row>
    <row r="5183" spans="1:4" ht="15" x14ac:dyDescent="0.25">
      <c r="A5183" s="261">
        <v>100867</v>
      </c>
      <c r="B5183" s="253" t="s">
        <v>4922</v>
      </c>
      <c r="C5183" s="253" t="s">
        <v>36</v>
      </c>
      <c r="D5183" s="254" t="s">
        <v>17151</v>
      </c>
    </row>
    <row r="5184" spans="1:4" ht="15" x14ac:dyDescent="0.25">
      <c r="A5184" s="261">
        <v>100868</v>
      </c>
      <c r="B5184" s="253" t="s">
        <v>4923</v>
      </c>
      <c r="C5184" s="253" t="s">
        <v>36</v>
      </c>
      <c r="D5184" s="254" t="s">
        <v>17152</v>
      </c>
    </row>
    <row r="5185" spans="1:4" ht="15" x14ac:dyDescent="0.25">
      <c r="A5185" s="261">
        <v>100869</v>
      </c>
      <c r="B5185" s="253" t="s">
        <v>4924</v>
      </c>
      <c r="C5185" s="253" t="s">
        <v>36</v>
      </c>
      <c r="D5185" s="254" t="s">
        <v>17153</v>
      </c>
    </row>
    <row r="5186" spans="1:4" ht="15" x14ac:dyDescent="0.25">
      <c r="A5186" s="261">
        <v>100870</v>
      </c>
      <c r="B5186" s="253" t="s">
        <v>4925</v>
      </c>
      <c r="C5186" s="253" t="s">
        <v>36</v>
      </c>
      <c r="D5186" s="254" t="s">
        <v>17154</v>
      </c>
    </row>
    <row r="5187" spans="1:4" ht="15" x14ac:dyDescent="0.25">
      <c r="A5187" s="261">
        <v>100871</v>
      </c>
      <c r="B5187" s="253" t="s">
        <v>4926</v>
      </c>
      <c r="C5187" s="253" t="s">
        <v>36</v>
      </c>
      <c r="D5187" s="254" t="s">
        <v>17155</v>
      </c>
    </row>
    <row r="5188" spans="1:4" ht="15" x14ac:dyDescent="0.25">
      <c r="A5188" s="261">
        <v>100872</v>
      </c>
      <c r="B5188" s="253" t="s">
        <v>4927</v>
      </c>
      <c r="C5188" s="253" t="s">
        <v>36</v>
      </c>
      <c r="D5188" s="254" t="s">
        <v>17156</v>
      </c>
    </row>
    <row r="5189" spans="1:4" ht="15" x14ac:dyDescent="0.25">
      <c r="A5189" s="261">
        <v>100873</v>
      </c>
      <c r="B5189" s="253" t="s">
        <v>4928</v>
      </c>
      <c r="C5189" s="253" t="s">
        <v>36</v>
      </c>
      <c r="D5189" s="254" t="s">
        <v>17157</v>
      </c>
    </row>
    <row r="5190" spans="1:4" ht="15" x14ac:dyDescent="0.25">
      <c r="A5190" s="261">
        <v>100874</v>
      </c>
      <c r="B5190" s="253" t="s">
        <v>4929</v>
      </c>
      <c r="C5190" s="253" t="s">
        <v>36</v>
      </c>
      <c r="D5190" s="254" t="s">
        <v>17150</v>
      </c>
    </row>
    <row r="5191" spans="1:4" ht="15" x14ac:dyDescent="0.25">
      <c r="A5191" s="261">
        <v>100875</v>
      </c>
      <c r="B5191" s="253" t="s">
        <v>4930</v>
      </c>
      <c r="C5191" s="253" t="s">
        <v>36</v>
      </c>
      <c r="D5191" s="254" t="s">
        <v>17158</v>
      </c>
    </row>
    <row r="5192" spans="1:4" ht="15" x14ac:dyDescent="0.25">
      <c r="A5192" s="261">
        <v>100878</v>
      </c>
      <c r="B5192" s="253" t="s">
        <v>4931</v>
      </c>
      <c r="C5192" s="253" t="s">
        <v>36</v>
      </c>
      <c r="D5192" s="254" t="s">
        <v>17159</v>
      </c>
    </row>
    <row r="5193" spans="1:4" ht="15" x14ac:dyDescent="0.25">
      <c r="A5193" s="261">
        <v>98052</v>
      </c>
      <c r="B5193" s="253" t="s">
        <v>4932</v>
      </c>
      <c r="C5193" s="253" t="s">
        <v>36</v>
      </c>
      <c r="D5193" s="254" t="s">
        <v>17160</v>
      </c>
    </row>
    <row r="5194" spans="1:4" ht="15" x14ac:dyDescent="0.25">
      <c r="A5194" s="261">
        <v>98053</v>
      </c>
      <c r="B5194" s="253" t="s">
        <v>4933</v>
      </c>
      <c r="C5194" s="253" t="s">
        <v>36</v>
      </c>
      <c r="D5194" s="254" t="s">
        <v>17161</v>
      </c>
    </row>
    <row r="5195" spans="1:4" ht="15" x14ac:dyDescent="0.25">
      <c r="A5195" s="261">
        <v>98054</v>
      </c>
      <c r="B5195" s="253" t="s">
        <v>4934</v>
      </c>
      <c r="C5195" s="253" t="s">
        <v>36</v>
      </c>
      <c r="D5195" s="254" t="s">
        <v>17162</v>
      </c>
    </row>
    <row r="5196" spans="1:4" ht="15" x14ac:dyDescent="0.25">
      <c r="A5196" s="261">
        <v>98055</v>
      </c>
      <c r="B5196" s="253" t="s">
        <v>4935</v>
      </c>
      <c r="C5196" s="253" t="s">
        <v>36</v>
      </c>
      <c r="D5196" s="254" t="s">
        <v>17163</v>
      </c>
    </row>
    <row r="5197" spans="1:4" ht="15" x14ac:dyDescent="0.25">
      <c r="A5197" s="261">
        <v>98056</v>
      </c>
      <c r="B5197" s="253" t="s">
        <v>4936</v>
      </c>
      <c r="C5197" s="253" t="s">
        <v>36</v>
      </c>
      <c r="D5197" s="254" t="s">
        <v>17164</v>
      </c>
    </row>
    <row r="5198" spans="1:4" ht="15" x14ac:dyDescent="0.25">
      <c r="A5198" s="261">
        <v>98057</v>
      </c>
      <c r="B5198" s="253" t="s">
        <v>4937</v>
      </c>
      <c r="C5198" s="253" t="s">
        <v>36</v>
      </c>
      <c r="D5198" s="254" t="s">
        <v>17165</v>
      </c>
    </row>
    <row r="5199" spans="1:4" ht="15" x14ac:dyDescent="0.25">
      <c r="A5199" s="261">
        <v>98058</v>
      </c>
      <c r="B5199" s="253" t="s">
        <v>4938</v>
      </c>
      <c r="C5199" s="253" t="s">
        <v>36</v>
      </c>
      <c r="D5199" s="254" t="s">
        <v>17166</v>
      </c>
    </row>
    <row r="5200" spans="1:4" ht="15" x14ac:dyDescent="0.25">
      <c r="A5200" s="261">
        <v>98059</v>
      </c>
      <c r="B5200" s="253" t="s">
        <v>4939</v>
      </c>
      <c r="C5200" s="253" t="s">
        <v>36</v>
      </c>
      <c r="D5200" s="254" t="s">
        <v>17167</v>
      </c>
    </row>
    <row r="5201" spans="1:4" ht="15" x14ac:dyDescent="0.25">
      <c r="A5201" s="261">
        <v>98060</v>
      </c>
      <c r="B5201" s="253" t="s">
        <v>4940</v>
      </c>
      <c r="C5201" s="253" t="s">
        <v>36</v>
      </c>
      <c r="D5201" s="254" t="s">
        <v>17168</v>
      </c>
    </row>
    <row r="5202" spans="1:4" ht="15" x14ac:dyDescent="0.25">
      <c r="A5202" s="261">
        <v>98061</v>
      </c>
      <c r="B5202" s="253" t="s">
        <v>4941</v>
      </c>
      <c r="C5202" s="253" t="s">
        <v>36</v>
      </c>
      <c r="D5202" s="254" t="s">
        <v>17169</v>
      </c>
    </row>
    <row r="5203" spans="1:4" ht="15" x14ac:dyDescent="0.25">
      <c r="A5203" s="261">
        <v>98062</v>
      </c>
      <c r="B5203" s="253" t="s">
        <v>4942</v>
      </c>
      <c r="C5203" s="253" t="s">
        <v>36</v>
      </c>
      <c r="D5203" s="254" t="s">
        <v>17170</v>
      </c>
    </row>
    <row r="5204" spans="1:4" ht="15" x14ac:dyDescent="0.25">
      <c r="A5204" s="261">
        <v>98063</v>
      </c>
      <c r="B5204" s="253" t="s">
        <v>4943</v>
      </c>
      <c r="C5204" s="253" t="s">
        <v>36</v>
      </c>
      <c r="D5204" s="254" t="s">
        <v>17171</v>
      </c>
    </row>
    <row r="5205" spans="1:4" ht="15" x14ac:dyDescent="0.25">
      <c r="A5205" s="261">
        <v>98064</v>
      </c>
      <c r="B5205" s="253" t="s">
        <v>4944</v>
      </c>
      <c r="C5205" s="253" t="s">
        <v>36</v>
      </c>
      <c r="D5205" s="254" t="s">
        <v>17172</v>
      </c>
    </row>
    <row r="5206" spans="1:4" ht="15" x14ac:dyDescent="0.25">
      <c r="A5206" s="261">
        <v>98065</v>
      </c>
      <c r="B5206" s="253" t="s">
        <v>4945</v>
      </c>
      <c r="C5206" s="253" t="s">
        <v>36</v>
      </c>
      <c r="D5206" s="254" t="s">
        <v>17173</v>
      </c>
    </row>
    <row r="5207" spans="1:4" ht="15" x14ac:dyDescent="0.25">
      <c r="A5207" s="261">
        <v>98066</v>
      </c>
      <c r="B5207" s="253" t="s">
        <v>4946</v>
      </c>
      <c r="C5207" s="253" t="s">
        <v>36</v>
      </c>
      <c r="D5207" s="254" t="s">
        <v>17174</v>
      </c>
    </row>
    <row r="5208" spans="1:4" ht="15" x14ac:dyDescent="0.25">
      <c r="A5208" s="261">
        <v>98067</v>
      </c>
      <c r="B5208" s="253" t="s">
        <v>4947</v>
      </c>
      <c r="C5208" s="253" t="s">
        <v>36</v>
      </c>
      <c r="D5208" s="254" t="s">
        <v>17175</v>
      </c>
    </row>
    <row r="5209" spans="1:4" ht="15" x14ac:dyDescent="0.25">
      <c r="A5209" s="261">
        <v>98068</v>
      </c>
      <c r="B5209" s="253" t="s">
        <v>4948</v>
      </c>
      <c r="C5209" s="253" t="s">
        <v>36</v>
      </c>
      <c r="D5209" s="254" t="s">
        <v>17176</v>
      </c>
    </row>
    <row r="5210" spans="1:4" ht="15" x14ac:dyDescent="0.25">
      <c r="A5210" s="261">
        <v>98069</v>
      </c>
      <c r="B5210" s="253" t="s">
        <v>4949</v>
      </c>
      <c r="C5210" s="253" t="s">
        <v>36</v>
      </c>
      <c r="D5210" s="254" t="s">
        <v>17177</v>
      </c>
    </row>
    <row r="5211" spans="1:4" ht="15" x14ac:dyDescent="0.25">
      <c r="A5211" s="261">
        <v>98070</v>
      </c>
      <c r="B5211" s="253" t="s">
        <v>4950</v>
      </c>
      <c r="C5211" s="253" t="s">
        <v>36</v>
      </c>
      <c r="D5211" s="254" t="s">
        <v>17178</v>
      </c>
    </row>
    <row r="5212" spans="1:4" ht="15" x14ac:dyDescent="0.25">
      <c r="A5212" s="261">
        <v>98071</v>
      </c>
      <c r="B5212" s="253" t="s">
        <v>4951</v>
      </c>
      <c r="C5212" s="253" t="s">
        <v>36</v>
      </c>
      <c r="D5212" s="254" t="s">
        <v>17179</v>
      </c>
    </row>
    <row r="5213" spans="1:4" ht="15" x14ac:dyDescent="0.25">
      <c r="A5213" s="261">
        <v>98072</v>
      </c>
      <c r="B5213" s="253" t="s">
        <v>4952</v>
      </c>
      <c r="C5213" s="253" t="s">
        <v>36</v>
      </c>
      <c r="D5213" s="254" t="s">
        <v>17180</v>
      </c>
    </row>
    <row r="5214" spans="1:4" ht="15" x14ac:dyDescent="0.25">
      <c r="A5214" s="261">
        <v>98073</v>
      </c>
      <c r="B5214" s="253" t="s">
        <v>4953</v>
      </c>
      <c r="C5214" s="253" t="s">
        <v>36</v>
      </c>
      <c r="D5214" s="254" t="s">
        <v>17181</v>
      </c>
    </row>
    <row r="5215" spans="1:4" ht="15" x14ac:dyDescent="0.25">
      <c r="A5215" s="261">
        <v>98074</v>
      </c>
      <c r="B5215" s="253" t="s">
        <v>4954</v>
      </c>
      <c r="C5215" s="253" t="s">
        <v>36</v>
      </c>
      <c r="D5215" s="254" t="s">
        <v>17182</v>
      </c>
    </row>
    <row r="5216" spans="1:4" ht="15" x14ac:dyDescent="0.25">
      <c r="A5216" s="261">
        <v>98075</v>
      </c>
      <c r="B5216" s="253" t="s">
        <v>4955</v>
      </c>
      <c r="C5216" s="253" t="s">
        <v>36</v>
      </c>
      <c r="D5216" s="254" t="s">
        <v>17183</v>
      </c>
    </row>
    <row r="5217" spans="1:4" ht="15" x14ac:dyDescent="0.25">
      <c r="A5217" s="261">
        <v>98076</v>
      </c>
      <c r="B5217" s="253" t="s">
        <v>4956</v>
      </c>
      <c r="C5217" s="253" t="s">
        <v>36</v>
      </c>
      <c r="D5217" s="254" t="s">
        <v>17184</v>
      </c>
    </row>
    <row r="5218" spans="1:4" ht="15" x14ac:dyDescent="0.25">
      <c r="A5218" s="261">
        <v>98077</v>
      </c>
      <c r="B5218" s="253" t="s">
        <v>4957</v>
      </c>
      <c r="C5218" s="253" t="s">
        <v>36</v>
      </c>
      <c r="D5218" s="254" t="s">
        <v>17185</v>
      </c>
    </row>
    <row r="5219" spans="1:4" ht="15" x14ac:dyDescent="0.25">
      <c r="A5219" s="261">
        <v>98078</v>
      </c>
      <c r="B5219" s="253" t="s">
        <v>4958</v>
      </c>
      <c r="C5219" s="253" t="s">
        <v>36</v>
      </c>
      <c r="D5219" s="254" t="s">
        <v>17186</v>
      </c>
    </row>
    <row r="5220" spans="1:4" ht="15" x14ac:dyDescent="0.25">
      <c r="A5220" s="261">
        <v>98079</v>
      </c>
      <c r="B5220" s="253" t="s">
        <v>4959</v>
      </c>
      <c r="C5220" s="253" t="s">
        <v>36</v>
      </c>
      <c r="D5220" s="254" t="s">
        <v>17187</v>
      </c>
    </row>
    <row r="5221" spans="1:4" ht="15" x14ac:dyDescent="0.25">
      <c r="A5221" s="261">
        <v>98080</v>
      </c>
      <c r="B5221" s="253" t="s">
        <v>4960</v>
      </c>
      <c r="C5221" s="253" t="s">
        <v>36</v>
      </c>
      <c r="D5221" s="254" t="s">
        <v>17188</v>
      </c>
    </row>
    <row r="5222" spans="1:4" ht="15" x14ac:dyDescent="0.25">
      <c r="A5222" s="261">
        <v>98081</v>
      </c>
      <c r="B5222" s="253" t="s">
        <v>4961</v>
      </c>
      <c r="C5222" s="253" t="s">
        <v>36</v>
      </c>
      <c r="D5222" s="254" t="s">
        <v>17189</v>
      </c>
    </row>
    <row r="5223" spans="1:4" ht="15" x14ac:dyDescent="0.25">
      <c r="A5223" s="261">
        <v>98082</v>
      </c>
      <c r="B5223" s="253" t="s">
        <v>4962</v>
      </c>
      <c r="C5223" s="253" t="s">
        <v>36</v>
      </c>
      <c r="D5223" s="254" t="s">
        <v>17190</v>
      </c>
    </row>
    <row r="5224" spans="1:4" ht="15" x14ac:dyDescent="0.25">
      <c r="A5224" s="261">
        <v>98083</v>
      </c>
      <c r="B5224" s="253" t="s">
        <v>4963</v>
      </c>
      <c r="C5224" s="253" t="s">
        <v>36</v>
      </c>
      <c r="D5224" s="254" t="s">
        <v>17191</v>
      </c>
    </row>
    <row r="5225" spans="1:4" ht="15" x14ac:dyDescent="0.25">
      <c r="A5225" s="261">
        <v>98084</v>
      </c>
      <c r="B5225" s="253" t="s">
        <v>4964</v>
      </c>
      <c r="C5225" s="253" t="s">
        <v>36</v>
      </c>
      <c r="D5225" s="254" t="s">
        <v>17192</v>
      </c>
    </row>
    <row r="5226" spans="1:4" ht="15" x14ac:dyDescent="0.25">
      <c r="A5226" s="261">
        <v>98085</v>
      </c>
      <c r="B5226" s="253" t="s">
        <v>4965</v>
      </c>
      <c r="C5226" s="253" t="s">
        <v>36</v>
      </c>
      <c r="D5226" s="254" t="s">
        <v>17193</v>
      </c>
    </row>
    <row r="5227" spans="1:4" ht="15" x14ac:dyDescent="0.25">
      <c r="A5227" s="261">
        <v>98086</v>
      </c>
      <c r="B5227" s="253" t="s">
        <v>4966</v>
      </c>
      <c r="C5227" s="253" t="s">
        <v>36</v>
      </c>
      <c r="D5227" s="254" t="s">
        <v>17194</v>
      </c>
    </row>
    <row r="5228" spans="1:4" ht="15" x14ac:dyDescent="0.25">
      <c r="A5228" s="261">
        <v>98087</v>
      </c>
      <c r="B5228" s="253" t="s">
        <v>4967</v>
      </c>
      <c r="C5228" s="253" t="s">
        <v>36</v>
      </c>
      <c r="D5228" s="254" t="s">
        <v>17195</v>
      </c>
    </row>
    <row r="5229" spans="1:4" ht="15" x14ac:dyDescent="0.25">
      <c r="A5229" s="261">
        <v>98088</v>
      </c>
      <c r="B5229" s="253" t="s">
        <v>4968</v>
      </c>
      <c r="C5229" s="253" t="s">
        <v>36</v>
      </c>
      <c r="D5229" s="254" t="s">
        <v>17196</v>
      </c>
    </row>
    <row r="5230" spans="1:4" ht="15" x14ac:dyDescent="0.25">
      <c r="A5230" s="261">
        <v>98089</v>
      </c>
      <c r="B5230" s="253" t="s">
        <v>4969</v>
      </c>
      <c r="C5230" s="253" t="s">
        <v>36</v>
      </c>
      <c r="D5230" s="254" t="s">
        <v>17197</v>
      </c>
    </row>
    <row r="5231" spans="1:4" ht="15" x14ac:dyDescent="0.25">
      <c r="A5231" s="261">
        <v>98090</v>
      </c>
      <c r="B5231" s="253" t="s">
        <v>4970</v>
      </c>
      <c r="C5231" s="253" t="s">
        <v>36</v>
      </c>
      <c r="D5231" s="254" t="s">
        <v>17198</v>
      </c>
    </row>
    <row r="5232" spans="1:4" ht="15" x14ac:dyDescent="0.25">
      <c r="A5232" s="261">
        <v>98091</v>
      </c>
      <c r="B5232" s="253" t="s">
        <v>4971</v>
      </c>
      <c r="C5232" s="253" t="s">
        <v>36</v>
      </c>
      <c r="D5232" s="254" t="s">
        <v>17199</v>
      </c>
    </row>
    <row r="5233" spans="1:4" ht="15" x14ac:dyDescent="0.25">
      <c r="A5233" s="261">
        <v>98092</v>
      </c>
      <c r="B5233" s="253" t="s">
        <v>4972</v>
      </c>
      <c r="C5233" s="253" t="s">
        <v>36</v>
      </c>
      <c r="D5233" s="254" t="s">
        <v>17200</v>
      </c>
    </row>
    <row r="5234" spans="1:4" ht="15" x14ac:dyDescent="0.25">
      <c r="A5234" s="261">
        <v>98093</v>
      </c>
      <c r="B5234" s="253" t="s">
        <v>4973</v>
      </c>
      <c r="C5234" s="253" t="s">
        <v>36</v>
      </c>
      <c r="D5234" s="254" t="s">
        <v>17201</v>
      </c>
    </row>
    <row r="5235" spans="1:4" ht="15" x14ac:dyDescent="0.25">
      <c r="A5235" s="261">
        <v>98094</v>
      </c>
      <c r="B5235" s="253" t="s">
        <v>4974</v>
      </c>
      <c r="C5235" s="253" t="s">
        <v>36</v>
      </c>
      <c r="D5235" s="254" t="s">
        <v>17202</v>
      </c>
    </row>
    <row r="5236" spans="1:4" ht="15" x14ac:dyDescent="0.25">
      <c r="A5236" s="261">
        <v>98099</v>
      </c>
      <c r="B5236" s="253" t="s">
        <v>4975</v>
      </c>
      <c r="C5236" s="253" t="s">
        <v>36</v>
      </c>
      <c r="D5236" s="254" t="s">
        <v>17203</v>
      </c>
    </row>
    <row r="5237" spans="1:4" ht="15" x14ac:dyDescent="0.25">
      <c r="A5237" s="261">
        <v>98100</v>
      </c>
      <c r="B5237" s="253" t="s">
        <v>4976</v>
      </c>
      <c r="C5237" s="253" t="s">
        <v>36</v>
      </c>
      <c r="D5237" s="254" t="s">
        <v>17204</v>
      </c>
    </row>
    <row r="5238" spans="1:4" ht="15" x14ac:dyDescent="0.25">
      <c r="A5238" s="261">
        <v>98101</v>
      </c>
      <c r="B5238" s="253" t="s">
        <v>4977</v>
      </c>
      <c r="C5238" s="253" t="s">
        <v>36</v>
      </c>
      <c r="D5238" s="254" t="s">
        <v>17205</v>
      </c>
    </row>
    <row r="5239" spans="1:4" ht="15" x14ac:dyDescent="0.25">
      <c r="A5239" s="261">
        <v>98109</v>
      </c>
      <c r="B5239" s="253" t="s">
        <v>4978</v>
      </c>
      <c r="C5239" s="253" t="s">
        <v>36</v>
      </c>
      <c r="D5239" s="254" t="s">
        <v>17206</v>
      </c>
    </row>
    <row r="5240" spans="1:4" ht="15" x14ac:dyDescent="0.25">
      <c r="A5240" s="261">
        <v>98110</v>
      </c>
      <c r="B5240" s="253" t="s">
        <v>4979</v>
      </c>
      <c r="C5240" s="253" t="s">
        <v>36</v>
      </c>
      <c r="D5240" s="254" t="s">
        <v>17207</v>
      </c>
    </row>
    <row r="5241" spans="1:4" ht="15" x14ac:dyDescent="0.25">
      <c r="A5241" s="261">
        <v>98111</v>
      </c>
      <c r="B5241" s="253" t="s">
        <v>4980</v>
      </c>
      <c r="C5241" s="253" t="s">
        <v>36</v>
      </c>
      <c r="D5241" s="254" t="s">
        <v>17208</v>
      </c>
    </row>
    <row r="5242" spans="1:4" ht="15" x14ac:dyDescent="0.25">
      <c r="A5242" s="261">
        <v>98112</v>
      </c>
      <c r="B5242" s="253" t="s">
        <v>4981</v>
      </c>
      <c r="C5242" s="253" t="s">
        <v>36</v>
      </c>
      <c r="D5242" s="254" t="s">
        <v>13346</v>
      </c>
    </row>
    <row r="5243" spans="1:4" ht="15" x14ac:dyDescent="0.25">
      <c r="A5243" s="261">
        <v>98114</v>
      </c>
      <c r="B5243" s="253" t="s">
        <v>4982</v>
      </c>
      <c r="C5243" s="253" t="s">
        <v>36</v>
      </c>
      <c r="D5243" s="254" t="s">
        <v>17209</v>
      </c>
    </row>
    <row r="5244" spans="1:4" ht="15" x14ac:dyDescent="0.25">
      <c r="A5244" s="261">
        <v>98115</v>
      </c>
      <c r="B5244" s="253" t="s">
        <v>4983</v>
      </c>
      <c r="C5244" s="253" t="s">
        <v>36</v>
      </c>
      <c r="D5244" s="254" t="s">
        <v>17210</v>
      </c>
    </row>
    <row r="5245" spans="1:4" ht="15" x14ac:dyDescent="0.25">
      <c r="A5245" s="261">
        <v>89957</v>
      </c>
      <c r="B5245" s="253" t="s">
        <v>4984</v>
      </c>
      <c r="C5245" s="253" t="s">
        <v>36</v>
      </c>
      <c r="D5245" s="254" t="s">
        <v>17211</v>
      </c>
    </row>
    <row r="5246" spans="1:4" ht="15" x14ac:dyDescent="0.25">
      <c r="A5246" s="261">
        <v>89959</v>
      </c>
      <c r="B5246" s="253" t="s">
        <v>4985</v>
      </c>
      <c r="C5246" s="253" t="s">
        <v>36</v>
      </c>
      <c r="D5246" s="254" t="s">
        <v>17212</v>
      </c>
    </row>
    <row r="5247" spans="1:4" ht="15" x14ac:dyDescent="0.25">
      <c r="A5247" s="261">
        <v>89349</v>
      </c>
      <c r="B5247" s="253" t="s">
        <v>4986</v>
      </c>
      <c r="C5247" s="253" t="s">
        <v>36</v>
      </c>
      <c r="D5247" s="254" t="s">
        <v>13807</v>
      </c>
    </row>
    <row r="5248" spans="1:4" ht="15" x14ac:dyDescent="0.25">
      <c r="A5248" s="261">
        <v>89351</v>
      </c>
      <c r="B5248" s="253" t="s">
        <v>4987</v>
      </c>
      <c r="C5248" s="253" t="s">
        <v>36</v>
      </c>
      <c r="D5248" s="254" t="s">
        <v>17213</v>
      </c>
    </row>
    <row r="5249" spans="1:4" ht="15" x14ac:dyDescent="0.25">
      <c r="A5249" s="261">
        <v>89352</v>
      </c>
      <c r="B5249" s="253" t="s">
        <v>4988</v>
      </c>
      <c r="C5249" s="253" t="s">
        <v>36</v>
      </c>
      <c r="D5249" s="254" t="s">
        <v>17214</v>
      </c>
    </row>
    <row r="5250" spans="1:4" ht="15" x14ac:dyDescent="0.25">
      <c r="A5250" s="261">
        <v>89353</v>
      </c>
      <c r="B5250" s="253" t="s">
        <v>4989</v>
      </c>
      <c r="C5250" s="253" t="s">
        <v>36</v>
      </c>
      <c r="D5250" s="254" t="s">
        <v>17215</v>
      </c>
    </row>
    <row r="5251" spans="1:4" ht="15" x14ac:dyDescent="0.25">
      <c r="A5251" s="261">
        <v>89354</v>
      </c>
      <c r="B5251" s="253" t="s">
        <v>4990</v>
      </c>
      <c r="C5251" s="253" t="s">
        <v>36</v>
      </c>
      <c r="D5251" s="254" t="s">
        <v>17216</v>
      </c>
    </row>
    <row r="5252" spans="1:4" ht="15" x14ac:dyDescent="0.25">
      <c r="A5252" s="261">
        <v>89969</v>
      </c>
      <c r="B5252" s="253" t="s">
        <v>4991</v>
      </c>
      <c r="C5252" s="253" t="s">
        <v>36</v>
      </c>
      <c r="D5252" s="254" t="s">
        <v>16781</v>
      </c>
    </row>
    <row r="5253" spans="1:4" ht="15" x14ac:dyDescent="0.25">
      <c r="A5253" s="261">
        <v>89970</v>
      </c>
      <c r="B5253" s="253" t="s">
        <v>4992</v>
      </c>
      <c r="C5253" s="253" t="s">
        <v>36</v>
      </c>
      <c r="D5253" s="254" t="s">
        <v>17217</v>
      </c>
    </row>
    <row r="5254" spans="1:4" ht="15" x14ac:dyDescent="0.25">
      <c r="A5254" s="261">
        <v>89971</v>
      </c>
      <c r="B5254" s="253" t="s">
        <v>4993</v>
      </c>
      <c r="C5254" s="253" t="s">
        <v>36</v>
      </c>
      <c r="D5254" s="254" t="s">
        <v>14763</v>
      </c>
    </row>
    <row r="5255" spans="1:4" ht="15" x14ac:dyDescent="0.25">
      <c r="A5255" s="261">
        <v>89972</v>
      </c>
      <c r="B5255" s="253" t="s">
        <v>4994</v>
      </c>
      <c r="C5255" s="253" t="s">
        <v>36</v>
      </c>
      <c r="D5255" s="254" t="s">
        <v>15208</v>
      </c>
    </row>
    <row r="5256" spans="1:4" ht="15" x14ac:dyDescent="0.25">
      <c r="A5256" s="261">
        <v>89973</v>
      </c>
      <c r="B5256" s="253" t="s">
        <v>4995</v>
      </c>
      <c r="C5256" s="253" t="s">
        <v>36</v>
      </c>
      <c r="D5256" s="254" t="s">
        <v>17218</v>
      </c>
    </row>
    <row r="5257" spans="1:4" ht="15" x14ac:dyDescent="0.25">
      <c r="A5257" s="261">
        <v>89974</v>
      </c>
      <c r="B5257" s="253" t="s">
        <v>4996</v>
      </c>
      <c r="C5257" s="253" t="s">
        <v>36</v>
      </c>
      <c r="D5257" s="254" t="s">
        <v>17219</v>
      </c>
    </row>
    <row r="5258" spans="1:4" ht="15" x14ac:dyDescent="0.25">
      <c r="A5258" s="261">
        <v>89984</v>
      </c>
      <c r="B5258" s="253" t="s">
        <v>4997</v>
      </c>
      <c r="C5258" s="253" t="s">
        <v>36</v>
      </c>
      <c r="D5258" s="254" t="s">
        <v>17220</v>
      </c>
    </row>
    <row r="5259" spans="1:4" ht="15" x14ac:dyDescent="0.25">
      <c r="A5259" s="261">
        <v>89985</v>
      </c>
      <c r="B5259" s="253" t="s">
        <v>4998</v>
      </c>
      <c r="C5259" s="253" t="s">
        <v>36</v>
      </c>
      <c r="D5259" s="254" t="s">
        <v>13235</v>
      </c>
    </row>
    <row r="5260" spans="1:4" ht="15" x14ac:dyDescent="0.25">
      <c r="A5260" s="261">
        <v>89986</v>
      </c>
      <c r="B5260" s="253" t="s">
        <v>4999</v>
      </c>
      <c r="C5260" s="253" t="s">
        <v>36</v>
      </c>
      <c r="D5260" s="254" t="s">
        <v>17221</v>
      </c>
    </row>
    <row r="5261" spans="1:4" ht="15" x14ac:dyDescent="0.25">
      <c r="A5261" s="261">
        <v>89987</v>
      </c>
      <c r="B5261" s="253" t="s">
        <v>5000</v>
      </c>
      <c r="C5261" s="253" t="s">
        <v>36</v>
      </c>
      <c r="D5261" s="254" t="s">
        <v>15303</v>
      </c>
    </row>
    <row r="5262" spans="1:4" ht="15" x14ac:dyDescent="0.25">
      <c r="A5262" s="261">
        <v>90371</v>
      </c>
      <c r="B5262" s="253" t="s">
        <v>5001</v>
      </c>
      <c r="C5262" s="253" t="s">
        <v>36</v>
      </c>
      <c r="D5262" s="254" t="s">
        <v>17222</v>
      </c>
    </row>
    <row r="5263" spans="1:4" ht="15" x14ac:dyDescent="0.25">
      <c r="A5263" s="261">
        <v>94489</v>
      </c>
      <c r="B5263" s="253" t="s">
        <v>5002</v>
      </c>
      <c r="C5263" s="253" t="s">
        <v>36</v>
      </c>
      <c r="D5263" s="254" t="s">
        <v>14451</v>
      </c>
    </row>
    <row r="5264" spans="1:4" ht="15" x14ac:dyDescent="0.25">
      <c r="A5264" s="261">
        <v>94490</v>
      </c>
      <c r="B5264" s="253" t="s">
        <v>5003</v>
      </c>
      <c r="C5264" s="253" t="s">
        <v>36</v>
      </c>
      <c r="D5264" s="254" t="s">
        <v>16409</v>
      </c>
    </row>
    <row r="5265" spans="1:4" ht="15" x14ac:dyDescent="0.25">
      <c r="A5265" s="261">
        <v>94491</v>
      </c>
      <c r="B5265" s="253" t="s">
        <v>5004</v>
      </c>
      <c r="C5265" s="253" t="s">
        <v>36</v>
      </c>
      <c r="D5265" s="254" t="s">
        <v>17223</v>
      </c>
    </row>
    <row r="5266" spans="1:4" ht="15" x14ac:dyDescent="0.25">
      <c r="A5266" s="261">
        <v>94492</v>
      </c>
      <c r="B5266" s="253" t="s">
        <v>5005</v>
      </c>
      <c r="C5266" s="253" t="s">
        <v>36</v>
      </c>
      <c r="D5266" s="254" t="s">
        <v>17224</v>
      </c>
    </row>
    <row r="5267" spans="1:4" ht="15" x14ac:dyDescent="0.25">
      <c r="A5267" s="261">
        <v>94493</v>
      </c>
      <c r="B5267" s="253" t="s">
        <v>5006</v>
      </c>
      <c r="C5267" s="253" t="s">
        <v>36</v>
      </c>
      <c r="D5267" s="254" t="s">
        <v>17225</v>
      </c>
    </row>
    <row r="5268" spans="1:4" ht="15" x14ac:dyDescent="0.25">
      <c r="A5268" s="261">
        <v>94495</v>
      </c>
      <c r="B5268" s="253" t="s">
        <v>5007</v>
      </c>
      <c r="C5268" s="253" t="s">
        <v>36</v>
      </c>
      <c r="D5268" s="254" t="s">
        <v>17226</v>
      </c>
    </row>
    <row r="5269" spans="1:4" ht="15" x14ac:dyDescent="0.25">
      <c r="A5269" s="261">
        <v>94496</v>
      </c>
      <c r="B5269" s="253" t="s">
        <v>5008</v>
      </c>
      <c r="C5269" s="253" t="s">
        <v>36</v>
      </c>
      <c r="D5269" s="254" t="s">
        <v>17227</v>
      </c>
    </row>
    <row r="5270" spans="1:4" ht="15" x14ac:dyDescent="0.25">
      <c r="A5270" s="261">
        <v>94497</v>
      </c>
      <c r="B5270" s="253" t="s">
        <v>5009</v>
      </c>
      <c r="C5270" s="253" t="s">
        <v>36</v>
      </c>
      <c r="D5270" s="254" t="s">
        <v>17228</v>
      </c>
    </row>
    <row r="5271" spans="1:4" ht="15" x14ac:dyDescent="0.25">
      <c r="A5271" s="261">
        <v>94498</v>
      </c>
      <c r="B5271" s="253" t="s">
        <v>5010</v>
      </c>
      <c r="C5271" s="253" t="s">
        <v>36</v>
      </c>
      <c r="D5271" s="254" t="s">
        <v>17229</v>
      </c>
    </row>
    <row r="5272" spans="1:4" ht="15" x14ac:dyDescent="0.25">
      <c r="A5272" s="261">
        <v>94499</v>
      </c>
      <c r="B5272" s="253" t="s">
        <v>5011</v>
      </c>
      <c r="C5272" s="253" t="s">
        <v>36</v>
      </c>
      <c r="D5272" s="254" t="s">
        <v>17230</v>
      </c>
    </row>
    <row r="5273" spans="1:4" ht="15" x14ac:dyDescent="0.25">
      <c r="A5273" s="261">
        <v>94500</v>
      </c>
      <c r="B5273" s="253" t="s">
        <v>5012</v>
      </c>
      <c r="C5273" s="253" t="s">
        <v>36</v>
      </c>
      <c r="D5273" s="254" t="s">
        <v>17231</v>
      </c>
    </row>
    <row r="5274" spans="1:4" ht="15" x14ac:dyDescent="0.25">
      <c r="A5274" s="261">
        <v>94501</v>
      </c>
      <c r="B5274" s="253" t="s">
        <v>5013</v>
      </c>
      <c r="C5274" s="253" t="s">
        <v>36</v>
      </c>
      <c r="D5274" s="254" t="s">
        <v>17232</v>
      </c>
    </row>
    <row r="5275" spans="1:4" ht="15" x14ac:dyDescent="0.25">
      <c r="A5275" s="261">
        <v>94792</v>
      </c>
      <c r="B5275" s="253" t="s">
        <v>5014</v>
      </c>
      <c r="C5275" s="253" t="s">
        <v>36</v>
      </c>
      <c r="D5275" s="254" t="s">
        <v>17233</v>
      </c>
    </row>
    <row r="5276" spans="1:4" ht="15" x14ac:dyDescent="0.25">
      <c r="A5276" s="261">
        <v>94793</v>
      </c>
      <c r="B5276" s="253" t="s">
        <v>5015</v>
      </c>
      <c r="C5276" s="253" t="s">
        <v>36</v>
      </c>
      <c r="D5276" s="254" t="s">
        <v>17234</v>
      </c>
    </row>
    <row r="5277" spans="1:4" ht="15" x14ac:dyDescent="0.25">
      <c r="A5277" s="261">
        <v>94794</v>
      </c>
      <c r="B5277" s="253" t="s">
        <v>5016</v>
      </c>
      <c r="C5277" s="253" t="s">
        <v>36</v>
      </c>
      <c r="D5277" s="254" t="s">
        <v>17235</v>
      </c>
    </row>
    <row r="5278" spans="1:4" ht="15" x14ac:dyDescent="0.25">
      <c r="A5278" s="261">
        <v>94795</v>
      </c>
      <c r="B5278" s="253" t="s">
        <v>5017</v>
      </c>
      <c r="C5278" s="253" t="s">
        <v>36</v>
      </c>
      <c r="D5278" s="254" t="s">
        <v>17236</v>
      </c>
    </row>
    <row r="5279" spans="1:4" ht="15" x14ac:dyDescent="0.25">
      <c r="A5279" s="261">
        <v>94796</v>
      </c>
      <c r="B5279" s="253" t="s">
        <v>5018</v>
      </c>
      <c r="C5279" s="253" t="s">
        <v>36</v>
      </c>
      <c r="D5279" s="254" t="s">
        <v>17237</v>
      </c>
    </row>
    <row r="5280" spans="1:4" ht="15" x14ac:dyDescent="0.25">
      <c r="A5280" s="261">
        <v>94797</v>
      </c>
      <c r="B5280" s="253" t="s">
        <v>5019</v>
      </c>
      <c r="C5280" s="253" t="s">
        <v>36</v>
      </c>
      <c r="D5280" s="254" t="s">
        <v>16420</v>
      </c>
    </row>
    <row r="5281" spans="1:4" ht="15" x14ac:dyDescent="0.25">
      <c r="A5281" s="261">
        <v>94798</v>
      </c>
      <c r="B5281" s="253" t="s">
        <v>5020</v>
      </c>
      <c r="C5281" s="253" t="s">
        <v>36</v>
      </c>
      <c r="D5281" s="254" t="s">
        <v>17238</v>
      </c>
    </row>
    <row r="5282" spans="1:4" ht="15" x14ac:dyDescent="0.25">
      <c r="A5282" s="261">
        <v>94799</v>
      </c>
      <c r="B5282" s="253" t="s">
        <v>5021</v>
      </c>
      <c r="C5282" s="253" t="s">
        <v>36</v>
      </c>
      <c r="D5282" s="254" t="s">
        <v>17239</v>
      </c>
    </row>
    <row r="5283" spans="1:4" ht="15" x14ac:dyDescent="0.25">
      <c r="A5283" s="261">
        <v>94800</v>
      </c>
      <c r="B5283" s="253" t="s">
        <v>5022</v>
      </c>
      <c r="C5283" s="253" t="s">
        <v>36</v>
      </c>
      <c r="D5283" s="254" t="s">
        <v>17240</v>
      </c>
    </row>
    <row r="5284" spans="1:4" ht="15" x14ac:dyDescent="0.25">
      <c r="A5284" s="261">
        <v>95248</v>
      </c>
      <c r="B5284" s="253" t="s">
        <v>5023</v>
      </c>
      <c r="C5284" s="253" t="s">
        <v>36</v>
      </c>
      <c r="D5284" s="254" t="s">
        <v>13233</v>
      </c>
    </row>
    <row r="5285" spans="1:4" ht="15" x14ac:dyDescent="0.25">
      <c r="A5285" s="261">
        <v>95249</v>
      </c>
      <c r="B5285" s="253" t="s">
        <v>5024</v>
      </c>
      <c r="C5285" s="253" t="s">
        <v>36</v>
      </c>
      <c r="D5285" s="254" t="s">
        <v>17241</v>
      </c>
    </row>
    <row r="5286" spans="1:4" ht="15" x14ac:dyDescent="0.25">
      <c r="A5286" s="261">
        <v>95250</v>
      </c>
      <c r="B5286" s="253" t="s">
        <v>5025</v>
      </c>
      <c r="C5286" s="253" t="s">
        <v>36</v>
      </c>
      <c r="D5286" s="254" t="s">
        <v>17242</v>
      </c>
    </row>
    <row r="5287" spans="1:4" ht="15" x14ac:dyDescent="0.25">
      <c r="A5287" s="261">
        <v>95251</v>
      </c>
      <c r="B5287" s="253" t="s">
        <v>5026</v>
      </c>
      <c r="C5287" s="253" t="s">
        <v>36</v>
      </c>
      <c r="D5287" s="254" t="s">
        <v>17243</v>
      </c>
    </row>
    <row r="5288" spans="1:4" ht="15" x14ac:dyDescent="0.25">
      <c r="A5288" s="261">
        <v>95252</v>
      </c>
      <c r="B5288" s="253" t="s">
        <v>5027</v>
      </c>
      <c r="C5288" s="253" t="s">
        <v>36</v>
      </c>
      <c r="D5288" s="254" t="s">
        <v>17244</v>
      </c>
    </row>
    <row r="5289" spans="1:4" ht="15" x14ac:dyDescent="0.25">
      <c r="A5289" s="261">
        <v>95253</v>
      </c>
      <c r="B5289" s="253" t="s">
        <v>5028</v>
      </c>
      <c r="C5289" s="253" t="s">
        <v>36</v>
      </c>
      <c r="D5289" s="254" t="s">
        <v>17245</v>
      </c>
    </row>
    <row r="5290" spans="1:4" ht="15" x14ac:dyDescent="0.25">
      <c r="A5290" s="261">
        <v>99619</v>
      </c>
      <c r="B5290" s="253" t="s">
        <v>5029</v>
      </c>
      <c r="C5290" s="253" t="s">
        <v>36</v>
      </c>
      <c r="D5290" s="254" t="s">
        <v>12773</v>
      </c>
    </row>
    <row r="5291" spans="1:4" ht="15" x14ac:dyDescent="0.25">
      <c r="A5291" s="261">
        <v>99620</v>
      </c>
      <c r="B5291" s="253" t="s">
        <v>5030</v>
      </c>
      <c r="C5291" s="253" t="s">
        <v>36</v>
      </c>
      <c r="D5291" s="254" t="s">
        <v>17246</v>
      </c>
    </row>
    <row r="5292" spans="1:4" ht="15" x14ac:dyDescent="0.25">
      <c r="A5292" s="261">
        <v>99621</v>
      </c>
      <c r="B5292" s="253" t="s">
        <v>5031</v>
      </c>
      <c r="C5292" s="253" t="s">
        <v>36</v>
      </c>
      <c r="D5292" s="254" t="s">
        <v>17247</v>
      </c>
    </row>
    <row r="5293" spans="1:4" ht="15" x14ac:dyDescent="0.25">
      <c r="A5293" s="261">
        <v>99622</v>
      </c>
      <c r="B5293" s="253" t="s">
        <v>5032</v>
      </c>
      <c r="C5293" s="253" t="s">
        <v>36</v>
      </c>
      <c r="D5293" s="254" t="s">
        <v>17248</v>
      </c>
    </row>
    <row r="5294" spans="1:4" ht="15" x14ac:dyDescent="0.25">
      <c r="A5294" s="261">
        <v>99623</v>
      </c>
      <c r="B5294" s="253" t="s">
        <v>5033</v>
      </c>
      <c r="C5294" s="253" t="s">
        <v>36</v>
      </c>
      <c r="D5294" s="254" t="s">
        <v>17249</v>
      </c>
    </row>
    <row r="5295" spans="1:4" ht="15" x14ac:dyDescent="0.25">
      <c r="A5295" s="261">
        <v>99624</v>
      </c>
      <c r="B5295" s="253" t="s">
        <v>5034</v>
      </c>
      <c r="C5295" s="253" t="s">
        <v>36</v>
      </c>
      <c r="D5295" s="254" t="s">
        <v>17250</v>
      </c>
    </row>
    <row r="5296" spans="1:4" ht="15" x14ac:dyDescent="0.25">
      <c r="A5296" s="261">
        <v>99625</v>
      </c>
      <c r="B5296" s="253" t="s">
        <v>5035</v>
      </c>
      <c r="C5296" s="253" t="s">
        <v>36</v>
      </c>
      <c r="D5296" s="254" t="s">
        <v>17251</v>
      </c>
    </row>
    <row r="5297" spans="1:4" ht="15" x14ac:dyDescent="0.25">
      <c r="A5297" s="261">
        <v>99626</v>
      </c>
      <c r="B5297" s="253" t="s">
        <v>5036</v>
      </c>
      <c r="C5297" s="253" t="s">
        <v>36</v>
      </c>
      <c r="D5297" s="254" t="s">
        <v>17252</v>
      </c>
    </row>
    <row r="5298" spans="1:4" ht="15" x14ac:dyDescent="0.25">
      <c r="A5298" s="261">
        <v>99627</v>
      </c>
      <c r="B5298" s="253" t="s">
        <v>5037</v>
      </c>
      <c r="C5298" s="253" t="s">
        <v>36</v>
      </c>
      <c r="D5298" s="254" t="s">
        <v>17253</v>
      </c>
    </row>
    <row r="5299" spans="1:4" ht="15" x14ac:dyDescent="0.25">
      <c r="A5299" s="261">
        <v>99628</v>
      </c>
      <c r="B5299" s="253" t="s">
        <v>5038</v>
      </c>
      <c r="C5299" s="253" t="s">
        <v>36</v>
      </c>
      <c r="D5299" s="254" t="s">
        <v>17254</v>
      </c>
    </row>
    <row r="5300" spans="1:4" ht="15" x14ac:dyDescent="0.25">
      <c r="A5300" s="261">
        <v>99629</v>
      </c>
      <c r="B5300" s="253" t="s">
        <v>5039</v>
      </c>
      <c r="C5300" s="253" t="s">
        <v>36</v>
      </c>
      <c r="D5300" s="254" t="s">
        <v>17255</v>
      </c>
    </row>
    <row r="5301" spans="1:4" ht="15" x14ac:dyDescent="0.25">
      <c r="A5301" s="261">
        <v>99630</v>
      </c>
      <c r="B5301" s="253" t="s">
        <v>5040</v>
      </c>
      <c r="C5301" s="253" t="s">
        <v>36</v>
      </c>
      <c r="D5301" s="254" t="s">
        <v>17256</v>
      </c>
    </row>
    <row r="5302" spans="1:4" ht="15" x14ac:dyDescent="0.25">
      <c r="A5302" s="261">
        <v>99631</v>
      </c>
      <c r="B5302" s="253" t="s">
        <v>5041</v>
      </c>
      <c r="C5302" s="253" t="s">
        <v>36</v>
      </c>
      <c r="D5302" s="254" t="s">
        <v>17257</v>
      </c>
    </row>
    <row r="5303" spans="1:4" ht="15" x14ac:dyDescent="0.25">
      <c r="A5303" s="261">
        <v>99632</v>
      </c>
      <c r="B5303" s="253" t="s">
        <v>5042</v>
      </c>
      <c r="C5303" s="253" t="s">
        <v>36</v>
      </c>
      <c r="D5303" s="254" t="s">
        <v>17258</v>
      </c>
    </row>
    <row r="5304" spans="1:4" ht="15" x14ac:dyDescent="0.25">
      <c r="A5304" s="261">
        <v>99633</v>
      </c>
      <c r="B5304" s="253" t="s">
        <v>5043</v>
      </c>
      <c r="C5304" s="253" t="s">
        <v>36</v>
      </c>
      <c r="D5304" s="254" t="s">
        <v>17259</v>
      </c>
    </row>
    <row r="5305" spans="1:4" ht="15" x14ac:dyDescent="0.25">
      <c r="A5305" s="261">
        <v>99634</v>
      </c>
      <c r="B5305" s="253" t="s">
        <v>5044</v>
      </c>
      <c r="C5305" s="253" t="s">
        <v>36</v>
      </c>
      <c r="D5305" s="254" t="s">
        <v>17260</v>
      </c>
    </row>
    <row r="5306" spans="1:4" ht="15" x14ac:dyDescent="0.25">
      <c r="A5306" s="261">
        <v>99635</v>
      </c>
      <c r="B5306" s="253" t="s">
        <v>5045</v>
      </c>
      <c r="C5306" s="253" t="s">
        <v>36</v>
      </c>
      <c r="D5306" s="254" t="s">
        <v>17261</v>
      </c>
    </row>
    <row r="5307" spans="1:4" ht="15" x14ac:dyDescent="0.25">
      <c r="A5307" s="261">
        <v>103008</v>
      </c>
      <c r="B5307" s="253" t="s">
        <v>5046</v>
      </c>
      <c r="C5307" s="253" t="s">
        <v>36</v>
      </c>
      <c r="D5307" s="254" t="s">
        <v>17262</v>
      </c>
    </row>
    <row r="5308" spans="1:4" ht="15" x14ac:dyDescent="0.25">
      <c r="A5308" s="261">
        <v>103009</v>
      </c>
      <c r="B5308" s="253" t="s">
        <v>5047</v>
      </c>
      <c r="C5308" s="253" t="s">
        <v>36</v>
      </c>
      <c r="D5308" s="254" t="s">
        <v>17263</v>
      </c>
    </row>
    <row r="5309" spans="1:4" ht="15" x14ac:dyDescent="0.25">
      <c r="A5309" s="261">
        <v>103010</v>
      </c>
      <c r="B5309" s="253" t="s">
        <v>5048</v>
      </c>
      <c r="C5309" s="253" t="s">
        <v>36</v>
      </c>
      <c r="D5309" s="254" t="s">
        <v>14168</v>
      </c>
    </row>
    <row r="5310" spans="1:4" ht="15" x14ac:dyDescent="0.25">
      <c r="A5310" s="261">
        <v>103011</v>
      </c>
      <c r="B5310" s="253" t="s">
        <v>5049</v>
      </c>
      <c r="C5310" s="253" t="s">
        <v>36</v>
      </c>
      <c r="D5310" s="254" t="s">
        <v>17264</v>
      </c>
    </row>
    <row r="5311" spans="1:4" ht="15" x14ac:dyDescent="0.25">
      <c r="A5311" s="261">
        <v>103012</v>
      </c>
      <c r="B5311" s="253" t="s">
        <v>5050</v>
      </c>
      <c r="C5311" s="253" t="s">
        <v>36</v>
      </c>
      <c r="D5311" s="254" t="s">
        <v>16348</v>
      </c>
    </row>
    <row r="5312" spans="1:4" ht="15" x14ac:dyDescent="0.25">
      <c r="A5312" s="261">
        <v>103013</v>
      </c>
      <c r="B5312" s="253" t="s">
        <v>5051</v>
      </c>
      <c r="C5312" s="253" t="s">
        <v>36</v>
      </c>
      <c r="D5312" s="254" t="s">
        <v>17265</v>
      </c>
    </row>
    <row r="5313" spans="1:4" ht="15" x14ac:dyDescent="0.25">
      <c r="A5313" s="261">
        <v>103014</v>
      </c>
      <c r="B5313" s="253" t="s">
        <v>5052</v>
      </c>
      <c r="C5313" s="253" t="s">
        <v>36</v>
      </c>
      <c r="D5313" s="254" t="s">
        <v>17266</v>
      </c>
    </row>
    <row r="5314" spans="1:4" ht="15" x14ac:dyDescent="0.25">
      <c r="A5314" s="261">
        <v>103015</v>
      </c>
      <c r="B5314" s="253" t="s">
        <v>5053</v>
      </c>
      <c r="C5314" s="253" t="s">
        <v>36</v>
      </c>
      <c r="D5314" s="254" t="s">
        <v>17267</v>
      </c>
    </row>
    <row r="5315" spans="1:4" ht="15" x14ac:dyDescent="0.25">
      <c r="A5315" s="261">
        <v>103016</v>
      </c>
      <c r="B5315" s="253" t="s">
        <v>5054</v>
      </c>
      <c r="C5315" s="253" t="s">
        <v>36</v>
      </c>
      <c r="D5315" s="254" t="s">
        <v>17268</v>
      </c>
    </row>
    <row r="5316" spans="1:4" ht="15" x14ac:dyDescent="0.25">
      <c r="A5316" s="261">
        <v>103017</v>
      </c>
      <c r="B5316" s="253" t="s">
        <v>5055</v>
      </c>
      <c r="C5316" s="253" t="s">
        <v>36</v>
      </c>
      <c r="D5316" s="254" t="s">
        <v>17269</v>
      </c>
    </row>
    <row r="5317" spans="1:4" ht="15" x14ac:dyDescent="0.25">
      <c r="A5317" s="261">
        <v>103018</v>
      </c>
      <c r="B5317" s="253" t="s">
        <v>5056</v>
      </c>
      <c r="C5317" s="253" t="s">
        <v>36</v>
      </c>
      <c r="D5317" s="254" t="s">
        <v>17270</v>
      </c>
    </row>
    <row r="5318" spans="1:4" ht="15" x14ac:dyDescent="0.25">
      <c r="A5318" s="261">
        <v>103019</v>
      </c>
      <c r="B5318" s="253" t="s">
        <v>5057</v>
      </c>
      <c r="C5318" s="253" t="s">
        <v>36</v>
      </c>
      <c r="D5318" s="254" t="s">
        <v>17271</v>
      </c>
    </row>
    <row r="5319" spans="1:4" ht="15" x14ac:dyDescent="0.25">
      <c r="A5319" s="261">
        <v>103029</v>
      </c>
      <c r="B5319" s="253" t="s">
        <v>5058</v>
      </c>
      <c r="C5319" s="253" t="s">
        <v>36</v>
      </c>
      <c r="D5319" s="254" t="s">
        <v>17272</v>
      </c>
    </row>
    <row r="5320" spans="1:4" ht="15" x14ac:dyDescent="0.25">
      <c r="A5320" s="261">
        <v>103036</v>
      </c>
      <c r="B5320" s="253" t="s">
        <v>5059</v>
      </c>
      <c r="C5320" s="253" t="s">
        <v>36</v>
      </c>
      <c r="D5320" s="254" t="s">
        <v>17273</v>
      </c>
    </row>
    <row r="5321" spans="1:4" ht="15" x14ac:dyDescent="0.25">
      <c r="A5321" s="261">
        <v>103037</v>
      </c>
      <c r="B5321" s="253" t="s">
        <v>5060</v>
      </c>
      <c r="C5321" s="253" t="s">
        <v>36</v>
      </c>
      <c r="D5321" s="254" t="s">
        <v>17274</v>
      </c>
    </row>
    <row r="5322" spans="1:4" ht="15" x14ac:dyDescent="0.25">
      <c r="A5322" s="261">
        <v>103038</v>
      </c>
      <c r="B5322" s="253" t="s">
        <v>5061</v>
      </c>
      <c r="C5322" s="253" t="s">
        <v>36</v>
      </c>
      <c r="D5322" s="254" t="s">
        <v>14363</v>
      </c>
    </row>
    <row r="5323" spans="1:4" ht="15" x14ac:dyDescent="0.25">
      <c r="A5323" s="261">
        <v>103039</v>
      </c>
      <c r="B5323" s="253" t="s">
        <v>5062</v>
      </c>
      <c r="C5323" s="253" t="s">
        <v>36</v>
      </c>
      <c r="D5323" s="254" t="s">
        <v>17275</v>
      </c>
    </row>
    <row r="5324" spans="1:4" ht="15" x14ac:dyDescent="0.25">
      <c r="A5324" s="261">
        <v>103040</v>
      </c>
      <c r="B5324" s="253" t="s">
        <v>5063</v>
      </c>
      <c r="C5324" s="253" t="s">
        <v>36</v>
      </c>
      <c r="D5324" s="254" t="s">
        <v>17276</v>
      </c>
    </row>
    <row r="5325" spans="1:4" ht="15" x14ac:dyDescent="0.25">
      <c r="A5325" s="261">
        <v>103041</v>
      </c>
      <c r="B5325" s="253" t="s">
        <v>5064</v>
      </c>
      <c r="C5325" s="253" t="s">
        <v>36</v>
      </c>
      <c r="D5325" s="254" t="s">
        <v>17277</v>
      </c>
    </row>
    <row r="5326" spans="1:4" ht="15" x14ac:dyDescent="0.25">
      <c r="A5326" s="261">
        <v>103042</v>
      </c>
      <c r="B5326" s="253" t="s">
        <v>5065</v>
      </c>
      <c r="C5326" s="253" t="s">
        <v>36</v>
      </c>
      <c r="D5326" s="254" t="s">
        <v>17278</v>
      </c>
    </row>
    <row r="5327" spans="1:4" ht="15" x14ac:dyDescent="0.25">
      <c r="A5327" s="261">
        <v>103043</v>
      </c>
      <c r="B5327" s="253" t="s">
        <v>5066</v>
      </c>
      <c r="C5327" s="253" t="s">
        <v>36</v>
      </c>
      <c r="D5327" s="254" t="s">
        <v>17279</v>
      </c>
    </row>
    <row r="5328" spans="1:4" ht="15" x14ac:dyDescent="0.25">
      <c r="A5328" s="261">
        <v>103044</v>
      </c>
      <c r="B5328" s="253" t="s">
        <v>5067</v>
      </c>
      <c r="C5328" s="253" t="s">
        <v>36</v>
      </c>
      <c r="D5328" s="254" t="s">
        <v>17280</v>
      </c>
    </row>
    <row r="5329" spans="1:4" ht="15" x14ac:dyDescent="0.25">
      <c r="A5329" s="261">
        <v>103045</v>
      </c>
      <c r="B5329" s="253" t="s">
        <v>5068</v>
      </c>
      <c r="C5329" s="253" t="s">
        <v>36</v>
      </c>
      <c r="D5329" s="254" t="s">
        <v>15227</v>
      </c>
    </row>
    <row r="5330" spans="1:4" ht="15" x14ac:dyDescent="0.25">
      <c r="A5330" s="261">
        <v>103046</v>
      </c>
      <c r="B5330" s="253" t="s">
        <v>5069</v>
      </c>
      <c r="C5330" s="253" t="s">
        <v>36</v>
      </c>
      <c r="D5330" s="254" t="s">
        <v>15325</v>
      </c>
    </row>
    <row r="5331" spans="1:4" ht="15" x14ac:dyDescent="0.25">
      <c r="A5331" s="261">
        <v>103047</v>
      </c>
      <c r="B5331" s="253" t="s">
        <v>5070</v>
      </c>
      <c r="C5331" s="253" t="s">
        <v>36</v>
      </c>
      <c r="D5331" s="254" t="s">
        <v>17281</v>
      </c>
    </row>
    <row r="5332" spans="1:4" ht="15" x14ac:dyDescent="0.25">
      <c r="A5332" s="261">
        <v>103048</v>
      </c>
      <c r="B5332" s="253" t="s">
        <v>5071</v>
      </c>
      <c r="C5332" s="253" t="s">
        <v>36</v>
      </c>
      <c r="D5332" s="254" t="s">
        <v>13651</v>
      </c>
    </row>
    <row r="5333" spans="1:4" ht="15" x14ac:dyDescent="0.25">
      <c r="A5333" s="261">
        <v>103049</v>
      </c>
      <c r="B5333" s="253" t="s">
        <v>5072</v>
      </c>
      <c r="C5333" s="253" t="s">
        <v>36</v>
      </c>
      <c r="D5333" s="254" t="s">
        <v>16215</v>
      </c>
    </row>
    <row r="5334" spans="1:4" ht="15" x14ac:dyDescent="0.25">
      <c r="A5334" s="261">
        <v>103050</v>
      </c>
      <c r="B5334" s="253" t="s">
        <v>5073</v>
      </c>
      <c r="C5334" s="253" t="s">
        <v>36</v>
      </c>
      <c r="D5334" s="254" t="s">
        <v>17282</v>
      </c>
    </row>
    <row r="5335" spans="1:4" ht="15" x14ac:dyDescent="0.25">
      <c r="A5335" s="261">
        <v>103051</v>
      </c>
      <c r="B5335" s="253" t="s">
        <v>5074</v>
      </c>
      <c r="C5335" s="253" t="s">
        <v>36</v>
      </c>
      <c r="D5335" s="254" t="s">
        <v>13038</v>
      </c>
    </row>
    <row r="5336" spans="1:4" ht="15" x14ac:dyDescent="0.25">
      <c r="A5336" s="261">
        <v>103052</v>
      </c>
      <c r="B5336" s="253" t="s">
        <v>5075</v>
      </c>
      <c r="C5336" s="253" t="s">
        <v>36</v>
      </c>
      <c r="D5336" s="254" t="s">
        <v>16032</v>
      </c>
    </row>
    <row r="5337" spans="1:4" ht="15" x14ac:dyDescent="0.25">
      <c r="A5337" s="261">
        <v>95634</v>
      </c>
      <c r="B5337" s="253" t="s">
        <v>5076</v>
      </c>
      <c r="C5337" s="253" t="s">
        <v>36</v>
      </c>
      <c r="D5337" s="254" t="s">
        <v>17283</v>
      </c>
    </row>
    <row r="5338" spans="1:4" ht="15" x14ac:dyDescent="0.25">
      <c r="A5338" s="261">
        <v>95635</v>
      </c>
      <c r="B5338" s="253" t="s">
        <v>5077</v>
      </c>
      <c r="C5338" s="253" t="s">
        <v>36</v>
      </c>
      <c r="D5338" s="254" t="s">
        <v>17284</v>
      </c>
    </row>
    <row r="5339" spans="1:4" ht="15" x14ac:dyDescent="0.25">
      <c r="A5339" s="261">
        <v>95636</v>
      </c>
      <c r="B5339" s="253" t="s">
        <v>5078</v>
      </c>
      <c r="C5339" s="253" t="s">
        <v>36</v>
      </c>
      <c r="D5339" s="254" t="s">
        <v>17285</v>
      </c>
    </row>
    <row r="5340" spans="1:4" ht="15" x14ac:dyDescent="0.25">
      <c r="A5340" s="261">
        <v>95637</v>
      </c>
      <c r="B5340" s="253" t="s">
        <v>5079</v>
      </c>
      <c r="C5340" s="253" t="s">
        <v>36</v>
      </c>
      <c r="D5340" s="254" t="s">
        <v>17286</v>
      </c>
    </row>
    <row r="5341" spans="1:4" ht="15" x14ac:dyDescent="0.25">
      <c r="A5341" s="261">
        <v>95638</v>
      </c>
      <c r="B5341" s="253" t="s">
        <v>5080</v>
      </c>
      <c r="C5341" s="253" t="s">
        <v>36</v>
      </c>
      <c r="D5341" s="254" t="s">
        <v>17287</v>
      </c>
    </row>
    <row r="5342" spans="1:4" ht="15" x14ac:dyDescent="0.25">
      <c r="A5342" s="261">
        <v>95639</v>
      </c>
      <c r="B5342" s="253" t="s">
        <v>5081</v>
      </c>
      <c r="C5342" s="253" t="s">
        <v>36</v>
      </c>
      <c r="D5342" s="254" t="s">
        <v>17288</v>
      </c>
    </row>
    <row r="5343" spans="1:4" ht="15" x14ac:dyDescent="0.25">
      <c r="A5343" s="261">
        <v>95641</v>
      </c>
      <c r="B5343" s="253" t="s">
        <v>5082</v>
      </c>
      <c r="C5343" s="253" t="s">
        <v>36</v>
      </c>
      <c r="D5343" s="254" t="s">
        <v>17289</v>
      </c>
    </row>
    <row r="5344" spans="1:4" ht="15" x14ac:dyDescent="0.25">
      <c r="A5344" s="261">
        <v>95642</v>
      </c>
      <c r="B5344" s="253" t="s">
        <v>5083</v>
      </c>
      <c r="C5344" s="253" t="s">
        <v>36</v>
      </c>
      <c r="D5344" s="254" t="s">
        <v>17290</v>
      </c>
    </row>
    <row r="5345" spans="1:4" ht="15" x14ac:dyDescent="0.25">
      <c r="A5345" s="261">
        <v>95643</v>
      </c>
      <c r="B5345" s="253" t="s">
        <v>5084</v>
      </c>
      <c r="C5345" s="253" t="s">
        <v>36</v>
      </c>
      <c r="D5345" s="254" t="s">
        <v>17291</v>
      </c>
    </row>
    <row r="5346" spans="1:4" ht="15" x14ac:dyDescent="0.25">
      <c r="A5346" s="261">
        <v>95644</v>
      </c>
      <c r="B5346" s="253" t="s">
        <v>5085</v>
      </c>
      <c r="C5346" s="253" t="s">
        <v>36</v>
      </c>
      <c r="D5346" s="254" t="s">
        <v>17292</v>
      </c>
    </row>
    <row r="5347" spans="1:4" ht="15" x14ac:dyDescent="0.25">
      <c r="A5347" s="261">
        <v>95645</v>
      </c>
      <c r="B5347" s="253" t="s">
        <v>5086</v>
      </c>
      <c r="C5347" s="253" t="s">
        <v>36</v>
      </c>
      <c r="D5347" s="254" t="s">
        <v>17293</v>
      </c>
    </row>
    <row r="5348" spans="1:4" ht="15" x14ac:dyDescent="0.25">
      <c r="A5348" s="261">
        <v>95646</v>
      </c>
      <c r="B5348" s="253" t="s">
        <v>5087</v>
      </c>
      <c r="C5348" s="253" t="s">
        <v>36</v>
      </c>
      <c r="D5348" s="254" t="s">
        <v>17294</v>
      </c>
    </row>
    <row r="5349" spans="1:4" ht="15" x14ac:dyDescent="0.25">
      <c r="A5349" s="261">
        <v>95647</v>
      </c>
      <c r="B5349" s="253" t="s">
        <v>5088</v>
      </c>
      <c r="C5349" s="253" t="s">
        <v>36</v>
      </c>
      <c r="D5349" s="254" t="s">
        <v>17295</v>
      </c>
    </row>
    <row r="5350" spans="1:4" ht="15" x14ac:dyDescent="0.25">
      <c r="A5350" s="261">
        <v>95648</v>
      </c>
      <c r="B5350" s="253" t="s">
        <v>5089</v>
      </c>
      <c r="C5350" s="253" t="s">
        <v>36</v>
      </c>
      <c r="D5350" s="254" t="s">
        <v>17296</v>
      </c>
    </row>
    <row r="5351" spans="1:4" ht="15" x14ac:dyDescent="0.25">
      <c r="A5351" s="261">
        <v>95649</v>
      </c>
      <c r="B5351" s="253" t="s">
        <v>5090</v>
      </c>
      <c r="C5351" s="253" t="s">
        <v>36</v>
      </c>
      <c r="D5351" s="254" t="s">
        <v>17297</v>
      </c>
    </row>
    <row r="5352" spans="1:4" ht="15" x14ac:dyDescent="0.25">
      <c r="A5352" s="261">
        <v>95650</v>
      </c>
      <c r="B5352" s="253" t="s">
        <v>5091</v>
      </c>
      <c r="C5352" s="253" t="s">
        <v>36</v>
      </c>
      <c r="D5352" s="254" t="s">
        <v>17298</v>
      </c>
    </row>
    <row r="5353" spans="1:4" ht="15" x14ac:dyDescent="0.25">
      <c r="A5353" s="261">
        <v>95651</v>
      </c>
      <c r="B5353" s="253" t="s">
        <v>5092</v>
      </c>
      <c r="C5353" s="253" t="s">
        <v>36</v>
      </c>
      <c r="D5353" s="254" t="s">
        <v>17299</v>
      </c>
    </row>
    <row r="5354" spans="1:4" ht="15" x14ac:dyDescent="0.25">
      <c r="A5354" s="261">
        <v>95652</v>
      </c>
      <c r="B5354" s="253" t="s">
        <v>5093</v>
      </c>
      <c r="C5354" s="253" t="s">
        <v>36</v>
      </c>
      <c r="D5354" s="254" t="s">
        <v>17300</v>
      </c>
    </row>
    <row r="5355" spans="1:4" ht="15" x14ac:dyDescent="0.25">
      <c r="A5355" s="261">
        <v>95653</v>
      </c>
      <c r="B5355" s="253" t="s">
        <v>5094</v>
      </c>
      <c r="C5355" s="253" t="s">
        <v>36</v>
      </c>
      <c r="D5355" s="254" t="s">
        <v>17301</v>
      </c>
    </row>
    <row r="5356" spans="1:4" ht="15" x14ac:dyDescent="0.25">
      <c r="A5356" s="261">
        <v>95654</v>
      </c>
      <c r="B5356" s="253" t="s">
        <v>5095</v>
      </c>
      <c r="C5356" s="253" t="s">
        <v>36</v>
      </c>
      <c r="D5356" s="254" t="s">
        <v>17302</v>
      </c>
    </row>
    <row r="5357" spans="1:4" ht="15" x14ac:dyDescent="0.25">
      <c r="A5357" s="261">
        <v>95655</v>
      </c>
      <c r="B5357" s="253" t="s">
        <v>5096</v>
      </c>
      <c r="C5357" s="253" t="s">
        <v>36</v>
      </c>
      <c r="D5357" s="254" t="s">
        <v>17303</v>
      </c>
    </row>
    <row r="5358" spans="1:4" ht="15" x14ac:dyDescent="0.25">
      <c r="A5358" s="261">
        <v>95657</v>
      </c>
      <c r="B5358" s="253" t="s">
        <v>5097</v>
      </c>
      <c r="C5358" s="253" t="s">
        <v>36</v>
      </c>
      <c r="D5358" s="254" t="s">
        <v>17304</v>
      </c>
    </row>
    <row r="5359" spans="1:4" ht="15" x14ac:dyDescent="0.25">
      <c r="A5359" s="261">
        <v>95658</v>
      </c>
      <c r="B5359" s="253" t="s">
        <v>5098</v>
      </c>
      <c r="C5359" s="253" t="s">
        <v>36</v>
      </c>
      <c r="D5359" s="254" t="s">
        <v>17305</v>
      </c>
    </row>
    <row r="5360" spans="1:4" ht="15" x14ac:dyDescent="0.25">
      <c r="A5360" s="261">
        <v>95659</v>
      </c>
      <c r="B5360" s="253" t="s">
        <v>5099</v>
      </c>
      <c r="C5360" s="253" t="s">
        <v>36</v>
      </c>
      <c r="D5360" s="254" t="s">
        <v>17306</v>
      </c>
    </row>
    <row r="5361" spans="1:4" ht="15" x14ac:dyDescent="0.25">
      <c r="A5361" s="261">
        <v>95660</v>
      </c>
      <c r="B5361" s="253" t="s">
        <v>5100</v>
      </c>
      <c r="C5361" s="253" t="s">
        <v>36</v>
      </c>
      <c r="D5361" s="254" t="s">
        <v>17307</v>
      </c>
    </row>
    <row r="5362" spans="1:4" ht="15" x14ac:dyDescent="0.25">
      <c r="A5362" s="261">
        <v>95661</v>
      </c>
      <c r="B5362" s="253" t="s">
        <v>5101</v>
      </c>
      <c r="C5362" s="253" t="s">
        <v>36</v>
      </c>
      <c r="D5362" s="254" t="s">
        <v>17308</v>
      </c>
    </row>
    <row r="5363" spans="1:4" ht="15" x14ac:dyDescent="0.25">
      <c r="A5363" s="261">
        <v>95662</v>
      </c>
      <c r="B5363" s="253" t="s">
        <v>5102</v>
      </c>
      <c r="C5363" s="253" t="s">
        <v>36</v>
      </c>
      <c r="D5363" s="254" t="s">
        <v>17309</v>
      </c>
    </row>
    <row r="5364" spans="1:4" ht="15" x14ac:dyDescent="0.25">
      <c r="A5364" s="261">
        <v>95663</v>
      </c>
      <c r="B5364" s="253" t="s">
        <v>5103</v>
      </c>
      <c r="C5364" s="253" t="s">
        <v>36</v>
      </c>
      <c r="D5364" s="254" t="s">
        <v>17310</v>
      </c>
    </row>
    <row r="5365" spans="1:4" ht="15" x14ac:dyDescent="0.25">
      <c r="A5365" s="261">
        <v>95664</v>
      </c>
      <c r="B5365" s="253" t="s">
        <v>5104</v>
      </c>
      <c r="C5365" s="253" t="s">
        <v>36</v>
      </c>
      <c r="D5365" s="254" t="s">
        <v>17311</v>
      </c>
    </row>
    <row r="5366" spans="1:4" ht="15" x14ac:dyDescent="0.25">
      <c r="A5366" s="261">
        <v>95665</v>
      </c>
      <c r="B5366" s="253" t="s">
        <v>5105</v>
      </c>
      <c r="C5366" s="253" t="s">
        <v>36</v>
      </c>
      <c r="D5366" s="254" t="s">
        <v>17312</v>
      </c>
    </row>
    <row r="5367" spans="1:4" ht="15" x14ac:dyDescent="0.25">
      <c r="A5367" s="261">
        <v>95666</v>
      </c>
      <c r="B5367" s="253" t="s">
        <v>5106</v>
      </c>
      <c r="C5367" s="253" t="s">
        <v>36</v>
      </c>
      <c r="D5367" s="254" t="s">
        <v>17313</v>
      </c>
    </row>
    <row r="5368" spans="1:4" ht="15" x14ac:dyDescent="0.25">
      <c r="A5368" s="261">
        <v>95667</v>
      </c>
      <c r="B5368" s="253" t="s">
        <v>5107</v>
      </c>
      <c r="C5368" s="253" t="s">
        <v>36</v>
      </c>
      <c r="D5368" s="254" t="s">
        <v>17314</v>
      </c>
    </row>
    <row r="5369" spans="1:4" ht="15" x14ac:dyDescent="0.25">
      <c r="A5369" s="261">
        <v>95668</v>
      </c>
      <c r="B5369" s="253" t="s">
        <v>5108</v>
      </c>
      <c r="C5369" s="253" t="s">
        <v>36</v>
      </c>
      <c r="D5369" s="254" t="s">
        <v>17315</v>
      </c>
    </row>
    <row r="5370" spans="1:4" ht="15" x14ac:dyDescent="0.25">
      <c r="A5370" s="261">
        <v>95669</v>
      </c>
      <c r="B5370" s="253" t="s">
        <v>5109</v>
      </c>
      <c r="C5370" s="253" t="s">
        <v>36</v>
      </c>
      <c r="D5370" s="254" t="s">
        <v>17316</v>
      </c>
    </row>
    <row r="5371" spans="1:4" ht="15" x14ac:dyDescent="0.25">
      <c r="A5371" s="261">
        <v>95670</v>
      </c>
      <c r="B5371" s="253" t="s">
        <v>5110</v>
      </c>
      <c r="C5371" s="253" t="s">
        <v>36</v>
      </c>
      <c r="D5371" s="254" t="s">
        <v>17317</v>
      </c>
    </row>
    <row r="5372" spans="1:4" ht="15" x14ac:dyDescent="0.25">
      <c r="A5372" s="261">
        <v>95671</v>
      </c>
      <c r="B5372" s="253" t="s">
        <v>5111</v>
      </c>
      <c r="C5372" s="253" t="s">
        <v>36</v>
      </c>
      <c r="D5372" s="254" t="s">
        <v>17318</v>
      </c>
    </row>
    <row r="5373" spans="1:4" ht="15" x14ac:dyDescent="0.25">
      <c r="A5373" s="261">
        <v>95672</v>
      </c>
      <c r="B5373" s="253" t="s">
        <v>5112</v>
      </c>
      <c r="C5373" s="253" t="s">
        <v>36</v>
      </c>
      <c r="D5373" s="254" t="s">
        <v>17319</v>
      </c>
    </row>
    <row r="5374" spans="1:4" ht="15" x14ac:dyDescent="0.25">
      <c r="A5374" s="261">
        <v>95673</v>
      </c>
      <c r="B5374" s="253" t="s">
        <v>5113</v>
      </c>
      <c r="C5374" s="253" t="s">
        <v>36</v>
      </c>
      <c r="D5374" s="254" t="s">
        <v>17320</v>
      </c>
    </row>
    <row r="5375" spans="1:4" ht="15" x14ac:dyDescent="0.25">
      <c r="A5375" s="261">
        <v>95674</v>
      </c>
      <c r="B5375" s="253" t="s">
        <v>5114</v>
      </c>
      <c r="C5375" s="253" t="s">
        <v>36</v>
      </c>
      <c r="D5375" s="254" t="s">
        <v>17321</v>
      </c>
    </row>
    <row r="5376" spans="1:4" ht="15" x14ac:dyDescent="0.25">
      <c r="A5376" s="261">
        <v>95675</v>
      </c>
      <c r="B5376" s="253" t="s">
        <v>5115</v>
      </c>
      <c r="C5376" s="253" t="s">
        <v>36</v>
      </c>
      <c r="D5376" s="254" t="s">
        <v>17322</v>
      </c>
    </row>
    <row r="5377" spans="1:4" ht="15" x14ac:dyDescent="0.25">
      <c r="A5377" s="261">
        <v>95676</v>
      </c>
      <c r="B5377" s="253" t="s">
        <v>5116</v>
      </c>
      <c r="C5377" s="253" t="s">
        <v>36</v>
      </c>
      <c r="D5377" s="254" t="s">
        <v>17323</v>
      </c>
    </row>
    <row r="5378" spans="1:4" ht="15" x14ac:dyDescent="0.25">
      <c r="A5378" s="261">
        <v>97741</v>
      </c>
      <c r="B5378" s="253" t="s">
        <v>5117</v>
      </c>
      <c r="C5378" s="253" t="s">
        <v>36</v>
      </c>
      <c r="D5378" s="254" t="s">
        <v>17324</v>
      </c>
    </row>
    <row r="5379" spans="1:4" ht="15" x14ac:dyDescent="0.25">
      <c r="A5379" s="261">
        <v>90436</v>
      </c>
      <c r="B5379" s="253" t="s">
        <v>12402</v>
      </c>
      <c r="C5379" s="253" t="s">
        <v>36</v>
      </c>
      <c r="D5379" s="254" t="s">
        <v>15165</v>
      </c>
    </row>
    <row r="5380" spans="1:4" ht="15" x14ac:dyDescent="0.25">
      <c r="A5380" s="261">
        <v>90437</v>
      </c>
      <c r="B5380" s="253" t="s">
        <v>12403</v>
      </c>
      <c r="C5380" s="253" t="s">
        <v>36</v>
      </c>
      <c r="D5380" s="254" t="s">
        <v>17325</v>
      </c>
    </row>
    <row r="5381" spans="1:4" ht="15" x14ac:dyDescent="0.25">
      <c r="A5381" s="261">
        <v>90438</v>
      </c>
      <c r="B5381" s="253" t="s">
        <v>12404</v>
      </c>
      <c r="C5381" s="253" t="s">
        <v>36</v>
      </c>
      <c r="D5381" s="254" t="s">
        <v>16818</v>
      </c>
    </row>
    <row r="5382" spans="1:4" ht="15" x14ac:dyDescent="0.25">
      <c r="A5382" s="261">
        <v>90439</v>
      </c>
      <c r="B5382" s="253" t="s">
        <v>12405</v>
      </c>
      <c r="C5382" s="253" t="s">
        <v>36</v>
      </c>
      <c r="D5382" s="254" t="s">
        <v>17326</v>
      </c>
    </row>
    <row r="5383" spans="1:4" ht="15" x14ac:dyDescent="0.25">
      <c r="A5383" s="261">
        <v>90440</v>
      </c>
      <c r="B5383" s="253" t="s">
        <v>12406</v>
      </c>
      <c r="C5383" s="253" t="s">
        <v>36</v>
      </c>
      <c r="D5383" s="254" t="s">
        <v>17327</v>
      </c>
    </row>
    <row r="5384" spans="1:4" ht="15" x14ac:dyDescent="0.25">
      <c r="A5384" s="261">
        <v>90441</v>
      </c>
      <c r="B5384" s="253" t="s">
        <v>12407</v>
      </c>
      <c r="C5384" s="253" t="s">
        <v>36</v>
      </c>
      <c r="D5384" s="254" t="s">
        <v>17328</v>
      </c>
    </row>
    <row r="5385" spans="1:4" ht="15" x14ac:dyDescent="0.25">
      <c r="A5385" s="261">
        <v>90443</v>
      </c>
      <c r="B5385" s="253" t="s">
        <v>12408</v>
      </c>
      <c r="C5385" s="253" t="s">
        <v>85</v>
      </c>
      <c r="D5385" s="254" t="s">
        <v>16135</v>
      </c>
    </row>
    <row r="5386" spans="1:4" ht="15" x14ac:dyDescent="0.25">
      <c r="A5386" s="261">
        <v>90444</v>
      </c>
      <c r="B5386" s="253" t="s">
        <v>12409</v>
      </c>
      <c r="C5386" s="253" t="s">
        <v>85</v>
      </c>
      <c r="D5386" s="254" t="s">
        <v>17329</v>
      </c>
    </row>
    <row r="5387" spans="1:4" ht="15" x14ac:dyDescent="0.25">
      <c r="A5387" s="261">
        <v>90445</v>
      </c>
      <c r="B5387" s="253" t="s">
        <v>12410</v>
      </c>
      <c r="C5387" s="253" t="s">
        <v>85</v>
      </c>
      <c r="D5387" s="254" t="s">
        <v>17330</v>
      </c>
    </row>
    <row r="5388" spans="1:4" ht="15" x14ac:dyDescent="0.25">
      <c r="A5388" s="261">
        <v>90446</v>
      </c>
      <c r="B5388" s="253" t="s">
        <v>12411</v>
      </c>
      <c r="C5388" s="253" t="s">
        <v>85</v>
      </c>
      <c r="D5388" s="254" t="s">
        <v>17331</v>
      </c>
    </row>
    <row r="5389" spans="1:4" ht="15" x14ac:dyDescent="0.25">
      <c r="A5389" s="261">
        <v>90447</v>
      </c>
      <c r="B5389" s="253" t="s">
        <v>12412</v>
      </c>
      <c r="C5389" s="253" t="s">
        <v>85</v>
      </c>
      <c r="D5389" s="254" t="s">
        <v>17332</v>
      </c>
    </row>
    <row r="5390" spans="1:4" ht="15" x14ac:dyDescent="0.25">
      <c r="A5390" s="261">
        <v>90451</v>
      </c>
      <c r="B5390" s="253" t="s">
        <v>12413</v>
      </c>
      <c r="C5390" s="253" t="s">
        <v>36</v>
      </c>
      <c r="D5390" s="254" t="s">
        <v>17333</v>
      </c>
    </row>
    <row r="5391" spans="1:4" ht="15" x14ac:dyDescent="0.25">
      <c r="A5391" s="261">
        <v>90452</v>
      </c>
      <c r="B5391" s="253" t="s">
        <v>12414</v>
      </c>
      <c r="C5391" s="253" t="s">
        <v>36</v>
      </c>
      <c r="D5391" s="254" t="s">
        <v>17334</v>
      </c>
    </row>
    <row r="5392" spans="1:4" ht="15" x14ac:dyDescent="0.25">
      <c r="A5392" s="261">
        <v>90453</v>
      </c>
      <c r="B5392" s="253" t="s">
        <v>12415</v>
      </c>
      <c r="C5392" s="253" t="s">
        <v>36</v>
      </c>
      <c r="D5392" s="254" t="s">
        <v>17335</v>
      </c>
    </row>
    <row r="5393" spans="1:4" ht="15" x14ac:dyDescent="0.25">
      <c r="A5393" s="261">
        <v>90454</v>
      </c>
      <c r="B5393" s="253" t="s">
        <v>12416</v>
      </c>
      <c r="C5393" s="253" t="s">
        <v>36</v>
      </c>
      <c r="D5393" s="254" t="s">
        <v>15291</v>
      </c>
    </row>
    <row r="5394" spans="1:4" ht="15" x14ac:dyDescent="0.25">
      <c r="A5394" s="261">
        <v>90455</v>
      </c>
      <c r="B5394" s="253" t="s">
        <v>12417</v>
      </c>
      <c r="C5394" s="253" t="s">
        <v>36</v>
      </c>
      <c r="D5394" s="254" t="s">
        <v>14971</v>
      </c>
    </row>
    <row r="5395" spans="1:4" ht="15" x14ac:dyDescent="0.25">
      <c r="A5395" s="261">
        <v>90456</v>
      </c>
      <c r="B5395" s="253" t="s">
        <v>12418</v>
      </c>
      <c r="C5395" s="253" t="s">
        <v>36</v>
      </c>
      <c r="D5395" s="254" t="s">
        <v>17035</v>
      </c>
    </row>
    <row r="5396" spans="1:4" ht="15" x14ac:dyDescent="0.25">
      <c r="A5396" s="261">
        <v>90457</v>
      </c>
      <c r="B5396" s="253" t="s">
        <v>12419</v>
      </c>
      <c r="C5396" s="253" t="s">
        <v>36</v>
      </c>
      <c r="D5396" s="254" t="s">
        <v>14127</v>
      </c>
    </row>
    <row r="5397" spans="1:4" ht="15" x14ac:dyDescent="0.25">
      <c r="A5397" s="261">
        <v>90458</v>
      </c>
      <c r="B5397" s="253" t="s">
        <v>12420</v>
      </c>
      <c r="C5397" s="253" t="s">
        <v>36</v>
      </c>
      <c r="D5397" s="254" t="s">
        <v>17336</v>
      </c>
    </row>
    <row r="5398" spans="1:4" ht="15" x14ac:dyDescent="0.25">
      <c r="A5398" s="261">
        <v>90459</v>
      </c>
      <c r="B5398" s="253" t="s">
        <v>12421</v>
      </c>
      <c r="C5398" s="253" t="s">
        <v>36</v>
      </c>
      <c r="D5398" s="254" t="s">
        <v>17337</v>
      </c>
    </row>
    <row r="5399" spans="1:4" ht="15" x14ac:dyDescent="0.25">
      <c r="A5399" s="261">
        <v>90460</v>
      </c>
      <c r="B5399" s="253" t="s">
        <v>12422</v>
      </c>
      <c r="C5399" s="253" t="s">
        <v>85</v>
      </c>
      <c r="D5399" s="254" t="s">
        <v>17338</v>
      </c>
    </row>
    <row r="5400" spans="1:4" ht="15" x14ac:dyDescent="0.25">
      <c r="A5400" s="261">
        <v>90461</v>
      </c>
      <c r="B5400" s="253" t="s">
        <v>12423</v>
      </c>
      <c r="C5400" s="253" t="s">
        <v>85</v>
      </c>
      <c r="D5400" s="254" t="s">
        <v>17339</v>
      </c>
    </row>
    <row r="5401" spans="1:4" ht="15" x14ac:dyDescent="0.25">
      <c r="A5401" s="261">
        <v>90462</v>
      </c>
      <c r="B5401" s="253" t="s">
        <v>12424</v>
      </c>
      <c r="C5401" s="253" t="s">
        <v>85</v>
      </c>
      <c r="D5401" s="254" t="s">
        <v>17340</v>
      </c>
    </row>
    <row r="5402" spans="1:4" ht="15" x14ac:dyDescent="0.25">
      <c r="A5402" s="261">
        <v>90463</v>
      </c>
      <c r="B5402" s="253" t="s">
        <v>12425</v>
      </c>
      <c r="C5402" s="253" t="s">
        <v>85</v>
      </c>
      <c r="D5402" s="254" t="s">
        <v>17341</v>
      </c>
    </row>
    <row r="5403" spans="1:4" ht="15" x14ac:dyDescent="0.25">
      <c r="A5403" s="261">
        <v>90466</v>
      </c>
      <c r="B5403" s="253" t="s">
        <v>12426</v>
      </c>
      <c r="C5403" s="253" t="s">
        <v>85</v>
      </c>
      <c r="D5403" s="254" t="s">
        <v>15941</v>
      </c>
    </row>
    <row r="5404" spans="1:4" ht="15" x14ac:dyDescent="0.25">
      <c r="A5404" s="261">
        <v>90467</v>
      </c>
      <c r="B5404" s="253" t="s">
        <v>12427</v>
      </c>
      <c r="C5404" s="253" t="s">
        <v>85</v>
      </c>
      <c r="D5404" s="254" t="s">
        <v>17342</v>
      </c>
    </row>
    <row r="5405" spans="1:4" ht="15" x14ac:dyDescent="0.25">
      <c r="A5405" s="261">
        <v>90468</v>
      </c>
      <c r="B5405" s="253" t="s">
        <v>12428</v>
      </c>
      <c r="C5405" s="253" t="s">
        <v>85</v>
      </c>
      <c r="D5405" s="254" t="s">
        <v>13497</v>
      </c>
    </row>
    <row r="5406" spans="1:4" ht="15" x14ac:dyDescent="0.25">
      <c r="A5406" s="261">
        <v>90469</v>
      </c>
      <c r="B5406" s="253" t="s">
        <v>12429</v>
      </c>
      <c r="C5406" s="253" t="s">
        <v>85</v>
      </c>
      <c r="D5406" s="254" t="s">
        <v>12839</v>
      </c>
    </row>
    <row r="5407" spans="1:4" ht="15" x14ac:dyDescent="0.25">
      <c r="A5407" s="261">
        <v>90470</v>
      </c>
      <c r="B5407" s="253" t="s">
        <v>12430</v>
      </c>
      <c r="C5407" s="253" t="s">
        <v>85</v>
      </c>
      <c r="D5407" s="254" t="s">
        <v>16755</v>
      </c>
    </row>
    <row r="5408" spans="1:4" ht="15" x14ac:dyDescent="0.25">
      <c r="A5408" s="261">
        <v>91166</v>
      </c>
      <c r="B5408" s="253" t="s">
        <v>12431</v>
      </c>
      <c r="C5408" s="253" t="s">
        <v>85</v>
      </c>
      <c r="D5408" s="254" t="s">
        <v>17032</v>
      </c>
    </row>
    <row r="5409" spans="1:4" ht="15" x14ac:dyDescent="0.25">
      <c r="A5409" s="261">
        <v>91167</v>
      </c>
      <c r="B5409" s="253" t="s">
        <v>12432</v>
      </c>
      <c r="C5409" s="253" t="s">
        <v>85</v>
      </c>
      <c r="D5409" s="254" t="s">
        <v>17343</v>
      </c>
    </row>
    <row r="5410" spans="1:4" ht="15" x14ac:dyDescent="0.25">
      <c r="A5410" s="261">
        <v>91170</v>
      </c>
      <c r="B5410" s="253" t="s">
        <v>12433</v>
      </c>
      <c r="C5410" s="253" t="s">
        <v>85</v>
      </c>
      <c r="D5410" s="254" t="s">
        <v>17343</v>
      </c>
    </row>
    <row r="5411" spans="1:4" ht="15" x14ac:dyDescent="0.25">
      <c r="A5411" s="261">
        <v>91171</v>
      </c>
      <c r="B5411" s="253" t="s">
        <v>12434</v>
      </c>
      <c r="C5411" s="253" t="s">
        <v>85</v>
      </c>
      <c r="D5411" s="254" t="s">
        <v>13894</v>
      </c>
    </row>
    <row r="5412" spans="1:4" ht="15" x14ac:dyDescent="0.25">
      <c r="A5412" s="261">
        <v>91172</v>
      </c>
      <c r="B5412" s="253" t="s">
        <v>12435</v>
      </c>
      <c r="C5412" s="253" t="s">
        <v>85</v>
      </c>
      <c r="D5412" s="254" t="s">
        <v>17344</v>
      </c>
    </row>
    <row r="5413" spans="1:4" ht="15" x14ac:dyDescent="0.25">
      <c r="A5413" s="261">
        <v>91173</v>
      </c>
      <c r="B5413" s="253" t="s">
        <v>12436</v>
      </c>
      <c r="C5413" s="253" t="s">
        <v>85</v>
      </c>
      <c r="D5413" s="254" t="s">
        <v>13516</v>
      </c>
    </row>
    <row r="5414" spans="1:4" ht="15" x14ac:dyDescent="0.25">
      <c r="A5414" s="261">
        <v>91174</v>
      </c>
      <c r="B5414" s="253" t="s">
        <v>12437</v>
      </c>
      <c r="C5414" s="253" t="s">
        <v>85</v>
      </c>
      <c r="D5414" s="254" t="s">
        <v>16981</v>
      </c>
    </row>
    <row r="5415" spans="1:4" ht="15" x14ac:dyDescent="0.25">
      <c r="A5415" s="261">
        <v>91175</v>
      </c>
      <c r="B5415" s="253" t="s">
        <v>12438</v>
      </c>
      <c r="C5415" s="253" t="s">
        <v>85</v>
      </c>
      <c r="D5415" s="254" t="s">
        <v>16220</v>
      </c>
    </row>
    <row r="5416" spans="1:4" ht="15" x14ac:dyDescent="0.25">
      <c r="A5416" s="261">
        <v>91176</v>
      </c>
      <c r="B5416" s="253" t="s">
        <v>12439</v>
      </c>
      <c r="C5416" s="253" t="s">
        <v>85</v>
      </c>
      <c r="D5416" s="254" t="s">
        <v>17345</v>
      </c>
    </row>
    <row r="5417" spans="1:4" ht="15" x14ac:dyDescent="0.25">
      <c r="A5417" s="261">
        <v>91179</v>
      </c>
      <c r="B5417" s="253" t="s">
        <v>12440</v>
      </c>
      <c r="C5417" s="253" t="s">
        <v>85</v>
      </c>
      <c r="D5417" s="254" t="s">
        <v>17345</v>
      </c>
    </row>
    <row r="5418" spans="1:4" ht="15" x14ac:dyDescent="0.25">
      <c r="A5418" s="261">
        <v>91180</v>
      </c>
      <c r="B5418" s="253" t="s">
        <v>12441</v>
      </c>
      <c r="C5418" s="253" t="s">
        <v>85</v>
      </c>
      <c r="D5418" s="254" t="s">
        <v>17346</v>
      </c>
    </row>
    <row r="5419" spans="1:4" ht="15" x14ac:dyDescent="0.25">
      <c r="A5419" s="261">
        <v>91181</v>
      </c>
      <c r="B5419" s="253" t="s">
        <v>12442</v>
      </c>
      <c r="C5419" s="253" t="s">
        <v>85</v>
      </c>
      <c r="D5419" s="254" t="s">
        <v>16275</v>
      </c>
    </row>
    <row r="5420" spans="1:4" ht="15" x14ac:dyDescent="0.25">
      <c r="A5420" s="261">
        <v>91182</v>
      </c>
      <c r="B5420" s="253" t="s">
        <v>12443</v>
      </c>
      <c r="C5420" s="253" t="s">
        <v>85</v>
      </c>
      <c r="D5420" s="254" t="s">
        <v>17347</v>
      </c>
    </row>
    <row r="5421" spans="1:4" ht="15" x14ac:dyDescent="0.25">
      <c r="A5421" s="261">
        <v>91185</v>
      </c>
      <c r="B5421" s="253" t="s">
        <v>12444</v>
      </c>
      <c r="C5421" s="253" t="s">
        <v>85</v>
      </c>
      <c r="D5421" s="254" t="s">
        <v>17347</v>
      </c>
    </row>
    <row r="5422" spans="1:4" ht="15" x14ac:dyDescent="0.25">
      <c r="A5422" s="261">
        <v>91186</v>
      </c>
      <c r="B5422" s="253" t="s">
        <v>12445</v>
      </c>
      <c r="C5422" s="253" t="s">
        <v>85</v>
      </c>
      <c r="D5422" s="254" t="s">
        <v>17348</v>
      </c>
    </row>
    <row r="5423" spans="1:4" ht="15" x14ac:dyDescent="0.25">
      <c r="A5423" s="261">
        <v>91187</v>
      </c>
      <c r="B5423" s="253" t="s">
        <v>12446</v>
      </c>
      <c r="C5423" s="253" t="s">
        <v>85</v>
      </c>
      <c r="D5423" s="254" t="s">
        <v>16217</v>
      </c>
    </row>
    <row r="5424" spans="1:4" ht="15" x14ac:dyDescent="0.25">
      <c r="A5424" s="261">
        <v>91188</v>
      </c>
      <c r="B5424" s="253" t="s">
        <v>12447</v>
      </c>
      <c r="C5424" s="253" t="s">
        <v>36</v>
      </c>
      <c r="D5424" s="254" t="s">
        <v>17349</v>
      </c>
    </row>
    <row r="5425" spans="1:4" ht="15" x14ac:dyDescent="0.25">
      <c r="A5425" s="261">
        <v>91189</v>
      </c>
      <c r="B5425" s="253" t="s">
        <v>12448</v>
      </c>
      <c r="C5425" s="253" t="s">
        <v>36</v>
      </c>
      <c r="D5425" s="254" t="s">
        <v>17350</v>
      </c>
    </row>
    <row r="5426" spans="1:4" ht="15" x14ac:dyDescent="0.25">
      <c r="A5426" s="261">
        <v>91190</v>
      </c>
      <c r="B5426" s="253" t="s">
        <v>12449</v>
      </c>
      <c r="C5426" s="253" t="s">
        <v>36</v>
      </c>
      <c r="D5426" s="254" t="s">
        <v>17351</v>
      </c>
    </row>
    <row r="5427" spans="1:4" ht="15" x14ac:dyDescent="0.25">
      <c r="A5427" s="261">
        <v>91191</v>
      </c>
      <c r="B5427" s="253" t="s">
        <v>12450</v>
      </c>
      <c r="C5427" s="253" t="s">
        <v>36</v>
      </c>
      <c r="D5427" s="254" t="s">
        <v>17352</v>
      </c>
    </row>
    <row r="5428" spans="1:4" ht="15" x14ac:dyDescent="0.25">
      <c r="A5428" s="261">
        <v>91192</v>
      </c>
      <c r="B5428" s="253" t="s">
        <v>12451</v>
      </c>
      <c r="C5428" s="253" t="s">
        <v>36</v>
      </c>
      <c r="D5428" s="254" t="s">
        <v>14467</v>
      </c>
    </row>
    <row r="5429" spans="1:4" ht="15" x14ac:dyDescent="0.25">
      <c r="A5429" s="261">
        <v>91222</v>
      </c>
      <c r="B5429" s="253" t="s">
        <v>12452</v>
      </c>
      <c r="C5429" s="253" t="s">
        <v>85</v>
      </c>
      <c r="D5429" s="254" t="s">
        <v>15006</v>
      </c>
    </row>
    <row r="5430" spans="1:4" ht="15" x14ac:dyDescent="0.25">
      <c r="A5430" s="261">
        <v>94480</v>
      </c>
      <c r="B5430" s="253" t="s">
        <v>5118</v>
      </c>
      <c r="C5430" s="253" t="s">
        <v>36</v>
      </c>
      <c r="D5430" s="254" t="s">
        <v>17353</v>
      </c>
    </row>
    <row r="5431" spans="1:4" ht="15" x14ac:dyDescent="0.25">
      <c r="A5431" s="261">
        <v>94481</v>
      </c>
      <c r="B5431" s="253" t="s">
        <v>5119</v>
      </c>
      <c r="C5431" s="253" t="s">
        <v>36</v>
      </c>
      <c r="D5431" s="254" t="s">
        <v>17354</v>
      </c>
    </row>
    <row r="5432" spans="1:4" ht="15" x14ac:dyDescent="0.25">
      <c r="A5432" s="261">
        <v>94482</v>
      </c>
      <c r="B5432" s="253" t="s">
        <v>5120</v>
      </c>
      <c r="C5432" s="253" t="s">
        <v>36</v>
      </c>
      <c r="D5432" s="254" t="s">
        <v>17355</v>
      </c>
    </row>
    <row r="5433" spans="1:4" ht="15" x14ac:dyDescent="0.25">
      <c r="A5433" s="261">
        <v>94483</v>
      </c>
      <c r="B5433" s="253" t="s">
        <v>5121</v>
      </c>
      <c r="C5433" s="253" t="s">
        <v>36</v>
      </c>
      <c r="D5433" s="254" t="s">
        <v>17356</v>
      </c>
    </row>
    <row r="5434" spans="1:4" ht="15" x14ac:dyDescent="0.25">
      <c r="A5434" s="261">
        <v>95541</v>
      </c>
      <c r="B5434" s="253" t="s">
        <v>12453</v>
      </c>
      <c r="C5434" s="253" t="s">
        <v>36</v>
      </c>
      <c r="D5434" s="254" t="s">
        <v>17357</v>
      </c>
    </row>
    <row r="5435" spans="1:4" ht="15" x14ac:dyDescent="0.25">
      <c r="A5435" s="261">
        <v>96559</v>
      </c>
      <c r="B5435" s="253" t="s">
        <v>12454</v>
      </c>
      <c r="C5435" s="253" t="s">
        <v>414</v>
      </c>
      <c r="D5435" s="254" t="s">
        <v>17358</v>
      </c>
    </row>
    <row r="5436" spans="1:4" ht="15" x14ac:dyDescent="0.25">
      <c r="A5436" s="261">
        <v>96560</v>
      </c>
      <c r="B5436" s="253" t="s">
        <v>12455</v>
      </c>
      <c r="C5436" s="253" t="s">
        <v>414</v>
      </c>
      <c r="D5436" s="254" t="s">
        <v>17359</v>
      </c>
    </row>
    <row r="5437" spans="1:4" ht="15" x14ac:dyDescent="0.25">
      <c r="A5437" s="261">
        <v>96562</v>
      </c>
      <c r="B5437" s="253" t="s">
        <v>12456</v>
      </c>
      <c r="C5437" s="253" t="s">
        <v>85</v>
      </c>
      <c r="D5437" s="254" t="s">
        <v>17360</v>
      </c>
    </row>
    <row r="5438" spans="1:4" ht="15" x14ac:dyDescent="0.25">
      <c r="A5438" s="261">
        <v>96563</v>
      </c>
      <c r="B5438" s="253" t="s">
        <v>12457</v>
      </c>
      <c r="C5438" s="253" t="s">
        <v>85</v>
      </c>
      <c r="D5438" s="254" t="s">
        <v>17361</v>
      </c>
    </row>
    <row r="5439" spans="1:4" ht="15" x14ac:dyDescent="0.25">
      <c r="A5439" s="261">
        <v>100128</v>
      </c>
      <c r="B5439" s="253" t="s">
        <v>5122</v>
      </c>
      <c r="C5439" s="253" t="s">
        <v>36</v>
      </c>
      <c r="D5439" s="254" t="s">
        <v>17362</v>
      </c>
    </row>
    <row r="5440" spans="1:4" ht="15" x14ac:dyDescent="0.25">
      <c r="A5440" s="261">
        <v>101802</v>
      </c>
      <c r="B5440" s="253" t="s">
        <v>5123</v>
      </c>
      <c r="C5440" s="253" t="s">
        <v>36</v>
      </c>
      <c r="D5440" s="254" t="s">
        <v>17363</v>
      </c>
    </row>
    <row r="5441" spans="1:4" ht="15" x14ac:dyDescent="0.25">
      <c r="A5441" s="261">
        <v>101803</v>
      </c>
      <c r="B5441" s="253" t="s">
        <v>5124</v>
      </c>
      <c r="C5441" s="253" t="s">
        <v>36</v>
      </c>
      <c r="D5441" s="254" t="s">
        <v>17364</v>
      </c>
    </row>
    <row r="5442" spans="1:4" ht="15" x14ac:dyDescent="0.25">
      <c r="A5442" s="261">
        <v>101804</v>
      </c>
      <c r="B5442" s="253" t="s">
        <v>5125</v>
      </c>
      <c r="C5442" s="253" t="s">
        <v>36</v>
      </c>
      <c r="D5442" s="254" t="s">
        <v>17365</v>
      </c>
    </row>
    <row r="5443" spans="1:4" ht="15" x14ac:dyDescent="0.25">
      <c r="A5443" s="261">
        <v>101805</v>
      </c>
      <c r="B5443" s="253" t="s">
        <v>5126</v>
      </c>
      <c r="C5443" s="253" t="s">
        <v>36</v>
      </c>
      <c r="D5443" s="254" t="s">
        <v>17366</v>
      </c>
    </row>
    <row r="5444" spans="1:4" ht="15" x14ac:dyDescent="0.25">
      <c r="A5444" s="261">
        <v>102111</v>
      </c>
      <c r="B5444" s="253" t="s">
        <v>5127</v>
      </c>
      <c r="C5444" s="253" t="s">
        <v>36</v>
      </c>
      <c r="D5444" s="254" t="s">
        <v>17367</v>
      </c>
    </row>
    <row r="5445" spans="1:4" ht="15" x14ac:dyDescent="0.25">
      <c r="A5445" s="261">
        <v>102112</v>
      </c>
      <c r="B5445" s="253" t="s">
        <v>5128</v>
      </c>
      <c r="C5445" s="253" t="s">
        <v>36</v>
      </c>
      <c r="D5445" s="254" t="s">
        <v>17368</v>
      </c>
    </row>
    <row r="5446" spans="1:4" ht="15" x14ac:dyDescent="0.25">
      <c r="A5446" s="261">
        <v>102113</v>
      </c>
      <c r="B5446" s="253" t="s">
        <v>5129</v>
      </c>
      <c r="C5446" s="253" t="s">
        <v>36</v>
      </c>
      <c r="D5446" s="254" t="s">
        <v>17369</v>
      </c>
    </row>
    <row r="5447" spans="1:4" ht="15" x14ac:dyDescent="0.25">
      <c r="A5447" s="261">
        <v>102114</v>
      </c>
      <c r="B5447" s="253" t="s">
        <v>5130</v>
      </c>
      <c r="C5447" s="253" t="s">
        <v>36</v>
      </c>
      <c r="D5447" s="254" t="s">
        <v>17370</v>
      </c>
    </row>
    <row r="5448" spans="1:4" ht="15" x14ac:dyDescent="0.25">
      <c r="A5448" s="261">
        <v>102115</v>
      </c>
      <c r="B5448" s="253" t="s">
        <v>5131</v>
      </c>
      <c r="C5448" s="253" t="s">
        <v>36</v>
      </c>
      <c r="D5448" s="254" t="s">
        <v>17371</v>
      </c>
    </row>
    <row r="5449" spans="1:4" ht="15" x14ac:dyDescent="0.25">
      <c r="A5449" s="261">
        <v>102116</v>
      </c>
      <c r="B5449" s="253" t="s">
        <v>5132</v>
      </c>
      <c r="C5449" s="253" t="s">
        <v>36</v>
      </c>
      <c r="D5449" s="254" t="s">
        <v>17372</v>
      </c>
    </row>
    <row r="5450" spans="1:4" ht="15" x14ac:dyDescent="0.25">
      <c r="A5450" s="261">
        <v>102117</v>
      </c>
      <c r="B5450" s="253" t="s">
        <v>5133</v>
      </c>
      <c r="C5450" s="253" t="s">
        <v>36</v>
      </c>
      <c r="D5450" s="254" t="s">
        <v>17373</v>
      </c>
    </row>
    <row r="5451" spans="1:4" ht="15" x14ac:dyDescent="0.25">
      <c r="A5451" s="261">
        <v>102118</v>
      </c>
      <c r="B5451" s="253" t="s">
        <v>5134</v>
      </c>
      <c r="C5451" s="253" t="s">
        <v>36</v>
      </c>
      <c r="D5451" s="254" t="s">
        <v>17374</v>
      </c>
    </row>
    <row r="5452" spans="1:4" ht="15" x14ac:dyDescent="0.25">
      <c r="A5452" s="261">
        <v>102119</v>
      </c>
      <c r="B5452" s="253" t="s">
        <v>5135</v>
      </c>
      <c r="C5452" s="253" t="s">
        <v>36</v>
      </c>
      <c r="D5452" s="254" t="s">
        <v>15404</v>
      </c>
    </row>
    <row r="5453" spans="1:4" ht="15" x14ac:dyDescent="0.25">
      <c r="A5453" s="261">
        <v>102121</v>
      </c>
      <c r="B5453" s="253" t="s">
        <v>5136</v>
      </c>
      <c r="C5453" s="253" t="s">
        <v>36</v>
      </c>
      <c r="D5453" s="254" t="s">
        <v>17375</v>
      </c>
    </row>
    <row r="5454" spans="1:4" ht="15" x14ac:dyDescent="0.25">
      <c r="A5454" s="261">
        <v>102122</v>
      </c>
      <c r="B5454" s="253" t="s">
        <v>5137</v>
      </c>
      <c r="C5454" s="253" t="s">
        <v>36</v>
      </c>
      <c r="D5454" s="254" t="s">
        <v>17376</v>
      </c>
    </row>
    <row r="5455" spans="1:4" ht="15" x14ac:dyDescent="0.25">
      <c r="A5455" s="261">
        <v>102123</v>
      </c>
      <c r="B5455" s="253" t="s">
        <v>5138</v>
      </c>
      <c r="C5455" s="253" t="s">
        <v>36</v>
      </c>
      <c r="D5455" s="254" t="s">
        <v>17377</v>
      </c>
    </row>
    <row r="5456" spans="1:4" ht="15" x14ac:dyDescent="0.25">
      <c r="A5456" s="261">
        <v>102136</v>
      </c>
      <c r="B5456" s="253" t="s">
        <v>5139</v>
      </c>
      <c r="C5456" s="253" t="s">
        <v>36</v>
      </c>
      <c r="D5456" s="254" t="s">
        <v>17378</v>
      </c>
    </row>
    <row r="5457" spans="1:4" ht="15" x14ac:dyDescent="0.25">
      <c r="A5457" s="261">
        <v>102137</v>
      </c>
      <c r="B5457" s="253" t="s">
        <v>5140</v>
      </c>
      <c r="C5457" s="253" t="s">
        <v>36</v>
      </c>
      <c r="D5457" s="254" t="s">
        <v>17379</v>
      </c>
    </row>
    <row r="5458" spans="1:4" ht="15" x14ac:dyDescent="0.25">
      <c r="A5458" s="261">
        <v>102138</v>
      </c>
      <c r="B5458" s="253" t="s">
        <v>5141</v>
      </c>
      <c r="C5458" s="253" t="s">
        <v>36</v>
      </c>
      <c r="D5458" s="254" t="s">
        <v>17380</v>
      </c>
    </row>
    <row r="5459" spans="1:4" ht="15" x14ac:dyDescent="0.25">
      <c r="A5459" s="261">
        <v>103517</v>
      </c>
      <c r="B5459" s="253" t="s">
        <v>5142</v>
      </c>
      <c r="C5459" s="253" t="s">
        <v>36</v>
      </c>
      <c r="D5459" s="254" t="s">
        <v>17381</v>
      </c>
    </row>
    <row r="5460" spans="1:4" ht="15" x14ac:dyDescent="0.25">
      <c r="A5460" s="261">
        <v>103519</v>
      </c>
      <c r="B5460" s="253" t="s">
        <v>5143</v>
      </c>
      <c r="C5460" s="253" t="s">
        <v>36</v>
      </c>
      <c r="D5460" s="254" t="s">
        <v>17382</v>
      </c>
    </row>
    <row r="5461" spans="1:4" ht="15" x14ac:dyDescent="0.25">
      <c r="A5461" s="261">
        <v>103520</v>
      </c>
      <c r="B5461" s="253" t="s">
        <v>5144</v>
      </c>
      <c r="C5461" s="253" t="s">
        <v>36</v>
      </c>
      <c r="D5461" s="254" t="s">
        <v>17383</v>
      </c>
    </row>
    <row r="5462" spans="1:4" ht="15" x14ac:dyDescent="0.25">
      <c r="A5462" s="261">
        <v>103521</v>
      </c>
      <c r="B5462" s="253" t="s">
        <v>5145</v>
      </c>
      <c r="C5462" s="253" t="s">
        <v>36</v>
      </c>
      <c r="D5462" s="254" t="s">
        <v>17384</v>
      </c>
    </row>
    <row r="5463" spans="1:4" ht="15" x14ac:dyDescent="0.25">
      <c r="A5463" s="261">
        <v>103522</v>
      </c>
      <c r="B5463" s="253" t="s">
        <v>5146</v>
      </c>
      <c r="C5463" s="253" t="s">
        <v>36</v>
      </c>
      <c r="D5463" s="254" t="s">
        <v>17385</v>
      </c>
    </row>
    <row r="5464" spans="1:4" ht="15" x14ac:dyDescent="0.25">
      <c r="A5464" s="261">
        <v>103523</v>
      </c>
      <c r="B5464" s="253" t="s">
        <v>5147</v>
      </c>
      <c r="C5464" s="253" t="s">
        <v>36</v>
      </c>
      <c r="D5464" s="254" t="s">
        <v>17386</v>
      </c>
    </row>
    <row r="5465" spans="1:4" ht="15" x14ac:dyDescent="0.25">
      <c r="A5465" s="261">
        <v>104660</v>
      </c>
      <c r="B5465" s="253" t="s">
        <v>12458</v>
      </c>
      <c r="C5465" s="253" t="s">
        <v>36</v>
      </c>
      <c r="D5465" s="254" t="s">
        <v>17387</v>
      </c>
    </row>
    <row r="5466" spans="1:4" ht="15" x14ac:dyDescent="0.25">
      <c r="A5466" s="261">
        <v>104661</v>
      </c>
      <c r="B5466" s="253" t="s">
        <v>12459</v>
      </c>
      <c r="C5466" s="253" t="s">
        <v>36</v>
      </c>
      <c r="D5466" s="254" t="s">
        <v>17388</v>
      </c>
    </row>
    <row r="5467" spans="1:4" ht="15" x14ac:dyDescent="0.25">
      <c r="A5467" s="261">
        <v>104662</v>
      </c>
      <c r="B5467" s="253" t="s">
        <v>12460</v>
      </c>
      <c r="C5467" s="253" t="s">
        <v>36</v>
      </c>
      <c r="D5467" s="254" t="s">
        <v>17389</v>
      </c>
    </row>
    <row r="5468" spans="1:4" ht="15" x14ac:dyDescent="0.25">
      <c r="A5468" s="261">
        <v>104663</v>
      </c>
      <c r="B5468" s="253" t="s">
        <v>12461</v>
      </c>
      <c r="C5468" s="253" t="s">
        <v>36</v>
      </c>
      <c r="D5468" s="254" t="s">
        <v>17390</v>
      </c>
    </row>
    <row r="5469" spans="1:4" ht="15" x14ac:dyDescent="0.25">
      <c r="A5469" s="261">
        <v>104664</v>
      </c>
      <c r="B5469" s="253" t="s">
        <v>12462</v>
      </c>
      <c r="C5469" s="253" t="s">
        <v>36</v>
      </c>
      <c r="D5469" s="254" t="s">
        <v>17391</v>
      </c>
    </row>
    <row r="5470" spans="1:4" ht="15" x14ac:dyDescent="0.25">
      <c r="A5470" s="261">
        <v>104665</v>
      </c>
      <c r="B5470" s="253" t="s">
        <v>12463</v>
      </c>
      <c r="C5470" s="253" t="s">
        <v>36</v>
      </c>
      <c r="D5470" s="254" t="s">
        <v>17392</v>
      </c>
    </row>
    <row r="5471" spans="1:4" ht="15" x14ac:dyDescent="0.25">
      <c r="A5471" s="261">
        <v>104666</v>
      </c>
      <c r="B5471" s="253" t="s">
        <v>12464</v>
      </c>
      <c r="C5471" s="253" t="s">
        <v>36</v>
      </c>
      <c r="D5471" s="254" t="s">
        <v>17393</v>
      </c>
    </row>
    <row r="5472" spans="1:4" ht="15" x14ac:dyDescent="0.25">
      <c r="A5472" s="261">
        <v>104667</v>
      </c>
      <c r="B5472" s="253" t="s">
        <v>12465</v>
      </c>
      <c r="C5472" s="253" t="s">
        <v>36</v>
      </c>
      <c r="D5472" s="254" t="s">
        <v>17394</v>
      </c>
    </row>
    <row r="5473" spans="1:4" ht="15" x14ac:dyDescent="0.25">
      <c r="A5473" s="261">
        <v>104668</v>
      </c>
      <c r="B5473" s="253" t="s">
        <v>12466</v>
      </c>
      <c r="C5473" s="253" t="s">
        <v>12467</v>
      </c>
      <c r="D5473" s="254" t="s">
        <v>17395</v>
      </c>
    </row>
    <row r="5474" spans="1:4" ht="15" x14ac:dyDescent="0.25">
      <c r="A5474" s="261">
        <v>104669</v>
      </c>
      <c r="B5474" s="253" t="s">
        <v>12468</v>
      </c>
      <c r="C5474" s="253" t="s">
        <v>12467</v>
      </c>
      <c r="D5474" s="254" t="s">
        <v>17396</v>
      </c>
    </row>
    <row r="5475" spans="1:4" ht="15" x14ac:dyDescent="0.25">
      <c r="A5475" s="261">
        <v>104670</v>
      </c>
      <c r="B5475" s="253" t="s">
        <v>12469</v>
      </c>
      <c r="C5475" s="253" t="s">
        <v>12467</v>
      </c>
      <c r="D5475" s="254" t="s">
        <v>17397</v>
      </c>
    </row>
    <row r="5476" spans="1:4" ht="15" x14ac:dyDescent="0.25">
      <c r="A5476" s="261">
        <v>104671</v>
      </c>
      <c r="B5476" s="253" t="s">
        <v>12470</v>
      </c>
      <c r="C5476" s="253" t="s">
        <v>36</v>
      </c>
      <c r="D5476" s="254" t="s">
        <v>17398</v>
      </c>
    </row>
    <row r="5477" spans="1:4" ht="15" x14ac:dyDescent="0.25">
      <c r="A5477" s="261">
        <v>104672</v>
      </c>
      <c r="B5477" s="253" t="s">
        <v>12471</v>
      </c>
      <c r="C5477" s="253" t="s">
        <v>36</v>
      </c>
      <c r="D5477" s="254" t="s">
        <v>17399</v>
      </c>
    </row>
    <row r="5478" spans="1:4" ht="15" x14ac:dyDescent="0.25">
      <c r="A5478" s="261">
        <v>104673</v>
      </c>
      <c r="B5478" s="253" t="s">
        <v>12472</v>
      </c>
      <c r="C5478" s="253" t="s">
        <v>36</v>
      </c>
      <c r="D5478" s="254" t="s">
        <v>17400</v>
      </c>
    </row>
    <row r="5479" spans="1:4" ht="15" x14ac:dyDescent="0.25">
      <c r="A5479" s="261">
        <v>104674</v>
      </c>
      <c r="B5479" s="253" t="s">
        <v>12473</v>
      </c>
      <c r="C5479" s="253" t="s">
        <v>36</v>
      </c>
      <c r="D5479" s="254" t="s">
        <v>17401</v>
      </c>
    </row>
    <row r="5480" spans="1:4" ht="15" x14ac:dyDescent="0.25">
      <c r="A5480" s="261">
        <v>104675</v>
      </c>
      <c r="B5480" s="253" t="s">
        <v>12474</v>
      </c>
      <c r="C5480" s="253" t="s">
        <v>12475</v>
      </c>
      <c r="D5480" s="254" t="s">
        <v>12824</v>
      </c>
    </row>
    <row r="5481" spans="1:4" ht="15" x14ac:dyDescent="0.25">
      <c r="A5481" s="261">
        <v>104676</v>
      </c>
      <c r="B5481" s="253" t="s">
        <v>12476</v>
      </c>
      <c r="C5481" s="253" t="s">
        <v>36</v>
      </c>
      <c r="D5481" s="254" t="s">
        <v>17402</v>
      </c>
    </row>
    <row r="5482" spans="1:4" ht="15" x14ac:dyDescent="0.25">
      <c r="A5482" s="261">
        <v>104677</v>
      </c>
      <c r="B5482" s="253" t="s">
        <v>12477</v>
      </c>
      <c r="C5482" s="253" t="s">
        <v>36</v>
      </c>
      <c r="D5482" s="254" t="s">
        <v>17403</v>
      </c>
    </row>
    <row r="5483" spans="1:4" ht="15" x14ac:dyDescent="0.25">
      <c r="A5483" s="261">
        <v>104678</v>
      </c>
      <c r="B5483" s="253" t="s">
        <v>12478</v>
      </c>
      <c r="C5483" s="253" t="s">
        <v>36</v>
      </c>
      <c r="D5483" s="254" t="s">
        <v>17404</v>
      </c>
    </row>
    <row r="5484" spans="1:4" ht="15" x14ac:dyDescent="0.25">
      <c r="A5484" s="261">
        <v>104679</v>
      </c>
      <c r="B5484" s="253" t="s">
        <v>12479</v>
      </c>
      <c r="C5484" s="253" t="s">
        <v>36</v>
      </c>
      <c r="D5484" s="254" t="s">
        <v>17405</v>
      </c>
    </row>
    <row r="5485" spans="1:4" ht="15" x14ac:dyDescent="0.25">
      <c r="A5485" s="261">
        <v>104680</v>
      </c>
      <c r="B5485" s="253" t="s">
        <v>12480</v>
      </c>
      <c r="C5485" s="253" t="s">
        <v>36</v>
      </c>
      <c r="D5485" s="254" t="s">
        <v>17406</v>
      </c>
    </row>
    <row r="5486" spans="1:4" ht="15" x14ac:dyDescent="0.25">
      <c r="A5486" s="261">
        <v>104681</v>
      </c>
      <c r="B5486" s="253" t="s">
        <v>12481</v>
      </c>
      <c r="C5486" s="253" t="s">
        <v>36</v>
      </c>
      <c r="D5486" s="254" t="s">
        <v>17407</v>
      </c>
    </row>
    <row r="5487" spans="1:4" ht="15" x14ac:dyDescent="0.25">
      <c r="A5487" s="261">
        <v>104682</v>
      </c>
      <c r="B5487" s="253" t="s">
        <v>12482</v>
      </c>
      <c r="C5487" s="253" t="s">
        <v>36</v>
      </c>
      <c r="D5487" s="254" t="s">
        <v>17408</v>
      </c>
    </row>
    <row r="5488" spans="1:4" ht="15" x14ac:dyDescent="0.25">
      <c r="A5488" s="261">
        <v>104683</v>
      </c>
      <c r="B5488" s="253" t="s">
        <v>12483</v>
      </c>
      <c r="C5488" s="253" t="s">
        <v>36</v>
      </c>
      <c r="D5488" s="254" t="s">
        <v>17409</v>
      </c>
    </row>
    <row r="5489" spans="1:4" ht="15" x14ac:dyDescent="0.25">
      <c r="A5489" s="261">
        <v>104767</v>
      </c>
      <c r="B5489" s="253" t="s">
        <v>12484</v>
      </c>
      <c r="C5489" s="253" t="s">
        <v>36</v>
      </c>
      <c r="D5489" s="254" t="s">
        <v>17410</v>
      </c>
    </row>
    <row r="5490" spans="1:4" ht="15" x14ac:dyDescent="0.25">
      <c r="A5490" s="261">
        <v>104769</v>
      </c>
      <c r="B5490" s="253" t="s">
        <v>12485</v>
      </c>
      <c r="C5490" s="253" t="s">
        <v>36</v>
      </c>
      <c r="D5490" s="254" t="s">
        <v>17411</v>
      </c>
    </row>
    <row r="5491" spans="1:4" ht="15" x14ac:dyDescent="0.25">
      <c r="A5491" s="261">
        <v>104771</v>
      </c>
      <c r="B5491" s="253" t="s">
        <v>12486</v>
      </c>
      <c r="C5491" s="253" t="s">
        <v>36</v>
      </c>
      <c r="D5491" s="254" t="s">
        <v>17412</v>
      </c>
    </row>
    <row r="5492" spans="1:4" ht="15" x14ac:dyDescent="0.25">
      <c r="A5492" s="261">
        <v>104773</v>
      </c>
      <c r="B5492" s="253" t="s">
        <v>12487</v>
      </c>
      <c r="C5492" s="253" t="s">
        <v>36</v>
      </c>
      <c r="D5492" s="254" t="s">
        <v>17413</v>
      </c>
    </row>
    <row r="5493" spans="1:4" ht="15" x14ac:dyDescent="0.25">
      <c r="A5493" s="261">
        <v>104775</v>
      </c>
      <c r="B5493" s="253" t="s">
        <v>12488</v>
      </c>
      <c r="C5493" s="253" t="s">
        <v>36</v>
      </c>
      <c r="D5493" s="254" t="s">
        <v>17414</v>
      </c>
    </row>
    <row r="5494" spans="1:4" ht="15" x14ac:dyDescent="0.25">
      <c r="A5494" s="261">
        <v>104777</v>
      </c>
      <c r="B5494" s="253" t="s">
        <v>12489</v>
      </c>
      <c r="C5494" s="253" t="s">
        <v>36</v>
      </c>
      <c r="D5494" s="254" t="s">
        <v>17415</v>
      </c>
    </row>
    <row r="5495" spans="1:4" ht="15" x14ac:dyDescent="0.25">
      <c r="A5495" s="261">
        <v>104779</v>
      </c>
      <c r="B5495" s="253" t="s">
        <v>12490</v>
      </c>
      <c r="C5495" s="253" t="s">
        <v>85</v>
      </c>
      <c r="D5495" s="254" t="s">
        <v>16329</v>
      </c>
    </row>
    <row r="5496" spans="1:4" ht="15" x14ac:dyDescent="0.25">
      <c r="A5496" s="261">
        <v>104781</v>
      </c>
      <c r="B5496" s="253" t="s">
        <v>12491</v>
      </c>
      <c r="C5496" s="253" t="s">
        <v>85</v>
      </c>
      <c r="D5496" s="254" t="s">
        <v>13790</v>
      </c>
    </row>
    <row r="5497" spans="1:4" ht="15" x14ac:dyDescent="0.25">
      <c r="A5497" s="261">
        <v>104782</v>
      </c>
      <c r="B5497" s="253" t="s">
        <v>12492</v>
      </c>
      <c r="C5497" s="253" t="s">
        <v>36</v>
      </c>
      <c r="D5497" s="254" t="s">
        <v>17416</v>
      </c>
    </row>
    <row r="5498" spans="1:4" ht="15" x14ac:dyDescent="0.25">
      <c r="A5498" s="261">
        <v>104783</v>
      </c>
      <c r="B5498" s="253" t="s">
        <v>12493</v>
      </c>
      <c r="C5498" s="253" t="s">
        <v>36</v>
      </c>
      <c r="D5498" s="254" t="s">
        <v>17417</v>
      </c>
    </row>
    <row r="5499" spans="1:4" ht="15" x14ac:dyDescent="0.25">
      <c r="A5499" s="261">
        <v>104784</v>
      </c>
      <c r="B5499" s="253" t="s">
        <v>12494</v>
      </c>
      <c r="C5499" s="253" t="s">
        <v>36</v>
      </c>
      <c r="D5499" s="254" t="s">
        <v>17418</v>
      </c>
    </row>
    <row r="5500" spans="1:4" ht="15" x14ac:dyDescent="0.25">
      <c r="A5500" s="261">
        <v>104786</v>
      </c>
      <c r="B5500" s="253" t="s">
        <v>12495</v>
      </c>
      <c r="C5500" s="253" t="s">
        <v>85</v>
      </c>
      <c r="D5500" s="254" t="s">
        <v>17419</v>
      </c>
    </row>
    <row r="5501" spans="1:4" ht="15" x14ac:dyDescent="0.25">
      <c r="A5501" s="261">
        <v>104787</v>
      </c>
      <c r="B5501" s="253" t="s">
        <v>12496</v>
      </c>
      <c r="C5501" s="253" t="s">
        <v>85</v>
      </c>
      <c r="D5501" s="254" t="s">
        <v>17332</v>
      </c>
    </row>
    <row r="5502" spans="1:4" ht="15" x14ac:dyDescent="0.25">
      <c r="A5502" s="261">
        <v>104788</v>
      </c>
      <c r="B5502" s="253" t="s">
        <v>12497</v>
      </c>
      <c r="C5502" s="253" t="s">
        <v>85</v>
      </c>
      <c r="D5502" s="254" t="s">
        <v>13388</v>
      </c>
    </row>
    <row r="5503" spans="1:4" ht="15" x14ac:dyDescent="0.25">
      <c r="A5503" s="261">
        <v>104031</v>
      </c>
      <c r="B5503" s="253" t="s">
        <v>5148</v>
      </c>
      <c r="C5503" s="253" t="s">
        <v>36</v>
      </c>
      <c r="D5503" s="254" t="s">
        <v>17420</v>
      </c>
    </row>
    <row r="5504" spans="1:4" ht="15" x14ac:dyDescent="0.25">
      <c r="A5504" s="261">
        <v>104032</v>
      </c>
      <c r="B5504" s="253" t="s">
        <v>5149</v>
      </c>
      <c r="C5504" s="253" t="s">
        <v>36</v>
      </c>
      <c r="D5504" s="254" t="s">
        <v>16322</v>
      </c>
    </row>
    <row r="5505" spans="1:4" ht="15" x14ac:dyDescent="0.25">
      <c r="A5505" s="261">
        <v>104033</v>
      </c>
      <c r="B5505" s="253" t="s">
        <v>5150</v>
      </c>
      <c r="C5505" s="253" t="s">
        <v>36</v>
      </c>
      <c r="D5505" s="254" t="s">
        <v>17061</v>
      </c>
    </row>
    <row r="5506" spans="1:4" ht="15" x14ac:dyDescent="0.25">
      <c r="A5506" s="261">
        <v>104034</v>
      </c>
      <c r="B5506" s="253" t="s">
        <v>5151</v>
      </c>
      <c r="C5506" s="253" t="s">
        <v>36</v>
      </c>
      <c r="D5506" s="254" t="s">
        <v>17421</v>
      </c>
    </row>
    <row r="5507" spans="1:4" ht="15" x14ac:dyDescent="0.25">
      <c r="A5507" s="261">
        <v>104035</v>
      </c>
      <c r="B5507" s="253" t="s">
        <v>5152</v>
      </c>
      <c r="C5507" s="253" t="s">
        <v>36</v>
      </c>
      <c r="D5507" s="254" t="s">
        <v>17422</v>
      </c>
    </row>
    <row r="5508" spans="1:4" ht="15" x14ac:dyDescent="0.25">
      <c r="A5508" s="261">
        <v>104036</v>
      </c>
      <c r="B5508" s="253" t="s">
        <v>5153</v>
      </c>
      <c r="C5508" s="253" t="s">
        <v>36</v>
      </c>
      <c r="D5508" s="254" t="s">
        <v>14822</v>
      </c>
    </row>
    <row r="5509" spans="1:4" ht="15" x14ac:dyDescent="0.25">
      <c r="A5509" s="261">
        <v>104039</v>
      </c>
      <c r="B5509" s="253" t="s">
        <v>5154</v>
      </c>
      <c r="C5509" s="253" t="s">
        <v>36</v>
      </c>
      <c r="D5509" s="254" t="s">
        <v>17423</v>
      </c>
    </row>
    <row r="5510" spans="1:4" ht="15" x14ac:dyDescent="0.25">
      <c r="A5510" s="261">
        <v>104043</v>
      </c>
      <c r="B5510" s="253" t="s">
        <v>5155</v>
      </c>
      <c r="C5510" s="253" t="s">
        <v>36</v>
      </c>
      <c r="D5510" s="254" t="s">
        <v>13268</v>
      </c>
    </row>
    <row r="5511" spans="1:4" ht="15" x14ac:dyDescent="0.25">
      <c r="A5511" s="261">
        <v>104044</v>
      </c>
      <c r="B5511" s="253" t="s">
        <v>5156</v>
      </c>
      <c r="C5511" s="253" t="s">
        <v>36</v>
      </c>
      <c r="D5511" s="254" t="s">
        <v>16197</v>
      </c>
    </row>
    <row r="5512" spans="1:4" ht="15" x14ac:dyDescent="0.25">
      <c r="A5512" s="261">
        <v>104045</v>
      </c>
      <c r="B5512" s="253" t="s">
        <v>5157</v>
      </c>
      <c r="C5512" s="253" t="s">
        <v>36</v>
      </c>
      <c r="D5512" s="254" t="s">
        <v>17424</v>
      </c>
    </row>
    <row r="5513" spans="1:4" ht="15" x14ac:dyDescent="0.25">
      <c r="A5513" s="261">
        <v>104046</v>
      </c>
      <c r="B5513" s="253" t="s">
        <v>5158</v>
      </c>
      <c r="C5513" s="253" t="s">
        <v>36</v>
      </c>
      <c r="D5513" s="254" t="s">
        <v>17425</v>
      </c>
    </row>
    <row r="5514" spans="1:4" ht="15" x14ac:dyDescent="0.25">
      <c r="A5514" s="261">
        <v>104047</v>
      </c>
      <c r="B5514" s="253" t="s">
        <v>5159</v>
      </c>
      <c r="C5514" s="253" t="s">
        <v>36</v>
      </c>
      <c r="D5514" s="254" t="s">
        <v>17426</v>
      </c>
    </row>
    <row r="5515" spans="1:4" ht="15" x14ac:dyDescent="0.25">
      <c r="A5515" s="261">
        <v>104048</v>
      </c>
      <c r="B5515" s="253" t="s">
        <v>5160</v>
      </c>
      <c r="C5515" s="253" t="s">
        <v>36</v>
      </c>
      <c r="D5515" s="254" t="s">
        <v>17427</v>
      </c>
    </row>
    <row r="5516" spans="1:4" ht="15" x14ac:dyDescent="0.25">
      <c r="A5516" s="261">
        <v>104049</v>
      </c>
      <c r="B5516" s="253" t="s">
        <v>5161</v>
      </c>
      <c r="C5516" s="253" t="s">
        <v>36</v>
      </c>
      <c r="D5516" s="254" t="s">
        <v>17428</v>
      </c>
    </row>
    <row r="5517" spans="1:4" ht="15" x14ac:dyDescent="0.25">
      <c r="A5517" s="261">
        <v>104050</v>
      </c>
      <c r="B5517" s="253" t="s">
        <v>5162</v>
      </c>
      <c r="C5517" s="253" t="s">
        <v>36</v>
      </c>
      <c r="D5517" s="254" t="s">
        <v>15251</v>
      </c>
    </row>
    <row r="5518" spans="1:4" ht="15" x14ac:dyDescent="0.25">
      <c r="A5518" s="261">
        <v>104051</v>
      </c>
      <c r="B5518" s="253" t="s">
        <v>5163</v>
      </c>
      <c r="C5518" s="253" t="s">
        <v>36</v>
      </c>
      <c r="D5518" s="254" t="s">
        <v>15760</v>
      </c>
    </row>
    <row r="5519" spans="1:4" ht="15" x14ac:dyDescent="0.25">
      <c r="A5519" s="261">
        <v>104052</v>
      </c>
      <c r="B5519" s="253" t="s">
        <v>5164</v>
      </c>
      <c r="C5519" s="253" t="s">
        <v>36</v>
      </c>
      <c r="D5519" s="254" t="s">
        <v>13718</v>
      </c>
    </row>
    <row r="5520" spans="1:4" ht="15" x14ac:dyDescent="0.25">
      <c r="A5520" s="261">
        <v>104053</v>
      </c>
      <c r="B5520" s="253" t="s">
        <v>5165</v>
      </c>
      <c r="C5520" s="253" t="s">
        <v>36</v>
      </c>
      <c r="D5520" s="254" t="s">
        <v>17429</v>
      </c>
    </row>
    <row r="5521" spans="1:4" ht="15" x14ac:dyDescent="0.25">
      <c r="A5521" s="261">
        <v>104054</v>
      </c>
      <c r="B5521" s="253" t="s">
        <v>5166</v>
      </c>
      <c r="C5521" s="253" t="s">
        <v>36</v>
      </c>
      <c r="D5521" s="254" t="s">
        <v>17430</v>
      </c>
    </row>
    <row r="5522" spans="1:4" ht="15" x14ac:dyDescent="0.25">
      <c r="A5522" s="261">
        <v>104055</v>
      </c>
      <c r="B5522" s="253" t="s">
        <v>5167</v>
      </c>
      <c r="C5522" s="253" t="s">
        <v>36</v>
      </c>
      <c r="D5522" s="254" t="s">
        <v>17431</v>
      </c>
    </row>
    <row r="5523" spans="1:4" ht="15" x14ac:dyDescent="0.25">
      <c r="A5523" s="261">
        <v>104056</v>
      </c>
      <c r="B5523" s="253" t="s">
        <v>5168</v>
      </c>
      <c r="C5523" s="253" t="s">
        <v>36</v>
      </c>
      <c r="D5523" s="254" t="s">
        <v>17432</v>
      </c>
    </row>
    <row r="5524" spans="1:4" ht="15" x14ac:dyDescent="0.25">
      <c r="A5524" s="261">
        <v>104058</v>
      </c>
      <c r="B5524" s="253" t="s">
        <v>5169</v>
      </c>
      <c r="C5524" s="253" t="s">
        <v>36</v>
      </c>
      <c r="D5524" s="254" t="s">
        <v>17433</v>
      </c>
    </row>
    <row r="5525" spans="1:4" ht="15" x14ac:dyDescent="0.25">
      <c r="A5525" s="261">
        <v>104059</v>
      </c>
      <c r="B5525" s="253" t="s">
        <v>5170</v>
      </c>
      <c r="C5525" s="253" t="s">
        <v>36</v>
      </c>
      <c r="D5525" s="254" t="s">
        <v>17434</v>
      </c>
    </row>
    <row r="5526" spans="1:4" ht="15" x14ac:dyDescent="0.25">
      <c r="A5526" s="261">
        <v>104060</v>
      </c>
      <c r="B5526" s="253" t="s">
        <v>5171</v>
      </c>
      <c r="C5526" s="253" t="s">
        <v>85</v>
      </c>
      <c r="D5526" s="254" t="s">
        <v>17435</v>
      </c>
    </row>
    <row r="5527" spans="1:4" ht="15" x14ac:dyDescent="0.25">
      <c r="A5527" s="261">
        <v>104061</v>
      </c>
      <c r="B5527" s="253" t="s">
        <v>5172</v>
      </c>
      <c r="C5527" s="253" t="s">
        <v>85</v>
      </c>
      <c r="D5527" s="254" t="s">
        <v>16126</v>
      </c>
    </row>
    <row r="5528" spans="1:4" ht="15" x14ac:dyDescent="0.25">
      <c r="A5528" s="261">
        <v>104112</v>
      </c>
      <c r="B5528" s="253" t="s">
        <v>12498</v>
      </c>
      <c r="C5528" s="253" t="s">
        <v>36</v>
      </c>
      <c r="D5528" s="254" t="s">
        <v>17436</v>
      </c>
    </row>
    <row r="5529" spans="1:4" ht="15" x14ac:dyDescent="0.25">
      <c r="A5529" s="261">
        <v>104114</v>
      </c>
      <c r="B5529" s="253" t="s">
        <v>12499</v>
      </c>
      <c r="C5529" s="253" t="s">
        <v>36</v>
      </c>
      <c r="D5529" s="254" t="s">
        <v>17437</v>
      </c>
    </row>
    <row r="5530" spans="1:4" ht="15" x14ac:dyDescent="0.25">
      <c r="A5530" s="261">
        <v>104116</v>
      </c>
      <c r="B5530" s="253" t="s">
        <v>12500</v>
      </c>
      <c r="C5530" s="253" t="s">
        <v>36</v>
      </c>
      <c r="D5530" s="254" t="s">
        <v>17438</v>
      </c>
    </row>
    <row r="5531" spans="1:4" ht="15" x14ac:dyDescent="0.25">
      <c r="A5531" s="261">
        <v>104118</v>
      </c>
      <c r="B5531" s="253" t="s">
        <v>12501</v>
      </c>
      <c r="C5531" s="253" t="s">
        <v>36</v>
      </c>
      <c r="D5531" s="254" t="s">
        <v>17439</v>
      </c>
    </row>
    <row r="5532" spans="1:4" ht="15" x14ac:dyDescent="0.25">
      <c r="A5532" s="261">
        <v>104120</v>
      </c>
      <c r="B5532" s="253" t="s">
        <v>12502</v>
      </c>
      <c r="C5532" s="253" t="s">
        <v>36</v>
      </c>
      <c r="D5532" s="254" t="s">
        <v>17440</v>
      </c>
    </row>
    <row r="5533" spans="1:4" ht="15" x14ac:dyDescent="0.25">
      <c r="A5533" s="261">
        <v>104122</v>
      </c>
      <c r="B5533" s="253" t="s">
        <v>12503</v>
      </c>
      <c r="C5533" s="253" t="s">
        <v>36</v>
      </c>
      <c r="D5533" s="254" t="s">
        <v>17441</v>
      </c>
    </row>
    <row r="5534" spans="1:4" ht="15" x14ac:dyDescent="0.25">
      <c r="A5534" s="261">
        <v>104062</v>
      </c>
      <c r="B5534" s="253" t="s">
        <v>5173</v>
      </c>
      <c r="C5534" s="253" t="s">
        <v>36</v>
      </c>
      <c r="D5534" s="254" t="s">
        <v>17442</v>
      </c>
    </row>
    <row r="5535" spans="1:4" ht="15" x14ac:dyDescent="0.25">
      <c r="A5535" s="261">
        <v>104063</v>
      </c>
      <c r="B5535" s="253" t="s">
        <v>5174</v>
      </c>
      <c r="C5535" s="253" t="s">
        <v>36</v>
      </c>
      <c r="D5535" s="254" t="s">
        <v>17443</v>
      </c>
    </row>
    <row r="5536" spans="1:4" ht="15" x14ac:dyDescent="0.25">
      <c r="A5536" s="261">
        <v>104064</v>
      </c>
      <c r="B5536" s="253" t="s">
        <v>5175</v>
      </c>
      <c r="C5536" s="253" t="s">
        <v>36</v>
      </c>
      <c r="D5536" s="254" t="s">
        <v>17444</v>
      </c>
    </row>
    <row r="5537" spans="1:4" ht="15" x14ac:dyDescent="0.25">
      <c r="A5537" s="261">
        <v>104065</v>
      </c>
      <c r="B5537" s="253" t="s">
        <v>5176</v>
      </c>
      <c r="C5537" s="253" t="s">
        <v>36</v>
      </c>
      <c r="D5537" s="254" t="s">
        <v>17445</v>
      </c>
    </row>
    <row r="5538" spans="1:4" ht="15" x14ac:dyDescent="0.25">
      <c r="A5538" s="261">
        <v>104072</v>
      </c>
      <c r="B5538" s="253" t="s">
        <v>5177</v>
      </c>
      <c r="C5538" s="253" t="s">
        <v>36</v>
      </c>
      <c r="D5538" s="254" t="s">
        <v>17446</v>
      </c>
    </row>
    <row r="5539" spans="1:4" ht="15" x14ac:dyDescent="0.25">
      <c r="A5539" s="261">
        <v>104076</v>
      </c>
      <c r="B5539" s="253" t="s">
        <v>5178</v>
      </c>
      <c r="C5539" s="253" t="s">
        <v>36</v>
      </c>
      <c r="D5539" s="254" t="s">
        <v>17447</v>
      </c>
    </row>
    <row r="5540" spans="1:4" ht="15" x14ac:dyDescent="0.25">
      <c r="A5540" s="261">
        <v>104082</v>
      </c>
      <c r="B5540" s="253" t="s">
        <v>5179</v>
      </c>
      <c r="C5540" s="253" t="s">
        <v>36</v>
      </c>
      <c r="D5540" s="254" t="s">
        <v>16283</v>
      </c>
    </row>
    <row r="5541" spans="1:4" ht="15" x14ac:dyDescent="0.25">
      <c r="A5541" s="261">
        <v>104083</v>
      </c>
      <c r="B5541" s="253" t="s">
        <v>5180</v>
      </c>
      <c r="C5541" s="253" t="s">
        <v>36</v>
      </c>
      <c r="D5541" s="254" t="s">
        <v>17448</v>
      </c>
    </row>
    <row r="5542" spans="1:4" ht="15" x14ac:dyDescent="0.25">
      <c r="A5542" s="261">
        <v>104084</v>
      </c>
      <c r="B5542" s="253" t="s">
        <v>5181</v>
      </c>
      <c r="C5542" s="253" t="s">
        <v>36</v>
      </c>
      <c r="D5542" s="254" t="s">
        <v>17449</v>
      </c>
    </row>
    <row r="5543" spans="1:4" ht="15" x14ac:dyDescent="0.25">
      <c r="A5543" s="261">
        <v>104085</v>
      </c>
      <c r="B5543" s="253" t="s">
        <v>5182</v>
      </c>
      <c r="C5543" s="253" t="s">
        <v>85</v>
      </c>
      <c r="D5543" s="254" t="s">
        <v>17450</v>
      </c>
    </row>
    <row r="5544" spans="1:4" ht="15" x14ac:dyDescent="0.25">
      <c r="A5544" s="261">
        <v>104086</v>
      </c>
      <c r="B5544" s="253" t="s">
        <v>5183</v>
      </c>
      <c r="C5544" s="253" t="s">
        <v>85</v>
      </c>
      <c r="D5544" s="254" t="s">
        <v>17451</v>
      </c>
    </row>
    <row r="5545" spans="1:4" ht="15" x14ac:dyDescent="0.25">
      <c r="A5545" s="261">
        <v>104124</v>
      </c>
      <c r="B5545" s="253" t="s">
        <v>12504</v>
      </c>
      <c r="C5545" s="253" t="s">
        <v>36</v>
      </c>
      <c r="D5545" s="254" t="s">
        <v>17452</v>
      </c>
    </row>
    <row r="5546" spans="1:4" ht="15" x14ac:dyDescent="0.25">
      <c r="A5546" s="261">
        <v>104130</v>
      </c>
      <c r="B5546" s="253" t="s">
        <v>12505</v>
      </c>
      <c r="C5546" s="253" t="s">
        <v>36</v>
      </c>
      <c r="D5546" s="254" t="s">
        <v>17453</v>
      </c>
    </row>
    <row r="5547" spans="1:4" ht="15" x14ac:dyDescent="0.25">
      <c r="A5547" s="261">
        <v>104136</v>
      </c>
      <c r="B5547" s="253" t="s">
        <v>12506</v>
      </c>
      <c r="C5547" s="253" t="s">
        <v>36</v>
      </c>
      <c r="D5547" s="254" t="s">
        <v>17454</v>
      </c>
    </row>
    <row r="5548" spans="1:4" ht="15" x14ac:dyDescent="0.25">
      <c r="A5548" s="261">
        <v>104142</v>
      </c>
      <c r="B5548" s="253" t="s">
        <v>12507</v>
      </c>
      <c r="C5548" s="253" t="s">
        <v>36</v>
      </c>
      <c r="D5548" s="254" t="s">
        <v>17455</v>
      </c>
    </row>
    <row r="5549" spans="1:4" ht="15" x14ac:dyDescent="0.25">
      <c r="A5549" s="261">
        <v>104148</v>
      </c>
      <c r="B5549" s="253" t="s">
        <v>12508</v>
      </c>
      <c r="C5549" s="253" t="s">
        <v>36</v>
      </c>
      <c r="D5549" s="254" t="s">
        <v>17456</v>
      </c>
    </row>
    <row r="5550" spans="1:4" ht="15" x14ac:dyDescent="0.25">
      <c r="A5550" s="261">
        <v>104154</v>
      </c>
      <c r="B5550" s="253" t="s">
        <v>12509</v>
      </c>
      <c r="C5550" s="253" t="s">
        <v>36</v>
      </c>
      <c r="D5550" s="254" t="s">
        <v>17457</v>
      </c>
    </row>
    <row r="5551" spans="1:4" ht="15" x14ac:dyDescent="0.25">
      <c r="A5551" s="261">
        <v>96520</v>
      </c>
      <c r="B5551" s="253" t="s">
        <v>5184</v>
      </c>
      <c r="C5551" s="253" t="s">
        <v>1363</v>
      </c>
      <c r="D5551" s="254" t="s">
        <v>17458</v>
      </c>
    </row>
    <row r="5552" spans="1:4" ht="15" x14ac:dyDescent="0.25">
      <c r="A5552" s="261">
        <v>96521</v>
      </c>
      <c r="B5552" s="253" t="s">
        <v>5185</v>
      </c>
      <c r="C5552" s="253" t="s">
        <v>1363</v>
      </c>
      <c r="D5552" s="254" t="s">
        <v>17459</v>
      </c>
    </row>
    <row r="5553" spans="1:4" ht="15" x14ac:dyDescent="0.25">
      <c r="A5553" s="261">
        <v>96522</v>
      </c>
      <c r="B5553" s="253" t="s">
        <v>5186</v>
      </c>
      <c r="C5553" s="253" t="s">
        <v>1363</v>
      </c>
      <c r="D5553" s="254" t="s">
        <v>14858</v>
      </c>
    </row>
    <row r="5554" spans="1:4" ht="15" x14ac:dyDescent="0.25">
      <c r="A5554" s="261">
        <v>96523</v>
      </c>
      <c r="B5554" s="253" t="s">
        <v>5187</v>
      </c>
      <c r="C5554" s="253" t="s">
        <v>1363</v>
      </c>
      <c r="D5554" s="254" t="s">
        <v>17460</v>
      </c>
    </row>
    <row r="5555" spans="1:4" ht="15" x14ac:dyDescent="0.25">
      <c r="A5555" s="261">
        <v>96524</v>
      </c>
      <c r="B5555" s="253" t="s">
        <v>5188</v>
      </c>
      <c r="C5555" s="253" t="s">
        <v>1363</v>
      </c>
      <c r="D5555" s="254" t="s">
        <v>17461</v>
      </c>
    </row>
    <row r="5556" spans="1:4" ht="15" x14ac:dyDescent="0.25">
      <c r="A5556" s="261">
        <v>96525</v>
      </c>
      <c r="B5556" s="253" t="s">
        <v>5189</v>
      </c>
      <c r="C5556" s="253" t="s">
        <v>1363</v>
      </c>
      <c r="D5556" s="254" t="s">
        <v>17462</v>
      </c>
    </row>
    <row r="5557" spans="1:4" ht="15" x14ac:dyDescent="0.25">
      <c r="A5557" s="261">
        <v>96526</v>
      </c>
      <c r="B5557" s="253" t="s">
        <v>5190</v>
      </c>
      <c r="C5557" s="253" t="s">
        <v>1363</v>
      </c>
      <c r="D5557" s="254" t="s">
        <v>17463</v>
      </c>
    </row>
    <row r="5558" spans="1:4" ht="15" x14ac:dyDescent="0.25">
      <c r="A5558" s="261">
        <v>96527</v>
      </c>
      <c r="B5558" s="253" t="s">
        <v>5191</v>
      </c>
      <c r="C5558" s="253" t="s">
        <v>1363</v>
      </c>
      <c r="D5558" s="254" t="s">
        <v>17464</v>
      </c>
    </row>
    <row r="5559" spans="1:4" ht="15" x14ac:dyDescent="0.25">
      <c r="A5559" s="261">
        <v>96528</v>
      </c>
      <c r="B5559" s="253" t="s">
        <v>5192</v>
      </c>
      <c r="C5559" s="253" t="s">
        <v>414</v>
      </c>
      <c r="D5559" s="254" t="s">
        <v>17465</v>
      </c>
    </row>
    <row r="5560" spans="1:4" ht="15" x14ac:dyDescent="0.25">
      <c r="A5560" s="261">
        <v>101114</v>
      </c>
      <c r="B5560" s="253" t="s">
        <v>5193</v>
      </c>
      <c r="C5560" s="253" t="s">
        <v>1363</v>
      </c>
      <c r="D5560" s="254" t="s">
        <v>13288</v>
      </c>
    </row>
    <row r="5561" spans="1:4" ht="15" x14ac:dyDescent="0.25">
      <c r="A5561" s="261">
        <v>101115</v>
      </c>
      <c r="B5561" s="253" t="s">
        <v>5194</v>
      </c>
      <c r="C5561" s="253" t="s">
        <v>1363</v>
      </c>
      <c r="D5561" s="254" t="s">
        <v>17466</v>
      </c>
    </row>
    <row r="5562" spans="1:4" ht="15" x14ac:dyDescent="0.25">
      <c r="A5562" s="261">
        <v>101116</v>
      </c>
      <c r="B5562" s="253" t="s">
        <v>5195</v>
      </c>
      <c r="C5562" s="253" t="s">
        <v>1363</v>
      </c>
      <c r="D5562" s="254" t="s">
        <v>17467</v>
      </c>
    </row>
    <row r="5563" spans="1:4" ht="15" x14ac:dyDescent="0.25">
      <c r="A5563" s="261">
        <v>101117</v>
      </c>
      <c r="B5563" s="253" t="s">
        <v>5196</v>
      </c>
      <c r="C5563" s="253" t="s">
        <v>1363</v>
      </c>
      <c r="D5563" s="254" t="s">
        <v>17468</v>
      </c>
    </row>
    <row r="5564" spans="1:4" ht="15" x14ac:dyDescent="0.25">
      <c r="A5564" s="261">
        <v>101118</v>
      </c>
      <c r="B5564" s="253" t="s">
        <v>5197</v>
      </c>
      <c r="C5564" s="253" t="s">
        <v>1363</v>
      </c>
      <c r="D5564" s="254" t="s">
        <v>17469</v>
      </c>
    </row>
    <row r="5565" spans="1:4" ht="15" x14ac:dyDescent="0.25">
      <c r="A5565" s="261">
        <v>101119</v>
      </c>
      <c r="B5565" s="253" t="s">
        <v>5198</v>
      </c>
      <c r="C5565" s="253" t="s">
        <v>1363</v>
      </c>
      <c r="D5565" s="254" t="s">
        <v>13298</v>
      </c>
    </row>
    <row r="5566" spans="1:4" ht="15" x14ac:dyDescent="0.25">
      <c r="A5566" s="261">
        <v>101120</v>
      </c>
      <c r="B5566" s="253" t="s">
        <v>5199</v>
      </c>
      <c r="C5566" s="253" t="s">
        <v>1363</v>
      </c>
      <c r="D5566" s="254" t="s">
        <v>17470</v>
      </c>
    </row>
    <row r="5567" spans="1:4" ht="15" x14ac:dyDescent="0.25">
      <c r="A5567" s="261">
        <v>101121</v>
      </c>
      <c r="B5567" s="253" t="s">
        <v>5200</v>
      </c>
      <c r="C5567" s="253" t="s">
        <v>1363</v>
      </c>
      <c r="D5567" s="254" t="s">
        <v>17471</v>
      </c>
    </row>
    <row r="5568" spans="1:4" ht="15" x14ac:dyDescent="0.25">
      <c r="A5568" s="261">
        <v>101122</v>
      </c>
      <c r="B5568" s="253" t="s">
        <v>5201</v>
      </c>
      <c r="C5568" s="253" t="s">
        <v>1363</v>
      </c>
      <c r="D5568" s="254" t="s">
        <v>17472</v>
      </c>
    </row>
    <row r="5569" spans="1:4" ht="15" x14ac:dyDescent="0.25">
      <c r="A5569" s="261">
        <v>101123</v>
      </c>
      <c r="B5569" s="253" t="s">
        <v>5202</v>
      </c>
      <c r="C5569" s="253" t="s">
        <v>1363</v>
      </c>
      <c r="D5569" s="254" t="s">
        <v>17425</v>
      </c>
    </row>
    <row r="5570" spans="1:4" ht="15" x14ac:dyDescent="0.25">
      <c r="A5570" s="261">
        <v>101124</v>
      </c>
      <c r="B5570" s="253" t="s">
        <v>5203</v>
      </c>
      <c r="C5570" s="253" t="s">
        <v>1363</v>
      </c>
      <c r="D5570" s="254" t="s">
        <v>15310</v>
      </c>
    </row>
    <row r="5571" spans="1:4" ht="15" x14ac:dyDescent="0.25">
      <c r="A5571" s="261">
        <v>101125</v>
      </c>
      <c r="B5571" s="253" t="s">
        <v>5204</v>
      </c>
      <c r="C5571" s="253" t="s">
        <v>1363</v>
      </c>
      <c r="D5571" s="254" t="s">
        <v>16126</v>
      </c>
    </row>
    <row r="5572" spans="1:4" ht="15" x14ac:dyDescent="0.25">
      <c r="A5572" s="261">
        <v>101126</v>
      </c>
      <c r="B5572" s="253" t="s">
        <v>5205</v>
      </c>
      <c r="C5572" s="253" t="s">
        <v>1363</v>
      </c>
      <c r="D5572" s="254" t="s">
        <v>17473</v>
      </c>
    </row>
    <row r="5573" spans="1:4" ht="15" x14ac:dyDescent="0.25">
      <c r="A5573" s="261">
        <v>101127</v>
      </c>
      <c r="B5573" s="253" t="s">
        <v>5206</v>
      </c>
      <c r="C5573" s="253" t="s">
        <v>1363</v>
      </c>
      <c r="D5573" s="254" t="s">
        <v>17474</v>
      </c>
    </row>
    <row r="5574" spans="1:4" ht="15" x14ac:dyDescent="0.25">
      <c r="A5574" s="261">
        <v>101128</v>
      </c>
      <c r="B5574" s="253" t="s">
        <v>5207</v>
      </c>
      <c r="C5574" s="253" t="s">
        <v>1363</v>
      </c>
      <c r="D5574" s="254" t="s">
        <v>17352</v>
      </c>
    </row>
    <row r="5575" spans="1:4" ht="15" x14ac:dyDescent="0.25">
      <c r="A5575" s="261">
        <v>101129</v>
      </c>
      <c r="B5575" s="253" t="s">
        <v>5208</v>
      </c>
      <c r="C5575" s="253" t="s">
        <v>1363</v>
      </c>
      <c r="D5575" s="254" t="s">
        <v>16221</v>
      </c>
    </row>
    <row r="5576" spans="1:4" ht="15" x14ac:dyDescent="0.25">
      <c r="A5576" s="261">
        <v>101130</v>
      </c>
      <c r="B5576" s="253" t="s">
        <v>5209</v>
      </c>
      <c r="C5576" s="253" t="s">
        <v>1363</v>
      </c>
      <c r="D5576" s="254" t="s">
        <v>17475</v>
      </c>
    </row>
    <row r="5577" spans="1:4" ht="15" x14ac:dyDescent="0.25">
      <c r="A5577" s="261">
        <v>101131</v>
      </c>
      <c r="B5577" s="253" t="s">
        <v>5210</v>
      </c>
      <c r="C5577" s="253" t="s">
        <v>1363</v>
      </c>
      <c r="D5577" s="254" t="s">
        <v>17476</v>
      </c>
    </row>
    <row r="5578" spans="1:4" ht="15" x14ac:dyDescent="0.25">
      <c r="A5578" s="261">
        <v>101132</v>
      </c>
      <c r="B5578" s="253" t="s">
        <v>5211</v>
      </c>
      <c r="C5578" s="253" t="s">
        <v>1363</v>
      </c>
      <c r="D5578" s="254" t="s">
        <v>17477</v>
      </c>
    </row>
    <row r="5579" spans="1:4" ht="15" x14ac:dyDescent="0.25">
      <c r="A5579" s="261">
        <v>101133</v>
      </c>
      <c r="B5579" s="253" t="s">
        <v>5212</v>
      </c>
      <c r="C5579" s="253" t="s">
        <v>1363</v>
      </c>
      <c r="D5579" s="254" t="s">
        <v>17478</v>
      </c>
    </row>
    <row r="5580" spans="1:4" ht="15" x14ac:dyDescent="0.25">
      <c r="A5580" s="261">
        <v>101134</v>
      </c>
      <c r="B5580" s="253" t="s">
        <v>5213</v>
      </c>
      <c r="C5580" s="253" t="s">
        <v>1363</v>
      </c>
      <c r="D5580" s="254" t="s">
        <v>17479</v>
      </c>
    </row>
    <row r="5581" spans="1:4" ht="15" x14ac:dyDescent="0.25">
      <c r="A5581" s="261">
        <v>101135</v>
      </c>
      <c r="B5581" s="253" t="s">
        <v>5214</v>
      </c>
      <c r="C5581" s="253" t="s">
        <v>1363</v>
      </c>
      <c r="D5581" s="254" t="s">
        <v>17480</v>
      </c>
    </row>
    <row r="5582" spans="1:4" ht="15" x14ac:dyDescent="0.25">
      <c r="A5582" s="261">
        <v>101136</v>
      </c>
      <c r="B5582" s="253" t="s">
        <v>5215</v>
      </c>
      <c r="C5582" s="253" t="s">
        <v>1363</v>
      </c>
      <c r="D5582" s="254" t="s">
        <v>16525</v>
      </c>
    </row>
    <row r="5583" spans="1:4" ht="15" x14ac:dyDescent="0.25">
      <c r="A5583" s="261">
        <v>101137</v>
      </c>
      <c r="B5583" s="253" t="s">
        <v>5216</v>
      </c>
      <c r="C5583" s="253" t="s">
        <v>1363</v>
      </c>
      <c r="D5583" s="254" t="s">
        <v>15770</v>
      </c>
    </row>
    <row r="5584" spans="1:4" ht="15" x14ac:dyDescent="0.25">
      <c r="A5584" s="261">
        <v>101138</v>
      </c>
      <c r="B5584" s="253" t="s">
        <v>5217</v>
      </c>
      <c r="C5584" s="253" t="s">
        <v>1363</v>
      </c>
      <c r="D5584" s="254" t="s">
        <v>16089</v>
      </c>
    </row>
    <row r="5585" spans="1:4" ht="15" x14ac:dyDescent="0.25">
      <c r="A5585" s="261">
        <v>101139</v>
      </c>
      <c r="B5585" s="253" t="s">
        <v>5218</v>
      </c>
      <c r="C5585" s="253" t="s">
        <v>1363</v>
      </c>
      <c r="D5585" s="254" t="s">
        <v>15013</v>
      </c>
    </row>
    <row r="5586" spans="1:4" ht="15" x14ac:dyDescent="0.25">
      <c r="A5586" s="261">
        <v>101140</v>
      </c>
      <c r="B5586" s="253" t="s">
        <v>5219</v>
      </c>
      <c r="C5586" s="253" t="s">
        <v>1363</v>
      </c>
      <c r="D5586" s="254" t="s">
        <v>16210</v>
      </c>
    </row>
    <row r="5587" spans="1:4" ht="15" x14ac:dyDescent="0.25">
      <c r="A5587" s="261">
        <v>101141</v>
      </c>
      <c r="B5587" s="253" t="s">
        <v>5220</v>
      </c>
      <c r="C5587" s="253" t="s">
        <v>1363</v>
      </c>
      <c r="D5587" s="254" t="s">
        <v>17481</v>
      </c>
    </row>
    <row r="5588" spans="1:4" ht="15" x14ac:dyDescent="0.25">
      <c r="A5588" s="261">
        <v>101142</v>
      </c>
      <c r="B5588" s="253" t="s">
        <v>5221</v>
      </c>
      <c r="C5588" s="253" t="s">
        <v>1363</v>
      </c>
      <c r="D5588" s="254" t="s">
        <v>17482</v>
      </c>
    </row>
    <row r="5589" spans="1:4" ht="15" x14ac:dyDescent="0.25">
      <c r="A5589" s="261">
        <v>101143</v>
      </c>
      <c r="B5589" s="253" t="s">
        <v>5222</v>
      </c>
      <c r="C5589" s="253" t="s">
        <v>1363</v>
      </c>
      <c r="D5589" s="254" t="s">
        <v>13903</v>
      </c>
    </row>
    <row r="5590" spans="1:4" ht="15" x14ac:dyDescent="0.25">
      <c r="A5590" s="261">
        <v>101144</v>
      </c>
      <c r="B5590" s="253" t="s">
        <v>5223</v>
      </c>
      <c r="C5590" s="253" t="s">
        <v>1363</v>
      </c>
      <c r="D5590" s="254" t="s">
        <v>17483</v>
      </c>
    </row>
    <row r="5591" spans="1:4" ht="15" x14ac:dyDescent="0.25">
      <c r="A5591" s="261">
        <v>101145</v>
      </c>
      <c r="B5591" s="253" t="s">
        <v>5224</v>
      </c>
      <c r="C5591" s="253" t="s">
        <v>1363</v>
      </c>
      <c r="D5591" s="254" t="s">
        <v>15285</v>
      </c>
    </row>
    <row r="5592" spans="1:4" ht="15" x14ac:dyDescent="0.25">
      <c r="A5592" s="261">
        <v>101146</v>
      </c>
      <c r="B5592" s="253" t="s">
        <v>5225</v>
      </c>
      <c r="C5592" s="253" t="s">
        <v>1363</v>
      </c>
      <c r="D5592" s="254" t="s">
        <v>17484</v>
      </c>
    </row>
    <row r="5593" spans="1:4" ht="15" x14ac:dyDescent="0.25">
      <c r="A5593" s="261">
        <v>101147</v>
      </c>
      <c r="B5593" s="253" t="s">
        <v>5226</v>
      </c>
      <c r="C5593" s="253" t="s">
        <v>1363</v>
      </c>
      <c r="D5593" s="254" t="s">
        <v>15993</v>
      </c>
    </row>
    <row r="5594" spans="1:4" ht="15" x14ac:dyDescent="0.25">
      <c r="A5594" s="261">
        <v>101148</v>
      </c>
      <c r="B5594" s="253" t="s">
        <v>5227</v>
      </c>
      <c r="C5594" s="253" t="s">
        <v>1363</v>
      </c>
      <c r="D5594" s="254" t="s">
        <v>16944</v>
      </c>
    </row>
    <row r="5595" spans="1:4" ht="15" x14ac:dyDescent="0.25">
      <c r="A5595" s="261">
        <v>101149</v>
      </c>
      <c r="B5595" s="253" t="s">
        <v>5228</v>
      </c>
      <c r="C5595" s="253" t="s">
        <v>1363</v>
      </c>
      <c r="D5595" s="254" t="s">
        <v>17345</v>
      </c>
    </row>
    <row r="5596" spans="1:4" ht="15" x14ac:dyDescent="0.25">
      <c r="A5596" s="261">
        <v>101150</v>
      </c>
      <c r="B5596" s="253" t="s">
        <v>5229</v>
      </c>
      <c r="C5596" s="253" t="s">
        <v>1363</v>
      </c>
      <c r="D5596" s="254" t="s">
        <v>17485</v>
      </c>
    </row>
    <row r="5597" spans="1:4" ht="15" x14ac:dyDescent="0.25">
      <c r="A5597" s="261">
        <v>101151</v>
      </c>
      <c r="B5597" s="253" t="s">
        <v>5230</v>
      </c>
      <c r="C5597" s="253" t="s">
        <v>1363</v>
      </c>
      <c r="D5597" s="254" t="s">
        <v>17486</v>
      </c>
    </row>
    <row r="5598" spans="1:4" ht="15" x14ac:dyDescent="0.25">
      <c r="A5598" s="261">
        <v>101152</v>
      </c>
      <c r="B5598" s="253" t="s">
        <v>5231</v>
      </c>
      <c r="C5598" s="253" t="s">
        <v>1363</v>
      </c>
      <c r="D5598" s="254" t="s">
        <v>17487</v>
      </c>
    </row>
    <row r="5599" spans="1:4" ht="15" x14ac:dyDescent="0.25">
      <c r="A5599" s="261">
        <v>101153</v>
      </c>
      <c r="B5599" s="253" t="s">
        <v>5232</v>
      </c>
      <c r="C5599" s="253" t="s">
        <v>1363</v>
      </c>
      <c r="D5599" s="254" t="s">
        <v>15450</v>
      </c>
    </row>
    <row r="5600" spans="1:4" ht="15" x14ac:dyDescent="0.25">
      <c r="A5600" s="261">
        <v>101206</v>
      </c>
      <c r="B5600" s="253" t="s">
        <v>11746</v>
      </c>
      <c r="C5600" s="253" t="s">
        <v>1363</v>
      </c>
      <c r="D5600" s="254" t="s">
        <v>16692</v>
      </c>
    </row>
    <row r="5601" spans="1:4" ht="15" x14ac:dyDescent="0.25">
      <c r="A5601" s="261">
        <v>101207</v>
      </c>
      <c r="B5601" s="253" t="s">
        <v>11747</v>
      </c>
      <c r="C5601" s="253" t="s">
        <v>1363</v>
      </c>
      <c r="D5601" s="254" t="s">
        <v>12926</v>
      </c>
    </row>
    <row r="5602" spans="1:4" ht="15" x14ac:dyDescent="0.25">
      <c r="A5602" s="261">
        <v>101208</v>
      </c>
      <c r="B5602" s="253" t="s">
        <v>11748</v>
      </c>
      <c r="C5602" s="253" t="s">
        <v>1363</v>
      </c>
      <c r="D5602" s="254" t="s">
        <v>14944</v>
      </c>
    </row>
    <row r="5603" spans="1:4" ht="15" x14ac:dyDescent="0.25">
      <c r="A5603" s="261">
        <v>101209</v>
      </c>
      <c r="B5603" s="253" t="s">
        <v>11749</v>
      </c>
      <c r="C5603" s="253" t="s">
        <v>1363</v>
      </c>
      <c r="D5603" s="254" t="s">
        <v>14941</v>
      </c>
    </row>
    <row r="5604" spans="1:4" ht="15" x14ac:dyDescent="0.25">
      <c r="A5604" s="261">
        <v>101210</v>
      </c>
      <c r="B5604" s="253" t="s">
        <v>11750</v>
      </c>
      <c r="C5604" s="253" t="s">
        <v>1363</v>
      </c>
      <c r="D5604" s="254" t="s">
        <v>17488</v>
      </c>
    </row>
    <row r="5605" spans="1:4" ht="15" x14ac:dyDescent="0.25">
      <c r="A5605" s="261">
        <v>101211</v>
      </c>
      <c r="B5605" s="253" t="s">
        <v>11751</v>
      </c>
      <c r="C5605" s="253" t="s">
        <v>1363</v>
      </c>
      <c r="D5605" s="254" t="s">
        <v>17489</v>
      </c>
    </row>
    <row r="5606" spans="1:4" ht="15" x14ac:dyDescent="0.25">
      <c r="A5606" s="261">
        <v>101212</v>
      </c>
      <c r="B5606" s="253" t="s">
        <v>11752</v>
      </c>
      <c r="C5606" s="253" t="s">
        <v>1363</v>
      </c>
      <c r="D5606" s="254" t="s">
        <v>17490</v>
      </c>
    </row>
    <row r="5607" spans="1:4" ht="15" x14ac:dyDescent="0.25">
      <c r="A5607" s="261">
        <v>101213</v>
      </c>
      <c r="B5607" s="253" t="s">
        <v>11753</v>
      </c>
      <c r="C5607" s="253" t="s">
        <v>1363</v>
      </c>
      <c r="D5607" s="254" t="s">
        <v>17491</v>
      </c>
    </row>
    <row r="5608" spans="1:4" ht="15" x14ac:dyDescent="0.25">
      <c r="A5608" s="261">
        <v>101214</v>
      </c>
      <c r="B5608" s="253" t="s">
        <v>11754</v>
      </c>
      <c r="C5608" s="253" t="s">
        <v>1363</v>
      </c>
      <c r="D5608" s="254" t="s">
        <v>15460</v>
      </c>
    </row>
    <row r="5609" spans="1:4" ht="15" x14ac:dyDescent="0.25">
      <c r="A5609" s="261">
        <v>101215</v>
      </c>
      <c r="B5609" s="253" t="s">
        <v>11755</v>
      </c>
      <c r="C5609" s="253" t="s">
        <v>1363</v>
      </c>
      <c r="D5609" s="254" t="s">
        <v>17476</v>
      </c>
    </row>
    <row r="5610" spans="1:4" ht="15" x14ac:dyDescent="0.25">
      <c r="A5610" s="261">
        <v>101216</v>
      </c>
      <c r="B5610" s="253" t="s">
        <v>11756</v>
      </c>
      <c r="C5610" s="253" t="s">
        <v>1363</v>
      </c>
      <c r="D5610" s="254" t="s">
        <v>17492</v>
      </c>
    </row>
    <row r="5611" spans="1:4" ht="15" x14ac:dyDescent="0.25">
      <c r="A5611" s="261">
        <v>101217</v>
      </c>
      <c r="B5611" s="253" t="s">
        <v>11757</v>
      </c>
      <c r="C5611" s="253" t="s">
        <v>1363</v>
      </c>
      <c r="D5611" s="254" t="s">
        <v>17493</v>
      </c>
    </row>
    <row r="5612" spans="1:4" ht="15" x14ac:dyDescent="0.25">
      <c r="A5612" s="261">
        <v>101218</v>
      </c>
      <c r="B5612" s="253" t="s">
        <v>11758</v>
      </c>
      <c r="C5612" s="253" t="s">
        <v>1363</v>
      </c>
      <c r="D5612" s="254" t="s">
        <v>17494</v>
      </c>
    </row>
    <row r="5613" spans="1:4" ht="15" x14ac:dyDescent="0.25">
      <c r="A5613" s="261">
        <v>101219</v>
      </c>
      <c r="B5613" s="253" t="s">
        <v>11759</v>
      </c>
      <c r="C5613" s="253" t="s">
        <v>1363</v>
      </c>
      <c r="D5613" s="254" t="s">
        <v>14038</v>
      </c>
    </row>
    <row r="5614" spans="1:4" ht="15" x14ac:dyDescent="0.25">
      <c r="A5614" s="261">
        <v>101220</v>
      </c>
      <c r="B5614" s="253" t="s">
        <v>11760</v>
      </c>
      <c r="C5614" s="253" t="s">
        <v>1363</v>
      </c>
      <c r="D5614" s="254" t="s">
        <v>16939</v>
      </c>
    </row>
    <row r="5615" spans="1:4" ht="15" x14ac:dyDescent="0.25">
      <c r="A5615" s="261">
        <v>101221</v>
      </c>
      <c r="B5615" s="253" t="s">
        <v>11761</v>
      </c>
      <c r="C5615" s="253" t="s">
        <v>1363</v>
      </c>
      <c r="D5615" s="254" t="s">
        <v>13524</v>
      </c>
    </row>
    <row r="5616" spans="1:4" ht="15" x14ac:dyDescent="0.25">
      <c r="A5616" s="261">
        <v>101222</v>
      </c>
      <c r="B5616" s="253" t="s">
        <v>11762</v>
      </c>
      <c r="C5616" s="253" t="s">
        <v>1363</v>
      </c>
      <c r="D5616" s="254" t="s">
        <v>17495</v>
      </c>
    </row>
    <row r="5617" spans="1:4" ht="15" x14ac:dyDescent="0.25">
      <c r="A5617" s="261">
        <v>101223</v>
      </c>
      <c r="B5617" s="253" t="s">
        <v>11763</v>
      </c>
      <c r="C5617" s="253" t="s">
        <v>1363</v>
      </c>
      <c r="D5617" s="254" t="s">
        <v>16513</v>
      </c>
    </row>
    <row r="5618" spans="1:4" ht="15" x14ac:dyDescent="0.25">
      <c r="A5618" s="261">
        <v>101224</v>
      </c>
      <c r="B5618" s="253" t="s">
        <v>11764</v>
      </c>
      <c r="C5618" s="253" t="s">
        <v>1363</v>
      </c>
      <c r="D5618" s="254" t="s">
        <v>13807</v>
      </c>
    </row>
    <row r="5619" spans="1:4" ht="15" x14ac:dyDescent="0.25">
      <c r="A5619" s="261">
        <v>101225</v>
      </c>
      <c r="B5619" s="253" t="s">
        <v>11765</v>
      </c>
      <c r="C5619" s="253" t="s">
        <v>1363</v>
      </c>
      <c r="D5619" s="254" t="s">
        <v>17496</v>
      </c>
    </row>
    <row r="5620" spans="1:4" ht="15" x14ac:dyDescent="0.25">
      <c r="A5620" s="261">
        <v>101226</v>
      </c>
      <c r="B5620" s="253" t="s">
        <v>11766</v>
      </c>
      <c r="C5620" s="253" t="s">
        <v>1363</v>
      </c>
      <c r="D5620" s="254" t="s">
        <v>16730</v>
      </c>
    </row>
    <row r="5621" spans="1:4" ht="15" x14ac:dyDescent="0.25">
      <c r="A5621" s="261">
        <v>101227</v>
      </c>
      <c r="B5621" s="253" t="s">
        <v>11767</v>
      </c>
      <c r="C5621" s="253" t="s">
        <v>1363</v>
      </c>
      <c r="D5621" s="254" t="s">
        <v>17497</v>
      </c>
    </row>
    <row r="5622" spans="1:4" ht="15" x14ac:dyDescent="0.25">
      <c r="A5622" s="261">
        <v>101228</v>
      </c>
      <c r="B5622" s="253" t="s">
        <v>11768</v>
      </c>
      <c r="C5622" s="253" t="s">
        <v>1363</v>
      </c>
      <c r="D5622" s="254" t="s">
        <v>16386</v>
      </c>
    </row>
    <row r="5623" spans="1:4" ht="15" x14ac:dyDescent="0.25">
      <c r="A5623" s="261">
        <v>101229</v>
      </c>
      <c r="B5623" s="253" t="s">
        <v>11769</v>
      </c>
      <c r="C5623" s="253" t="s">
        <v>1363</v>
      </c>
      <c r="D5623" s="254" t="s">
        <v>17498</v>
      </c>
    </row>
    <row r="5624" spans="1:4" ht="15" x14ac:dyDescent="0.25">
      <c r="A5624" s="261">
        <v>101230</v>
      </c>
      <c r="B5624" s="253" t="s">
        <v>11770</v>
      </c>
      <c r="C5624" s="253" t="s">
        <v>1363</v>
      </c>
      <c r="D5624" s="254" t="s">
        <v>17499</v>
      </c>
    </row>
    <row r="5625" spans="1:4" ht="15" x14ac:dyDescent="0.25">
      <c r="A5625" s="261">
        <v>101231</v>
      </c>
      <c r="B5625" s="253" t="s">
        <v>11771</v>
      </c>
      <c r="C5625" s="253" t="s">
        <v>1363</v>
      </c>
      <c r="D5625" s="254" t="s">
        <v>16667</v>
      </c>
    </row>
    <row r="5626" spans="1:4" ht="15" x14ac:dyDescent="0.25">
      <c r="A5626" s="261">
        <v>101232</v>
      </c>
      <c r="B5626" s="253" t="s">
        <v>11772</v>
      </c>
      <c r="C5626" s="253" t="s">
        <v>1363</v>
      </c>
      <c r="D5626" s="254" t="s">
        <v>16672</v>
      </c>
    </row>
    <row r="5627" spans="1:4" ht="15" x14ac:dyDescent="0.25">
      <c r="A5627" s="261">
        <v>101233</v>
      </c>
      <c r="B5627" s="253" t="s">
        <v>11773</v>
      </c>
      <c r="C5627" s="253" t="s">
        <v>1363</v>
      </c>
      <c r="D5627" s="254" t="s">
        <v>15991</v>
      </c>
    </row>
    <row r="5628" spans="1:4" ht="15" x14ac:dyDescent="0.25">
      <c r="A5628" s="261">
        <v>101234</v>
      </c>
      <c r="B5628" s="253" t="s">
        <v>11774</v>
      </c>
      <c r="C5628" s="253" t="s">
        <v>1363</v>
      </c>
      <c r="D5628" s="254" t="s">
        <v>17500</v>
      </c>
    </row>
    <row r="5629" spans="1:4" ht="15" x14ac:dyDescent="0.25">
      <c r="A5629" s="261">
        <v>101235</v>
      </c>
      <c r="B5629" s="253" t="s">
        <v>11775</v>
      </c>
      <c r="C5629" s="253" t="s">
        <v>1363</v>
      </c>
      <c r="D5629" s="254" t="s">
        <v>16675</v>
      </c>
    </row>
    <row r="5630" spans="1:4" ht="15" x14ac:dyDescent="0.25">
      <c r="A5630" s="261">
        <v>101236</v>
      </c>
      <c r="B5630" s="253" t="s">
        <v>11776</v>
      </c>
      <c r="C5630" s="253" t="s">
        <v>1363</v>
      </c>
      <c r="D5630" s="254" t="s">
        <v>17501</v>
      </c>
    </row>
    <row r="5631" spans="1:4" ht="15" x14ac:dyDescent="0.25">
      <c r="A5631" s="261">
        <v>101237</v>
      </c>
      <c r="B5631" s="253" t="s">
        <v>11777</v>
      </c>
      <c r="C5631" s="253" t="s">
        <v>1363</v>
      </c>
      <c r="D5631" s="254" t="s">
        <v>17502</v>
      </c>
    </row>
    <row r="5632" spans="1:4" ht="15" x14ac:dyDescent="0.25">
      <c r="A5632" s="261">
        <v>101238</v>
      </c>
      <c r="B5632" s="253" t="s">
        <v>11778</v>
      </c>
      <c r="C5632" s="253" t="s">
        <v>1363</v>
      </c>
      <c r="D5632" s="254" t="s">
        <v>17503</v>
      </c>
    </row>
    <row r="5633" spans="1:4" ht="15" x14ac:dyDescent="0.25">
      <c r="A5633" s="261">
        <v>101239</v>
      </c>
      <c r="B5633" s="253" t="s">
        <v>11779</v>
      </c>
      <c r="C5633" s="253" t="s">
        <v>1363</v>
      </c>
      <c r="D5633" s="254" t="s">
        <v>14718</v>
      </c>
    </row>
    <row r="5634" spans="1:4" ht="15" x14ac:dyDescent="0.25">
      <c r="A5634" s="261">
        <v>101240</v>
      </c>
      <c r="B5634" s="253" t="s">
        <v>11780</v>
      </c>
      <c r="C5634" s="253" t="s">
        <v>1363</v>
      </c>
      <c r="D5634" s="254" t="s">
        <v>17504</v>
      </c>
    </row>
    <row r="5635" spans="1:4" ht="15" x14ac:dyDescent="0.25">
      <c r="A5635" s="261">
        <v>101241</v>
      </c>
      <c r="B5635" s="253" t="s">
        <v>11781</v>
      </c>
      <c r="C5635" s="253" t="s">
        <v>1363</v>
      </c>
      <c r="D5635" s="254" t="s">
        <v>16943</v>
      </c>
    </row>
    <row r="5636" spans="1:4" ht="15" x14ac:dyDescent="0.25">
      <c r="A5636" s="261">
        <v>101242</v>
      </c>
      <c r="B5636" s="253" t="s">
        <v>11782</v>
      </c>
      <c r="C5636" s="253" t="s">
        <v>1363</v>
      </c>
      <c r="D5636" s="254" t="s">
        <v>17505</v>
      </c>
    </row>
    <row r="5637" spans="1:4" ht="15" x14ac:dyDescent="0.25">
      <c r="A5637" s="261">
        <v>101243</v>
      </c>
      <c r="B5637" s="253" t="s">
        <v>11783</v>
      </c>
      <c r="C5637" s="253" t="s">
        <v>1363</v>
      </c>
      <c r="D5637" s="254" t="s">
        <v>16703</v>
      </c>
    </row>
    <row r="5638" spans="1:4" ht="15" x14ac:dyDescent="0.25">
      <c r="A5638" s="261">
        <v>101244</v>
      </c>
      <c r="B5638" s="253" t="s">
        <v>11784</v>
      </c>
      <c r="C5638" s="253" t="s">
        <v>1363</v>
      </c>
      <c r="D5638" s="254" t="s">
        <v>17506</v>
      </c>
    </row>
    <row r="5639" spans="1:4" ht="15" x14ac:dyDescent="0.25">
      <c r="A5639" s="261">
        <v>101245</v>
      </c>
      <c r="B5639" s="253" t="s">
        <v>11785</v>
      </c>
      <c r="C5639" s="253" t="s">
        <v>1363</v>
      </c>
      <c r="D5639" s="254" t="s">
        <v>17507</v>
      </c>
    </row>
    <row r="5640" spans="1:4" ht="15" x14ac:dyDescent="0.25">
      <c r="A5640" s="261">
        <v>101246</v>
      </c>
      <c r="B5640" s="253" t="s">
        <v>11786</v>
      </c>
      <c r="C5640" s="253" t="s">
        <v>1363</v>
      </c>
      <c r="D5640" s="254" t="s">
        <v>17508</v>
      </c>
    </row>
    <row r="5641" spans="1:4" ht="15" x14ac:dyDescent="0.25">
      <c r="A5641" s="261">
        <v>101247</v>
      </c>
      <c r="B5641" s="253" t="s">
        <v>11787</v>
      </c>
      <c r="C5641" s="253" t="s">
        <v>1363</v>
      </c>
      <c r="D5641" s="254" t="s">
        <v>15155</v>
      </c>
    </row>
    <row r="5642" spans="1:4" ht="15" x14ac:dyDescent="0.25">
      <c r="A5642" s="261">
        <v>101248</v>
      </c>
      <c r="B5642" s="253" t="s">
        <v>11788</v>
      </c>
      <c r="C5642" s="253" t="s">
        <v>1363</v>
      </c>
      <c r="D5642" s="254" t="s">
        <v>16301</v>
      </c>
    </row>
    <row r="5643" spans="1:4" ht="15" x14ac:dyDescent="0.25">
      <c r="A5643" s="261">
        <v>101249</v>
      </c>
      <c r="B5643" s="253" t="s">
        <v>11789</v>
      </c>
      <c r="C5643" s="253" t="s">
        <v>1363</v>
      </c>
      <c r="D5643" s="254" t="s">
        <v>17509</v>
      </c>
    </row>
    <row r="5644" spans="1:4" ht="15" x14ac:dyDescent="0.25">
      <c r="A5644" s="261">
        <v>101250</v>
      </c>
      <c r="B5644" s="253" t="s">
        <v>11790</v>
      </c>
      <c r="C5644" s="253" t="s">
        <v>1363</v>
      </c>
      <c r="D5644" s="254" t="s">
        <v>15149</v>
      </c>
    </row>
    <row r="5645" spans="1:4" ht="15" x14ac:dyDescent="0.25">
      <c r="A5645" s="261">
        <v>101251</v>
      </c>
      <c r="B5645" s="253" t="s">
        <v>11791</v>
      </c>
      <c r="C5645" s="253" t="s">
        <v>1363</v>
      </c>
      <c r="D5645" s="254" t="s">
        <v>14846</v>
      </c>
    </row>
    <row r="5646" spans="1:4" ht="15" x14ac:dyDescent="0.25">
      <c r="A5646" s="261">
        <v>101252</v>
      </c>
      <c r="B5646" s="253" t="s">
        <v>11792</v>
      </c>
      <c r="C5646" s="253" t="s">
        <v>1363</v>
      </c>
      <c r="D5646" s="254" t="s">
        <v>17510</v>
      </c>
    </row>
    <row r="5647" spans="1:4" ht="15" x14ac:dyDescent="0.25">
      <c r="A5647" s="261">
        <v>101253</v>
      </c>
      <c r="B5647" s="253" t="s">
        <v>11793</v>
      </c>
      <c r="C5647" s="253" t="s">
        <v>1363</v>
      </c>
      <c r="D5647" s="254" t="s">
        <v>17511</v>
      </c>
    </row>
    <row r="5648" spans="1:4" ht="15" x14ac:dyDescent="0.25">
      <c r="A5648" s="261">
        <v>101254</v>
      </c>
      <c r="B5648" s="253" t="s">
        <v>11794</v>
      </c>
      <c r="C5648" s="253" t="s">
        <v>1363</v>
      </c>
      <c r="D5648" s="254" t="s">
        <v>15264</v>
      </c>
    </row>
    <row r="5649" spans="1:4" ht="15" x14ac:dyDescent="0.25">
      <c r="A5649" s="261">
        <v>101255</v>
      </c>
      <c r="B5649" s="253" t="s">
        <v>11795</v>
      </c>
      <c r="C5649" s="253" t="s">
        <v>1363</v>
      </c>
      <c r="D5649" s="254" t="s">
        <v>16588</v>
      </c>
    </row>
    <row r="5650" spans="1:4" ht="15" x14ac:dyDescent="0.25">
      <c r="A5650" s="261">
        <v>101256</v>
      </c>
      <c r="B5650" s="253" t="s">
        <v>11796</v>
      </c>
      <c r="C5650" s="253" t="s">
        <v>1363</v>
      </c>
      <c r="D5650" s="254" t="s">
        <v>17512</v>
      </c>
    </row>
    <row r="5651" spans="1:4" ht="15" x14ac:dyDescent="0.25">
      <c r="A5651" s="261">
        <v>101257</v>
      </c>
      <c r="B5651" s="253" t="s">
        <v>11797</v>
      </c>
      <c r="C5651" s="253" t="s">
        <v>1363</v>
      </c>
      <c r="D5651" s="254" t="s">
        <v>17513</v>
      </c>
    </row>
    <row r="5652" spans="1:4" ht="15" x14ac:dyDescent="0.25">
      <c r="A5652" s="261">
        <v>101258</v>
      </c>
      <c r="B5652" s="253" t="s">
        <v>11798</v>
      </c>
      <c r="C5652" s="253" t="s">
        <v>1363</v>
      </c>
      <c r="D5652" s="254" t="s">
        <v>16067</v>
      </c>
    </row>
    <row r="5653" spans="1:4" ht="15" x14ac:dyDescent="0.25">
      <c r="A5653" s="261">
        <v>101259</v>
      </c>
      <c r="B5653" s="253" t="s">
        <v>11799</v>
      </c>
      <c r="C5653" s="253" t="s">
        <v>1363</v>
      </c>
      <c r="D5653" s="254" t="s">
        <v>17514</v>
      </c>
    </row>
    <row r="5654" spans="1:4" ht="15" x14ac:dyDescent="0.25">
      <c r="A5654" s="261">
        <v>101260</v>
      </c>
      <c r="B5654" s="253" t="s">
        <v>11800</v>
      </c>
      <c r="C5654" s="253" t="s">
        <v>1363</v>
      </c>
      <c r="D5654" s="254" t="s">
        <v>17515</v>
      </c>
    </row>
    <row r="5655" spans="1:4" ht="15" x14ac:dyDescent="0.25">
      <c r="A5655" s="261">
        <v>101261</v>
      </c>
      <c r="B5655" s="253" t="s">
        <v>11801</v>
      </c>
      <c r="C5655" s="253" t="s">
        <v>1363</v>
      </c>
      <c r="D5655" s="254" t="s">
        <v>15321</v>
      </c>
    </row>
    <row r="5656" spans="1:4" ht="15" x14ac:dyDescent="0.25">
      <c r="A5656" s="261">
        <v>101262</v>
      </c>
      <c r="B5656" s="253" t="s">
        <v>11802</v>
      </c>
      <c r="C5656" s="253" t="s">
        <v>1363</v>
      </c>
      <c r="D5656" s="254" t="s">
        <v>17516</v>
      </c>
    </row>
    <row r="5657" spans="1:4" ht="15" x14ac:dyDescent="0.25">
      <c r="A5657" s="261">
        <v>101263</v>
      </c>
      <c r="B5657" s="253" t="s">
        <v>11803</v>
      </c>
      <c r="C5657" s="253" t="s">
        <v>1363</v>
      </c>
      <c r="D5657" s="254" t="s">
        <v>15213</v>
      </c>
    </row>
    <row r="5658" spans="1:4" ht="15" x14ac:dyDescent="0.25">
      <c r="A5658" s="261">
        <v>101264</v>
      </c>
      <c r="B5658" s="253" t="s">
        <v>11804</v>
      </c>
      <c r="C5658" s="253" t="s">
        <v>1363</v>
      </c>
      <c r="D5658" s="254" t="s">
        <v>14446</v>
      </c>
    </row>
    <row r="5659" spans="1:4" ht="15" x14ac:dyDescent="0.25">
      <c r="A5659" s="261">
        <v>101265</v>
      </c>
      <c r="B5659" s="253" t="s">
        <v>11805</v>
      </c>
      <c r="C5659" s="253" t="s">
        <v>1363</v>
      </c>
      <c r="D5659" s="254" t="s">
        <v>17517</v>
      </c>
    </row>
    <row r="5660" spans="1:4" ht="15" x14ac:dyDescent="0.25">
      <c r="A5660" s="261">
        <v>101266</v>
      </c>
      <c r="B5660" s="253" t="s">
        <v>11806</v>
      </c>
      <c r="C5660" s="253" t="s">
        <v>1363</v>
      </c>
      <c r="D5660" s="254" t="s">
        <v>14978</v>
      </c>
    </row>
    <row r="5661" spans="1:4" ht="15" x14ac:dyDescent="0.25">
      <c r="A5661" s="261">
        <v>101267</v>
      </c>
      <c r="B5661" s="253" t="s">
        <v>11807</v>
      </c>
      <c r="C5661" s="253" t="s">
        <v>1363</v>
      </c>
      <c r="D5661" s="254" t="s">
        <v>16115</v>
      </c>
    </row>
    <row r="5662" spans="1:4" ht="15" x14ac:dyDescent="0.25">
      <c r="A5662" s="261">
        <v>101268</v>
      </c>
      <c r="B5662" s="253" t="s">
        <v>11808</v>
      </c>
      <c r="C5662" s="253" t="s">
        <v>1363</v>
      </c>
      <c r="D5662" s="254" t="s">
        <v>16729</v>
      </c>
    </row>
    <row r="5663" spans="1:4" ht="15" x14ac:dyDescent="0.25">
      <c r="A5663" s="261">
        <v>101269</v>
      </c>
      <c r="B5663" s="253" t="s">
        <v>11809</v>
      </c>
      <c r="C5663" s="253" t="s">
        <v>1363</v>
      </c>
      <c r="D5663" s="254" t="s">
        <v>16745</v>
      </c>
    </row>
    <row r="5664" spans="1:4" ht="15" x14ac:dyDescent="0.25">
      <c r="A5664" s="261">
        <v>101270</v>
      </c>
      <c r="B5664" s="253" t="s">
        <v>11810</v>
      </c>
      <c r="C5664" s="253" t="s">
        <v>1363</v>
      </c>
      <c r="D5664" s="254" t="s">
        <v>13419</v>
      </c>
    </row>
    <row r="5665" spans="1:4" ht="15" x14ac:dyDescent="0.25">
      <c r="A5665" s="261">
        <v>101271</v>
      </c>
      <c r="B5665" s="253" t="s">
        <v>11811</v>
      </c>
      <c r="C5665" s="253" t="s">
        <v>1363</v>
      </c>
      <c r="D5665" s="254" t="s">
        <v>16189</v>
      </c>
    </row>
    <row r="5666" spans="1:4" ht="15" x14ac:dyDescent="0.25">
      <c r="A5666" s="261">
        <v>101272</v>
      </c>
      <c r="B5666" s="253" t="s">
        <v>11812</v>
      </c>
      <c r="C5666" s="253" t="s">
        <v>1363</v>
      </c>
      <c r="D5666" s="254" t="s">
        <v>15422</v>
      </c>
    </row>
    <row r="5667" spans="1:4" ht="15" x14ac:dyDescent="0.25">
      <c r="A5667" s="261">
        <v>101273</v>
      </c>
      <c r="B5667" s="253" t="s">
        <v>11813</v>
      </c>
      <c r="C5667" s="253" t="s">
        <v>1363</v>
      </c>
      <c r="D5667" s="254" t="s">
        <v>16029</v>
      </c>
    </row>
    <row r="5668" spans="1:4" ht="15" x14ac:dyDescent="0.25">
      <c r="A5668" s="261">
        <v>101274</v>
      </c>
      <c r="B5668" s="253" t="s">
        <v>11814</v>
      </c>
      <c r="C5668" s="253" t="s">
        <v>1363</v>
      </c>
      <c r="D5668" s="254" t="s">
        <v>17518</v>
      </c>
    </row>
    <row r="5669" spans="1:4" ht="15" x14ac:dyDescent="0.25">
      <c r="A5669" s="261">
        <v>101275</v>
      </c>
      <c r="B5669" s="253" t="s">
        <v>11815</v>
      </c>
      <c r="C5669" s="253" t="s">
        <v>1363</v>
      </c>
      <c r="D5669" s="254" t="s">
        <v>17519</v>
      </c>
    </row>
    <row r="5670" spans="1:4" ht="15" x14ac:dyDescent="0.25">
      <c r="A5670" s="261">
        <v>101276</v>
      </c>
      <c r="B5670" s="253" t="s">
        <v>11816</v>
      </c>
      <c r="C5670" s="253" t="s">
        <v>1363</v>
      </c>
      <c r="D5670" s="254" t="s">
        <v>15214</v>
      </c>
    </row>
    <row r="5671" spans="1:4" ht="15" x14ac:dyDescent="0.25">
      <c r="A5671" s="261">
        <v>101277</v>
      </c>
      <c r="B5671" s="253" t="s">
        <v>11817</v>
      </c>
      <c r="C5671" s="253" t="s">
        <v>1363</v>
      </c>
      <c r="D5671" s="254" t="s">
        <v>17520</v>
      </c>
    </row>
    <row r="5672" spans="1:4" ht="15" x14ac:dyDescent="0.25">
      <c r="A5672" s="261">
        <v>102354</v>
      </c>
      <c r="B5672" s="253" t="s">
        <v>5233</v>
      </c>
      <c r="C5672" s="253" t="s">
        <v>1363</v>
      </c>
      <c r="D5672" s="254" t="s">
        <v>17521</v>
      </c>
    </row>
    <row r="5673" spans="1:4" ht="15" x14ac:dyDescent="0.25">
      <c r="A5673" s="261">
        <v>102355</v>
      </c>
      <c r="B5673" s="253" t="s">
        <v>5234</v>
      </c>
      <c r="C5673" s="253" t="s">
        <v>1363</v>
      </c>
      <c r="D5673" s="254" t="s">
        <v>17522</v>
      </c>
    </row>
    <row r="5674" spans="1:4" ht="15" x14ac:dyDescent="0.25">
      <c r="A5674" s="261">
        <v>102360</v>
      </c>
      <c r="B5674" s="253" t="s">
        <v>5235</v>
      </c>
      <c r="C5674" s="253" t="s">
        <v>1363</v>
      </c>
      <c r="D5674" s="254" t="s">
        <v>17523</v>
      </c>
    </row>
    <row r="5675" spans="1:4" ht="15" x14ac:dyDescent="0.25">
      <c r="A5675" s="261">
        <v>102361</v>
      </c>
      <c r="B5675" s="253" t="s">
        <v>5236</v>
      </c>
      <c r="C5675" s="253" t="s">
        <v>1363</v>
      </c>
      <c r="D5675" s="254" t="s">
        <v>17524</v>
      </c>
    </row>
    <row r="5676" spans="1:4" ht="15" x14ac:dyDescent="0.25">
      <c r="A5676" s="261">
        <v>90082</v>
      </c>
      <c r="B5676" s="253" t="s">
        <v>5237</v>
      </c>
      <c r="C5676" s="253" t="s">
        <v>1363</v>
      </c>
      <c r="D5676" s="254" t="s">
        <v>17525</v>
      </c>
    </row>
    <row r="5677" spans="1:4" ht="15" x14ac:dyDescent="0.25">
      <c r="A5677" s="261">
        <v>90084</v>
      </c>
      <c r="B5677" s="253" t="s">
        <v>5238</v>
      </c>
      <c r="C5677" s="253" t="s">
        <v>1363</v>
      </c>
      <c r="D5677" s="254" t="s">
        <v>14691</v>
      </c>
    </row>
    <row r="5678" spans="1:4" ht="15" x14ac:dyDescent="0.25">
      <c r="A5678" s="261">
        <v>90086</v>
      </c>
      <c r="B5678" s="253" t="s">
        <v>5239</v>
      </c>
      <c r="C5678" s="253" t="s">
        <v>1363</v>
      </c>
      <c r="D5678" s="254" t="s">
        <v>17382</v>
      </c>
    </row>
    <row r="5679" spans="1:4" ht="15" x14ac:dyDescent="0.25">
      <c r="A5679" s="261">
        <v>90087</v>
      </c>
      <c r="B5679" s="253" t="s">
        <v>5240</v>
      </c>
      <c r="C5679" s="253" t="s">
        <v>1363</v>
      </c>
      <c r="D5679" s="254" t="s">
        <v>13436</v>
      </c>
    </row>
    <row r="5680" spans="1:4" ht="15" x14ac:dyDescent="0.25">
      <c r="A5680" s="261">
        <v>90090</v>
      </c>
      <c r="B5680" s="253" t="s">
        <v>5241</v>
      </c>
      <c r="C5680" s="253" t="s">
        <v>1363</v>
      </c>
      <c r="D5680" s="254" t="s">
        <v>17526</v>
      </c>
    </row>
    <row r="5681" spans="1:4" ht="15" x14ac:dyDescent="0.25">
      <c r="A5681" s="261">
        <v>90091</v>
      </c>
      <c r="B5681" s="253" t="s">
        <v>5242</v>
      </c>
      <c r="C5681" s="253" t="s">
        <v>1363</v>
      </c>
      <c r="D5681" s="254" t="s">
        <v>17414</v>
      </c>
    </row>
    <row r="5682" spans="1:4" ht="15" x14ac:dyDescent="0.25">
      <c r="A5682" s="261">
        <v>90092</v>
      </c>
      <c r="B5682" s="253" t="s">
        <v>5243</v>
      </c>
      <c r="C5682" s="253" t="s">
        <v>1363</v>
      </c>
      <c r="D5682" s="254" t="s">
        <v>17527</v>
      </c>
    </row>
    <row r="5683" spans="1:4" ht="15" x14ac:dyDescent="0.25">
      <c r="A5683" s="261">
        <v>90094</v>
      </c>
      <c r="B5683" s="253" t="s">
        <v>5244</v>
      </c>
      <c r="C5683" s="253" t="s">
        <v>1363</v>
      </c>
      <c r="D5683" s="254" t="s">
        <v>17528</v>
      </c>
    </row>
    <row r="5684" spans="1:4" ht="15" x14ac:dyDescent="0.25">
      <c r="A5684" s="261">
        <v>90095</v>
      </c>
      <c r="B5684" s="253" t="s">
        <v>5245</v>
      </c>
      <c r="C5684" s="253" t="s">
        <v>1363</v>
      </c>
      <c r="D5684" s="254" t="s">
        <v>13182</v>
      </c>
    </row>
    <row r="5685" spans="1:4" ht="15" x14ac:dyDescent="0.25">
      <c r="A5685" s="261">
        <v>90098</v>
      </c>
      <c r="B5685" s="253" t="s">
        <v>5246</v>
      </c>
      <c r="C5685" s="253" t="s">
        <v>1363</v>
      </c>
      <c r="D5685" s="254" t="s">
        <v>17529</v>
      </c>
    </row>
    <row r="5686" spans="1:4" ht="15" x14ac:dyDescent="0.25">
      <c r="A5686" s="261">
        <v>90099</v>
      </c>
      <c r="B5686" s="253" t="s">
        <v>5247</v>
      </c>
      <c r="C5686" s="253" t="s">
        <v>1363</v>
      </c>
      <c r="D5686" s="254" t="s">
        <v>12843</v>
      </c>
    </row>
    <row r="5687" spans="1:4" ht="15" x14ac:dyDescent="0.25">
      <c r="A5687" s="261">
        <v>90100</v>
      </c>
      <c r="B5687" s="253" t="s">
        <v>5248</v>
      </c>
      <c r="C5687" s="253" t="s">
        <v>1363</v>
      </c>
      <c r="D5687" s="254" t="s">
        <v>14718</v>
      </c>
    </row>
    <row r="5688" spans="1:4" ht="15" x14ac:dyDescent="0.25">
      <c r="A5688" s="261">
        <v>90101</v>
      </c>
      <c r="B5688" s="253" t="s">
        <v>5249</v>
      </c>
      <c r="C5688" s="253" t="s">
        <v>1363</v>
      </c>
      <c r="D5688" s="254" t="s">
        <v>15236</v>
      </c>
    </row>
    <row r="5689" spans="1:4" ht="15" x14ac:dyDescent="0.25">
      <c r="A5689" s="261">
        <v>90102</v>
      </c>
      <c r="B5689" s="253" t="s">
        <v>5250</v>
      </c>
      <c r="C5689" s="253" t="s">
        <v>1363</v>
      </c>
      <c r="D5689" s="254" t="s">
        <v>12916</v>
      </c>
    </row>
    <row r="5690" spans="1:4" ht="15" x14ac:dyDescent="0.25">
      <c r="A5690" s="261">
        <v>90105</v>
      </c>
      <c r="B5690" s="253" t="s">
        <v>5251</v>
      </c>
      <c r="C5690" s="253" t="s">
        <v>1363</v>
      </c>
      <c r="D5690" s="254" t="s">
        <v>12837</v>
      </c>
    </row>
    <row r="5691" spans="1:4" ht="15" x14ac:dyDescent="0.25">
      <c r="A5691" s="261">
        <v>90106</v>
      </c>
      <c r="B5691" s="253" t="s">
        <v>5252</v>
      </c>
      <c r="C5691" s="253" t="s">
        <v>1363</v>
      </c>
      <c r="D5691" s="254" t="s">
        <v>15585</v>
      </c>
    </row>
    <row r="5692" spans="1:4" ht="15" x14ac:dyDescent="0.25">
      <c r="A5692" s="261">
        <v>90107</v>
      </c>
      <c r="B5692" s="253" t="s">
        <v>5253</v>
      </c>
      <c r="C5692" s="253" t="s">
        <v>1363</v>
      </c>
      <c r="D5692" s="254" t="s">
        <v>17530</v>
      </c>
    </row>
    <row r="5693" spans="1:4" ht="15" x14ac:dyDescent="0.25">
      <c r="A5693" s="261">
        <v>90108</v>
      </c>
      <c r="B5693" s="253" t="s">
        <v>5254</v>
      </c>
      <c r="C5693" s="253" t="s">
        <v>1363</v>
      </c>
      <c r="D5693" s="254" t="s">
        <v>17333</v>
      </c>
    </row>
    <row r="5694" spans="1:4" ht="15" x14ac:dyDescent="0.25">
      <c r="A5694" s="261">
        <v>93358</v>
      </c>
      <c r="B5694" s="253" t="s">
        <v>5255</v>
      </c>
      <c r="C5694" s="253" t="s">
        <v>1363</v>
      </c>
      <c r="D5694" s="254" t="s">
        <v>17531</v>
      </c>
    </row>
    <row r="5695" spans="1:4" ht="15" x14ac:dyDescent="0.25">
      <c r="A5695" s="261">
        <v>102276</v>
      </c>
      <c r="B5695" s="253" t="s">
        <v>5256</v>
      </c>
      <c r="C5695" s="253" t="s">
        <v>1363</v>
      </c>
      <c r="D5695" s="254" t="s">
        <v>17532</v>
      </c>
    </row>
    <row r="5696" spans="1:4" ht="15" x14ac:dyDescent="0.25">
      <c r="A5696" s="261">
        <v>102277</v>
      </c>
      <c r="B5696" s="253" t="s">
        <v>5257</v>
      </c>
      <c r="C5696" s="253" t="s">
        <v>1363</v>
      </c>
      <c r="D5696" s="254" t="s">
        <v>13665</v>
      </c>
    </row>
    <row r="5697" spans="1:4" ht="15" x14ac:dyDescent="0.25">
      <c r="A5697" s="261">
        <v>102278</v>
      </c>
      <c r="B5697" s="253" t="s">
        <v>5258</v>
      </c>
      <c r="C5697" s="253" t="s">
        <v>1363</v>
      </c>
      <c r="D5697" s="254" t="s">
        <v>16161</v>
      </c>
    </row>
    <row r="5698" spans="1:4" ht="15" x14ac:dyDescent="0.25">
      <c r="A5698" s="261">
        <v>102279</v>
      </c>
      <c r="B5698" s="253" t="s">
        <v>5259</v>
      </c>
      <c r="C5698" s="253" t="s">
        <v>1363</v>
      </c>
      <c r="D5698" s="254" t="s">
        <v>17333</v>
      </c>
    </row>
    <row r="5699" spans="1:4" ht="15" x14ac:dyDescent="0.25">
      <c r="A5699" s="261">
        <v>102280</v>
      </c>
      <c r="B5699" s="253" t="s">
        <v>5260</v>
      </c>
      <c r="C5699" s="253" t="s">
        <v>1363</v>
      </c>
      <c r="D5699" s="254" t="s">
        <v>17533</v>
      </c>
    </row>
    <row r="5700" spans="1:4" ht="15" x14ac:dyDescent="0.25">
      <c r="A5700" s="261">
        <v>102281</v>
      </c>
      <c r="B5700" s="253" t="s">
        <v>5261</v>
      </c>
      <c r="C5700" s="253" t="s">
        <v>1363</v>
      </c>
      <c r="D5700" s="254" t="s">
        <v>17534</v>
      </c>
    </row>
    <row r="5701" spans="1:4" ht="15" x14ac:dyDescent="0.25">
      <c r="A5701" s="261">
        <v>102282</v>
      </c>
      <c r="B5701" s="253" t="s">
        <v>5262</v>
      </c>
      <c r="C5701" s="253" t="s">
        <v>1363</v>
      </c>
      <c r="D5701" s="254" t="s">
        <v>17535</v>
      </c>
    </row>
    <row r="5702" spans="1:4" ht="15" x14ac:dyDescent="0.25">
      <c r="A5702" s="261">
        <v>102283</v>
      </c>
      <c r="B5702" s="253" t="s">
        <v>5263</v>
      </c>
      <c r="C5702" s="253" t="s">
        <v>1363</v>
      </c>
      <c r="D5702" s="254" t="s">
        <v>15254</v>
      </c>
    </row>
    <row r="5703" spans="1:4" ht="15" x14ac:dyDescent="0.25">
      <c r="A5703" s="261">
        <v>102284</v>
      </c>
      <c r="B5703" s="253" t="s">
        <v>5264</v>
      </c>
      <c r="C5703" s="253" t="s">
        <v>1363</v>
      </c>
      <c r="D5703" s="254" t="s">
        <v>14997</v>
      </c>
    </row>
    <row r="5704" spans="1:4" ht="15" x14ac:dyDescent="0.25">
      <c r="A5704" s="261">
        <v>102285</v>
      </c>
      <c r="B5704" s="253" t="s">
        <v>5265</v>
      </c>
      <c r="C5704" s="253" t="s">
        <v>1363</v>
      </c>
      <c r="D5704" s="254" t="s">
        <v>17536</v>
      </c>
    </row>
    <row r="5705" spans="1:4" ht="15" x14ac:dyDescent="0.25">
      <c r="A5705" s="261">
        <v>102286</v>
      </c>
      <c r="B5705" s="253" t="s">
        <v>5266</v>
      </c>
      <c r="C5705" s="253" t="s">
        <v>1363</v>
      </c>
      <c r="D5705" s="254" t="s">
        <v>16270</v>
      </c>
    </row>
    <row r="5706" spans="1:4" ht="15" x14ac:dyDescent="0.25">
      <c r="A5706" s="261">
        <v>102287</v>
      </c>
      <c r="B5706" s="253" t="s">
        <v>5267</v>
      </c>
      <c r="C5706" s="253" t="s">
        <v>1363</v>
      </c>
      <c r="D5706" s="254" t="s">
        <v>17537</v>
      </c>
    </row>
    <row r="5707" spans="1:4" ht="15" x14ac:dyDescent="0.25">
      <c r="A5707" s="261">
        <v>102288</v>
      </c>
      <c r="B5707" s="253" t="s">
        <v>5268</v>
      </c>
      <c r="C5707" s="253" t="s">
        <v>1363</v>
      </c>
      <c r="D5707" s="254" t="s">
        <v>14945</v>
      </c>
    </row>
    <row r="5708" spans="1:4" ht="15" x14ac:dyDescent="0.25">
      <c r="A5708" s="261">
        <v>102289</v>
      </c>
      <c r="B5708" s="253" t="s">
        <v>5269</v>
      </c>
      <c r="C5708" s="253" t="s">
        <v>1363</v>
      </c>
      <c r="D5708" s="254" t="s">
        <v>16224</v>
      </c>
    </row>
    <row r="5709" spans="1:4" ht="15" x14ac:dyDescent="0.25">
      <c r="A5709" s="261">
        <v>102290</v>
      </c>
      <c r="B5709" s="253" t="s">
        <v>5270</v>
      </c>
      <c r="C5709" s="253" t="s">
        <v>1363</v>
      </c>
      <c r="D5709" s="254" t="s">
        <v>13792</v>
      </c>
    </row>
    <row r="5710" spans="1:4" ht="15" x14ac:dyDescent="0.25">
      <c r="A5710" s="261">
        <v>102291</v>
      </c>
      <c r="B5710" s="253" t="s">
        <v>5271</v>
      </c>
      <c r="C5710" s="253" t="s">
        <v>1363</v>
      </c>
      <c r="D5710" s="254" t="s">
        <v>15005</v>
      </c>
    </row>
    <row r="5711" spans="1:4" ht="15" x14ac:dyDescent="0.25">
      <c r="A5711" s="261">
        <v>102292</v>
      </c>
      <c r="B5711" s="253" t="s">
        <v>5272</v>
      </c>
      <c r="C5711" s="253" t="s">
        <v>1363</v>
      </c>
      <c r="D5711" s="254" t="s">
        <v>15833</v>
      </c>
    </row>
    <row r="5712" spans="1:4" ht="15" x14ac:dyDescent="0.25">
      <c r="A5712" s="261">
        <v>102293</v>
      </c>
      <c r="B5712" s="253" t="s">
        <v>5273</v>
      </c>
      <c r="C5712" s="253" t="s">
        <v>1363</v>
      </c>
      <c r="D5712" s="254" t="s">
        <v>17538</v>
      </c>
    </row>
    <row r="5713" spans="1:4" ht="15" x14ac:dyDescent="0.25">
      <c r="A5713" s="261">
        <v>102294</v>
      </c>
      <c r="B5713" s="253" t="s">
        <v>5274</v>
      </c>
      <c r="C5713" s="253" t="s">
        <v>1363</v>
      </c>
      <c r="D5713" s="254" t="s">
        <v>15250</v>
      </c>
    </row>
    <row r="5714" spans="1:4" ht="15" x14ac:dyDescent="0.25">
      <c r="A5714" s="261">
        <v>102295</v>
      </c>
      <c r="B5714" s="253" t="s">
        <v>5275</v>
      </c>
      <c r="C5714" s="253" t="s">
        <v>1363</v>
      </c>
      <c r="D5714" s="254" t="s">
        <v>17539</v>
      </c>
    </row>
    <row r="5715" spans="1:4" ht="15" x14ac:dyDescent="0.25">
      <c r="A5715" s="261">
        <v>102296</v>
      </c>
      <c r="B5715" s="253" t="s">
        <v>5276</v>
      </c>
      <c r="C5715" s="253" t="s">
        <v>1363</v>
      </c>
      <c r="D5715" s="254" t="s">
        <v>17540</v>
      </c>
    </row>
    <row r="5716" spans="1:4" ht="15" x14ac:dyDescent="0.25">
      <c r="A5716" s="261">
        <v>102297</v>
      </c>
      <c r="B5716" s="253" t="s">
        <v>5277</v>
      </c>
      <c r="C5716" s="253" t="s">
        <v>1363</v>
      </c>
      <c r="D5716" s="254" t="s">
        <v>17541</v>
      </c>
    </row>
    <row r="5717" spans="1:4" ht="15" x14ac:dyDescent="0.25">
      <c r="A5717" s="261">
        <v>102298</v>
      </c>
      <c r="B5717" s="253" t="s">
        <v>5278</v>
      </c>
      <c r="C5717" s="253" t="s">
        <v>1363</v>
      </c>
      <c r="D5717" s="254" t="s">
        <v>17542</v>
      </c>
    </row>
    <row r="5718" spans="1:4" ht="15" x14ac:dyDescent="0.25">
      <c r="A5718" s="261">
        <v>102299</v>
      </c>
      <c r="B5718" s="253" t="s">
        <v>5279</v>
      </c>
      <c r="C5718" s="253" t="s">
        <v>1363</v>
      </c>
      <c r="D5718" s="254" t="s">
        <v>17543</v>
      </c>
    </row>
    <row r="5719" spans="1:4" ht="15" x14ac:dyDescent="0.25">
      <c r="A5719" s="261">
        <v>102300</v>
      </c>
      <c r="B5719" s="253" t="s">
        <v>5280</v>
      </c>
      <c r="C5719" s="253" t="s">
        <v>1363</v>
      </c>
      <c r="D5719" s="254" t="s">
        <v>15853</v>
      </c>
    </row>
    <row r="5720" spans="1:4" ht="15" x14ac:dyDescent="0.25">
      <c r="A5720" s="261">
        <v>102301</v>
      </c>
      <c r="B5720" s="253" t="s">
        <v>5281</v>
      </c>
      <c r="C5720" s="253" t="s">
        <v>1363</v>
      </c>
      <c r="D5720" s="254" t="s">
        <v>16199</v>
      </c>
    </row>
    <row r="5721" spans="1:4" ht="15" x14ac:dyDescent="0.25">
      <c r="A5721" s="261">
        <v>102302</v>
      </c>
      <c r="B5721" s="253" t="s">
        <v>5282</v>
      </c>
      <c r="C5721" s="253" t="s">
        <v>1363</v>
      </c>
      <c r="D5721" s="254" t="s">
        <v>17544</v>
      </c>
    </row>
    <row r="5722" spans="1:4" ht="15" x14ac:dyDescent="0.25">
      <c r="A5722" s="261">
        <v>102303</v>
      </c>
      <c r="B5722" s="253" t="s">
        <v>5283</v>
      </c>
      <c r="C5722" s="253" t="s">
        <v>1363</v>
      </c>
      <c r="D5722" s="254" t="s">
        <v>17545</v>
      </c>
    </row>
    <row r="5723" spans="1:4" ht="15" x14ac:dyDescent="0.25">
      <c r="A5723" s="261">
        <v>102304</v>
      </c>
      <c r="B5723" s="253" t="s">
        <v>5284</v>
      </c>
      <c r="C5723" s="253" t="s">
        <v>1363</v>
      </c>
      <c r="D5723" s="254" t="s">
        <v>15835</v>
      </c>
    </row>
    <row r="5724" spans="1:4" ht="15" x14ac:dyDescent="0.25">
      <c r="A5724" s="261">
        <v>102305</v>
      </c>
      <c r="B5724" s="253" t="s">
        <v>5285</v>
      </c>
      <c r="C5724" s="253" t="s">
        <v>1363</v>
      </c>
      <c r="D5724" s="254" t="s">
        <v>12924</v>
      </c>
    </row>
    <row r="5725" spans="1:4" ht="15" x14ac:dyDescent="0.25">
      <c r="A5725" s="261">
        <v>102306</v>
      </c>
      <c r="B5725" s="253" t="s">
        <v>5286</v>
      </c>
      <c r="C5725" s="253" t="s">
        <v>1363</v>
      </c>
      <c r="D5725" s="254" t="s">
        <v>17486</v>
      </c>
    </row>
    <row r="5726" spans="1:4" ht="15" x14ac:dyDescent="0.25">
      <c r="A5726" s="261">
        <v>102307</v>
      </c>
      <c r="B5726" s="253" t="s">
        <v>5287</v>
      </c>
      <c r="C5726" s="253" t="s">
        <v>1363</v>
      </c>
      <c r="D5726" s="254" t="s">
        <v>17535</v>
      </c>
    </row>
    <row r="5727" spans="1:4" ht="15" x14ac:dyDescent="0.25">
      <c r="A5727" s="261">
        <v>102308</v>
      </c>
      <c r="B5727" s="253" t="s">
        <v>5288</v>
      </c>
      <c r="C5727" s="253" t="s">
        <v>1363</v>
      </c>
      <c r="D5727" s="254" t="s">
        <v>17546</v>
      </c>
    </row>
    <row r="5728" spans="1:4" ht="15" x14ac:dyDescent="0.25">
      <c r="A5728" s="261">
        <v>102309</v>
      </c>
      <c r="B5728" s="253" t="s">
        <v>5289</v>
      </c>
      <c r="C5728" s="253" t="s">
        <v>1363</v>
      </c>
      <c r="D5728" s="254" t="s">
        <v>17547</v>
      </c>
    </row>
    <row r="5729" spans="1:4" ht="15" x14ac:dyDescent="0.25">
      <c r="A5729" s="261">
        <v>102310</v>
      </c>
      <c r="B5729" s="253" t="s">
        <v>5290</v>
      </c>
      <c r="C5729" s="253" t="s">
        <v>1363</v>
      </c>
      <c r="D5729" s="254" t="s">
        <v>15264</v>
      </c>
    </row>
    <row r="5730" spans="1:4" ht="15" x14ac:dyDescent="0.25">
      <c r="A5730" s="261">
        <v>102311</v>
      </c>
      <c r="B5730" s="253" t="s">
        <v>5291</v>
      </c>
      <c r="C5730" s="253" t="s">
        <v>1363</v>
      </c>
      <c r="D5730" s="254" t="s">
        <v>14128</v>
      </c>
    </row>
    <row r="5731" spans="1:4" ht="15" x14ac:dyDescent="0.25">
      <c r="A5731" s="261">
        <v>102312</v>
      </c>
      <c r="B5731" s="253" t="s">
        <v>5292</v>
      </c>
      <c r="C5731" s="253" t="s">
        <v>1363</v>
      </c>
      <c r="D5731" s="254" t="s">
        <v>17548</v>
      </c>
    </row>
    <row r="5732" spans="1:4" ht="15" x14ac:dyDescent="0.25">
      <c r="A5732" s="261">
        <v>102313</v>
      </c>
      <c r="B5732" s="253" t="s">
        <v>5293</v>
      </c>
      <c r="C5732" s="253" t="s">
        <v>1363</v>
      </c>
      <c r="D5732" s="254" t="s">
        <v>17549</v>
      </c>
    </row>
    <row r="5733" spans="1:4" ht="15" x14ac:dyDescent="0.25">
      <c r="A5733" s="261">
        <v>102314</v>
      </c>
      <c r="B5733" s="253" t="s">
        <v>5294</v>
      </c>
      <c r="C5733" s="253" t="s">
        <v>1363</v>
      </c>
      <c r="D5733" s="254" t="s">
        <v>17550</v>
      </c>
    </row>
    <row r="5734" spans="1:4" ht="15" x14ac:dyDescent="0.25">
      <c r="A5734" s="261">
        <v>102315</v>
      </c>
      <c r="B5734" s="253" t="s">
        <v>5295</v>
      </c>
      <c r="C5734" s="253" t="s">
        <v>1363</v>
      </c>
      <c r="D5734" s="254" t="s">
        <v>13792</v>
      </c>
    </row>
    <row r="5735" spans="1:4" ht="15" x14ac:dyDescent="0.25">
      <c r="A5735" s="261">
        <v>102316</v>
      </c>
      <c r="B5735" s="253" t="s">
        <v>5296</v>
      </c>
      <c r="C5735" s="253" t="s">
        <v>1363</v>
      </c>
      <c r="D5735" s="254" t="s">
        <v>17551</v>
      </c>
    </row>
    <row r="5736" spans="1:4" ht="15" x14ac:dyDescent="0.25">
      <c r="A5736" s="261">
        <v>102317</v>
      </c>
      <c r="B5736" s="253" t="s">
        <v>5297</v>
      </c>
      <c r="C5736" s="253" t="s">
        <v>1363</v>
      </c>
      <c r="D5736" s="254" t="s">
        <v>17552</v>
      </c>
    </row>
    <row r="5737" spans="1:4" ht="15" x14ac:dyDescent="0.25">
      <c r="A5737" s="261">
        <v>102318</v>
      </c>
      <c r="B5737" s="253" t="s">
        <v>5298</v>
      </c>
      <c r="C5737" s="253" t="s">
        <v>1363</v>
      </c>
      <c r="D5737" s="254" t="s">
        <v>17553</v>
      </c>
    </row>
    <row r="5738" spans="1:4" ht="15" x14ac:dyDescent="0.25">
      <c r="A5738" s="261">
        <v>102319</v>
      </c>
      <c r="B5738" s="253" t="s">
        <v>5299</v>
      </c>
      <c r="C5738" s="253" t="s">
        <v>1363</v>
      </c>
      <c r="D5738" s="254" t="s">
        <v>17554</v>
      </c>
    </row>
    <row r="5739" spans="1:4" ht="15" x14ac:dyDescent="0.25">
      <c r="A5739" s="261">
        <v>102320</v>
      </c>
      <c r="B5739" s="253" t="s">
        <v>5300</v>
      </c>
      <c r="C5739" s="253" t="s">
        <v>1363</v>
      </c>
      <c r="D5739" s="254" t="s">
        <v>17555</v>
      </c>
    </row>
    <row r="5740" spans="1:4" ht="15" x14ac:dyDescent="0.25">
      <c r="A5740" s="261">
        <v>102321</v>
      </c>
      <c r="B5740" s="253" t="s">
        <v>5301</v>
      </c>
      <c r="C5740" s="253" t="s">
        <v>1363</v>
      </c>
      <c r="D5740" s="254" t="s">
        <v>13828</v>
      </c>
    </row>
    <row r="5741" spans="1:4" ht="15" x14ac:dyDescent="0.25">
      <c r="A5741" s="261">
        <v>102322</v>
      </c>
      <c r="B5741" s="253" t="s">
        <v>5302</v>
      </c>
      <c r="C5741" s="253" t="s">
        <v>1363</v>
      </c>
      <c r="D5741" s="254" t="s">
        <v>17556</v>
      </c>
    </row>
    <row r="5742" spans="1:4" ht="15" x14ac:dyDescent="0.25">
      <c r="A5742" s="261">
        <v>102323</v>
      </c>
      <c r="B5742" s="253" t="s">
        <v>5303</v>
      </c>
      <c r="C5742" s="253" t="s">
        <v>1363</v>
      </c>
      <c r="D5742" s="254" t="s">
        <v>17557</v>
      </c>
    </row>
    <row r="5743" spans="1:4" ht="15" x14ac:dyDescent="0.25">
      <c r="A5743" s="261">
        <v>102324</v>
      </c>
      <c r="B5743" s="253" t="s">
        <v>5304</v>
      </c>
      <c r="C5743" s="253" t="s">
        <v>1363</v>
      </c>
      <c r="D5743" s="254" t="s">
        <v>12918</v>
      </c>
    </row>
    <row r="5744" spans="1:4" ht="15" x14ac:dyDescent="0.25">
      <c r="A5744" s="261">
        <v>102325</v>
      </c>
      <c r="B5744" s="253" t="s">
        <v>5305</v>
      </c>
      <c r="C5744" s="253" t="s">
        <v>1363</v>
      </c>
      <c r="D5744" s="254" t="s">
        <v>16306</v>
      </c>
    </row>
    <row r="5745" spans="1:4" ht="15" x14ac:dyDescent="0.25">
      <c r="A5745" s="261">
        <v>102326</v>
      </c>
      <c r="B5745" s="253" t="s">
        <v>5306</v>
      </c>
      <c r="C5745" s="253" t="s">
        <v>1363</v>
      </c>
      <c r="D5745" s="254" t="s">
        <v>17558</v>
      </c>
    </row>
    <row r="5746" spans="1:4" ht="15" x14ac:dyDescent="0.25">
      <c r="A5746" s="261">
        <v>102327</v>
      </c>
      <c r="B5746" s="253" t="s">
        <v>5307</v>
      </c>
      <c r="C5746" s="253" t="s">
        <v>1363</v>
      </c>
      <c r="D5746" s="254" t="s">
        <v>17559</v>
      </c>
    </row>
    <row r="5747" spans="1:4" ht="15" x14ac:dyDescent="0.25">
      <c r="A5747" s="261">
        <v>102328</v>
      </c>
      <c r="B5747" s="253" t="s">
        <v>5308</v>
      </c>
      <c r="C5747" s="253" t="s">
        <v>1363</v>
      </c>
      <c r="D5747" s="254" t="s">
        <v>13091</v>
      </c>
    </row>
    <row r="5748" spans="1:4" ht="15" x14ac:dyDescent="0.25">
      <c r="A5748" s="261">
        <v>102329</v>
      </c>
      <c r="B5748" s="253" t="s">
        <v>5309</v>
      </c>
      <c r="C5748" s="253" t="s">
        <v>1363</v>
      </c>
      <c r="D5748" s="254" t="s">
        <v>16172</v>
      </c>
    </row>
    <row r="5749" spans="1:4" ht="15" x14ac:dyDescent="0.25">
      <c r="A5749" s="261">
        <v>94304</v>
      </c>
      <c r="B5749" s="253" t="s">
        <v>12510</v>
      </c>
      <c r="C5749" s="253" t="s">
        <v>1363</v>
      </c>
      <c r="D5749" s="254" t="s">
        <v>17560</v>
      </c>
    </row>
    <row r="5750" spans="1:4" ht="15" x14ac:dyDescent="0.25">
      <c r="A5750" s="261">
        <v>94306</v>
      </c>
      <c r="B5750" s="253" t="s">
        <v>12511</v>
      </c>
      <c r="C5750" s="253" t="s">
        <v>1363</v>
      </c>
      <c r="D5750" s="254" t="s">
        <v>13295</v>
      </c>
    </row>
    <row r="5751" spans="1:4" ht="15" x14ac:dyDescent="0.25">
      <c r="A5751" s="261">
        <v>94310</v>
      </c>
      <c r="B5751" s="253" t="s">
        <v>12512</v>
      </c>
      <c r="C5751" s="253" t="s">
        <v>1363</v>
      </c>
      <c r="D5751" s="254" t="s">
        <v>17561</v>
      </c>
    </row>
    <row r="5752" spans="1:4" ht="15" x14ac:dyDescent="0.25">
      <c r="A5752" s="261">
        <v>94316</v>
      </c>
      <c r="B5752" s="253" t="s">
        <v>12513</v>
      </c>
      <c r="C5752" s="253" t="s">
        <v>1363</v>
      </c>
      <c r="D5752" s="254" t="s">
        <v>17562</v>
      </c>
    </row>
    <row r="5753" spans="1:4" ht="15" x14ac:dyDescent="0.25">
      <c r="A5753" s="261">
        <v>94318</v>
      </c>
      <c r="B5753" s="253" t="s">
        <v>12514</v>
      </c>
      <c r="C5753" s="253" t="s">
        <v>1363</v>
      </c>
      <c r="D5753" s="254" t="s">
        <v>17563</v>
      </c>
    </row>
    <row r="5754" spans="1:4" ht="15" x14ac:dyDescent="0.25">
      <c r="A5754" s="261">
        <v>94319</v>
      </c>
      <c r="B5754" s="253" t="s">
        <v>12515</v>
      </c>
      <c r="C5754" s="253" t="s">
        <v>1363</v>
      </c>
      <c r="D5754" s="254" t="s">
        <v>13176</v>
      </c>
    </row>
    <row r="5755" spans="1:4" ht="15" x14ac:dyDescent="0.25">
      <c r="A5755" s="261">
        <v>94327</v>
      </c>
      <c r="B5755" s="253" t="s">
        <v>12516</v>
      </c>
      <c r="C5755" s="253" t="s">
        <v>1363</v>
      </c>
      <c r="D5755" s="254" t="s">
        <v>17564</v>
      </c>
    </row>
    <row r="5756" spans="1:4" ht="15" x14ac:dyDescent="0.25">
      <c r="A5756" s="261">
        <v>94329</v>
      </c>
      <c r="B5756" s="253" t="s">
        <v>12517</v>
      </c>
      <c r="C5756" s="253" t="s">
        <v>1363</v>
      </c>
      <c r="D5756" s="254" t="s">
        <v>17565</v>
      </c>
    </row>
    <row r="5757" spans="1:4" ht="15" x14ac:dyDescent="0.25">
      <c r="A5757" s="261">
        <v>94333</v>
      </c>
      <c r="B5757" s="253" t="s">
        <v>12518</v>
      </c>
      <c r="C5757" s="253" t="s">
        <v>1363</v>
      </c>
      <c r="D5757" s="254" t="s">
        <v>17566</v>
      </c>
    </row>
    <row r="5758" spans="1:4" ht="15" x14ac:dyDescent="0.25">
      <c r="A5758" s="261">
        <v>94339</v>
      </c>
      <c r="B5758" s="253" t="s">
        <v>12519</v>
      </c>
      <c r="C5758" s="253" t="s">
        <v>1363</v>
      </c>
      <c r="D5758" s="254" t="s">
        <v>17567</v>
      </c>
    </row>
    <row r="5759" spans="1:4" ht="15" x14ac:dyDescent="0.25">
      <c r="A5759" s="261">
        <v>94341</v>
      </c>
      <c r="B5759" s="253" t="s">
        <v>12520</v>
      </c>
      <c r="C5759" s="253" t="s">
        <v>1363</v>
      </c>
      <c r="D5759" s="254" t="s">
        <v>17568</v>
      </c>
    </row>
    <row r="5760" spans="1:4" ht="15" x14ac:dyDescent="0.25">
      <c r="A5760" s="261">
        <v>94342</v>
      </c>
      <c r="B5760" s="253" t="s">
        <v>12521</v>
      </c>
      <c r="C5760" s="253" t="s">
        <v>1363</v>
      </c>
      <c r="D5760" s="254" t="s">
        <v>17569</v>
      </c>
    </row>
    <row r="5761" spans="1:4" ht="15" x14ac:dyDescent="0.25">
      <c r="A5761" s="261">
        <v>96385</v>
      </c>
      <c r="B5761" s="253" t="s">
        <v>5310</v>
      </c>
      <c r="C5761" s="253" t="s">
        <v>1363</v>
      </c>
      <c r="D5761" s="254" t="s">
        <v>17570</v>
      </c>
    </row>
    <row r="5762" spans="1:4" ht="15" x14ac:dyDescent="0.25">
      <c r="A5762" s="261">
        <v>96386</v>
      </c>
      <c r="B5762" s="253" t="s">
        <v>5311</v>
      </c>
      <c r="C5762" s="253" t="s">
        <v>1363</v>
      </c>
      <c r="D5762" s="254" t="s">
        <v>14958</v>
      </c>
    </row>
    <row r="5763" spans="1:4" ht="15" x14ac:dyDescent="0.25">
      <c r="A5763" s="261">
        <v>93367</v>
      </c>
      <c r="B5763" s="253" t="s">
        <v>12522</v>
      </c>
      <c r="C5763" s="253" t="s">
        <v>1363</v>
      </c>
      <c r="D5763" s="254" t="s">
        <v>15867</v>
      </c>
    </row>
    <row r="5764" spans="1:4" ht="15" x14ac:dyDescent="0.25">
      <c r="A5764" s="261">
        <v>93368</v>
      </c>
      <c r="B5764" s="253" t="s">
        <v>12523</v>
      </c>
      <c r="C5764" s="253" t="s">
        <v>1363</v>
      </c>
      <c r="D5764" s="254" t="s">
        <v>16269</v>
      </c>
    </row>
    <row r="5765" spans="1:4" ht="15" x14ac:dyDescent="0.25">
      <c r="A5765" s="261">
        <v>93369</v>
      </c>
      <c r="B5765" s="253" t="s">
        <v>12524</v>
      </c>
      <c r="C5765" s="253" t="s">
        <v>1363</v>
      </c>
      <c r="D5765" s="254" t="s">
        <v>13524</v>
      </c>
    </row>
    <row r="5766" spans="1:4" ht="15" x14ac:dyDescent="0.25">
      <c r="A5766" s="261">
        <v>93372</v>
      </c>
      <c r="B5766" s="253" t="s">
        <v>12525</v>
      </c>
      <c r="C5766" s="253" t="s">
        <v>1363</v>
      </c>
      <c r="D5766" s="254" t="s">
        <v>17507</v>
      </c>
    </row>
    <row r="5767" spans="1:4" ht="15" x14ac:dyDescent="0.25">
      <c r="A5767" s="261">
        <v>93373</v>
      </c>
      <c r="B5767" s="253" t="s">
        <v>12526</v>
      </c>
      <c r="C5767" s="253" t="s">
        <v>1363</v>
      </c>
      <c r="D5767" s="254" t="s">
        <v>17571</v>
      </c>
    </row>
    <row r="5768" spans="1:4" ht="15" x14ac:dyDescent="0.25">
      <c r="A5768" s="261">
        <v>93378</v>
      </c>
      <c r="B5768" s="253" t="s">
        <v>12527</v>
      </c>
      <c r="C5768" s="253" t="s">
        <v>1363</v>
      </c>
      <c r="D5768" s="254" t="s">
        <v>17572</v>
      </c>
    </row>
    <row r="5769" spans="1:4" ht="15" x14ac:dyDescent="0.25">
      <c r="A5769" s="261">
        <v>93379</v>
      </c>
      <c r="B5769" s="253" t="s">
        <v>12528</v>
      </c>
      <c r="C5769" s="253" t="s">
        <v>1363</v>
      </c>
      <c r="D5769" s="254" t="s">
        <v>14704</v>
      </c>
    </row>
    <row r="5770" spans="1:4" ht="15" x14ac:dyDescent="0.25">
      <c r="A5770" s="261">
        <v>93380</v>
      </c>
      <c r="B5770" s="253" t="s">
        <v>12529</v>
      </c>
      <c r="C5770" s="253" t="s">
        <v>1363</v>
      </c>
      <c r="D5770" s="254" t="s">
        <v>17573</v>
      </c>
    </row>
    <row r="5771" spans="1:4" ht="15" x14ac:dyDescent="0.25">
      <c r="A5771" s="261">
        <v>93381</v>
      </c>
      <c r="B5771" s="253" t="s">
        <v>12530</v>
      </c>
      <c r="C5771" s="253" t="s">
        <v>1363</v>
      </c>
      <c r="D5771" s="254" t="s">
        <v>17574</v>
      </c>
    </row>
    <row r="5772" spans="1:4" ht="15" x14ac:dyDescent="0.25">
      <c r="A5772" s="261">
        <v>93382</v>
      </c>
      <c r="B5772" s="253" t="s">
        <v>12531</v>
      </c>
      <c r="C5772" s="253" t="s">
        <v>1363</v>
      </c>
      <c r="D5772" s="254" t="s">
        <v>15720</v>
      </c>
    </row>
    <row r="5773" spans="1:4" ht="15" x14ac:dyDescent="0.25">
      <c r="A5773" s="261">
        <v>104728</v>
      </c>
      <c r="B5773" s="253" t="s">
        <v>12532</v>
      </c>
      <c r="C5773" s="253" t="s">
        <v>1363</v>
      </c>
      <c r="D5773" s="254" t="s">
        <v>17575</v>
      </c>
    </row>
    <row r="5774" spans="1:4" ht="15" x14ac:dyDescent="0.25">
      <c r="A5774" s="261">
        <v>104729</v>
      </c>
      <c r="B5774" s="253" t="s">
        <v>12533</v>
      </c>
      <c r="C5774" s="253" t="s">
        <v>1363</v>
      </c>
      <c r="D5774" s="254" t="s">
        <v>15511</v>
      </c>
    </row>
    <row r="5775" spans="1:4" ht="15" x14ac:dyDescent="0.25">
      <c r="A5775" s="261">
        <v>104730</v>
      </c>
      <c r="B5775" s="253" t="s">
        <v>12534</v>
      </c>
      <c r="C5775" s="253" t="s">
        <v>1363</v>
      </c>
      <c r="D5775" s="254" t="s">
        <v>17576</v>
      </c>
    </row>
    <row r="5776" spans="1:4" ht="15" x14ac:dyDescent="0.25">
      <c r="A5776" s="261">
        <v>104731</v>
      </c>
      <c r="B5776" s="253" t="s">
        <v>12535</v>
      </c>
      <c r="C5776" s="253" t="s">
        <v>1363</v>
      </c>
      <c r="D5776" s="254" t="s">
        <v>17577</v>
      </c>
    </row>
    <row r="5777" spans="1:4" ht="15" x14ac:dyDescent="0.25">
      <c r="A5777" s="261">
        <v>104732</v>
      </c>
      <c r="B5777" s="253" t="s">
        <v>12536</v>
      </c>
      <c r="C5777" s="253" t="s">
        <v>1363</v>
      </c>
      <c r="D5777" s="254" t="s">
        <v>16108</v>
      </c>
    </row>
    <row r="5778" spans="1:4" ht="15" x14ac:dyDescent="0.25">
      <c r="A5778" s="261">
        <v>104733</v>
      </c>
      <c r="B5778" s="253" t="s">
        <v>12537</v>
      </c>
      <c r="C5778" s="253" t="s">
        <v>1363</v>
      </c>
      <c r="D5778" s="254" t="s">
        <v>16221</v>
      </c>
    </row>
    <row r="5779" spans="1:4" ht="15" x14ac:dyDescent="0.25">
      <c r="A5779" s="261">
        <v>104734</v>
      </c>
      <c r="B5779" s="253" t="s">
        <v>12538</v>
      </c>
      <c r="C5779" s="253" t="s">
        <v>1363</v>
      </c>
      <c r="D5779" s="254" t="s">
        <v>17578</v>
      </c>
    </row>
    <row r="5780" spans="1:4" ht="15" x14ac:dyDescent="0.25">
      <c r="A5780" s="261">
        <v>104735</v>
      </c>
      <c r="B5780" s="253" t="s">
        <v>12539</v>
      </c>
      <c r="C5780" s="253" t="s">
        <v>1363</v>
      </c>
      <c r="D5780" s="254" t="s">
        <v>17579</v>
      </c>
    </row>
    <row r="5781" spans="1:4" ht="15" x14ac:dyDescent="0.25">
      <c r="A5781" s="261">
        <v>104736</v>
      </c>
      <c r="B5781" s="253" t="s">
        <v>12540</v>
      </c>
      <c r="C5781" s="253" t="s">
        <v>1363</v>
      </c>
      <c r="D5781" s="254" t="s">
        <v>13452</v>
      </c>
    </row>
    <row r="5782" spans="1:4" ht="15" x14ac:dyDescent="0.25">
      <c r="A5782" s="261">
        <v>104737</v>
      </c>
      <c r="B5782" s="253" t="s">
        <v>12541</v>
      </c>
      <c r="C5782" s="253" t="s">
        <v>1363</v>
      </c>
      <c r="D5782" s="254" t="s">
        <v>17580</v>
      </c>
    </row>
    <row r="5783" spans="1:4" ht="15" x14ac:dyDescent="0.25">
      <c r="A5783" s="261">
        <v>104738</v>
      </c>
      <c r="B5783" s="253" t="s">
        <v>12542</v>
      </c>
      <c r="C5783" s="253" t="s">
        <v>1363</v>
      </c>
      <c r="D5783" s="254" t="s">
        <v>15438</v>
      </c>
    </row>
    <row r="5784" spans="1:4" ht="15" x14ac:dyDescent="0.25">
      <c r="A5784" s="261">
        <v>104739</v>
      </c>
      <c r="B5784" s="253" t="s">
        <v>12543</v>
      </c>
      <c r="C5784" s="253" t="s">
        <v>1363</v>
      </c>
      <c r="D5784" s="254" t="s">
        <v>17581</v>
      </c>
    </row>
    <row r="5785" spans="1:4" ht="15" x14ac:dyDescent="0.25">
      <c r="A5785" s="261">
        <v>104740</v>
      </c>
      <c r="B5785" s="253" t="s">
        <v>12544</v>
      </c>
      <c r="C5785" s="253" t="s">
        <v>1363</v>
      </c>
      <c r="D5785" s="254" t="s">
        <v>17582</v>
      </c>
    </row>
    <row r="5786" spans="1:4" ht="15" x14ac:dyDescent="0.25">
      <c r="A5786" s="261">
        <v>104741</v>
      </c>
      <c r="B5786" s="253" t="s">
        <v>12545</v>
      </c>
      <c r="C5786" s="253" t="s">
        <v>1363</v>
      </c>
      <c r="D5786" s="254" t="s">
        <v>17583</v>
      </c>
    </row>
    <row r="5787" spans="1:4" ht="15" x14ac:dyDescent="0.25">
      <c r="A5787" s="261">
        <v>104742</v>
      </c>
      <c r="B5787" s="253" t="s">
        <v>12546</v>
      </c>
      <c r="C5787" s="253" t="s">
        <v>414</v>
      </c>
      <c r="D5787" s="254" t="s">
        <v>17584</v>
      </c>
    </row>
    <row r="5788" spans="1:4" ht="15" x14ac:dyDescent="0.25">
      <c r="A5788" s="261">
        <v>97916</v>
      </c>
      <c r="B5788" s="253" t="s">
        <v>5312</v>
      </c>
      <c r="C5788" s="253" t="s">
        <v>5313</v>
      </c>
      <c r="D5788" s="254" t="s">
        <v>17585</v>
      </c>
    </row>
    <row r="5789" spans="1:4" ht="15" x14ac:dyDescent="0.25">
      <c r="A5789" s="261">
        <v>97917</v>
      </c>
      <c r="B5789" s="253" t="s">
        <v>5314</v>
      </c>
      <c r="C5789" s="253" t="s">
        <v>5313</v>
      </c>
      <c r="D5789" s="254" t="s">
        <v>17586</v>
      </c>
    </row>
    <row r="5790" spans="1:4" ht="15" x14ac:dyDescent="0.25">
      <c r="A5790" s="261">
        <v>97918</v>
      </c>
      <c r="B5790" s="253" t="s">
        <v>5315</v>
      </c>
      <c r="C5790" s="253" t="s">
        <v>5313</v>
      </c>
      <c r="D5790" s="254" t="s">
        <v>17587</v>
      </c>
    </row>
    <row r="5791" spans="1:4" ht="15" x14ac:dyDescent="0.25">
      <c r="A5791" s="261">
        <v>97919</v>
      </c>
      <c r="B5791" s="253" t="s">
        <v>5316</v>
      </c>
      <c r="C5791" s="253" t="s">
        <v>5313</v>
      </c>
      <c r="D5791" s="254" t="s">
        <v>17588</v>
      </c>
    </row>
    <row r="5792" spans="1:4" ht="15" x14ac:dyDescent="0.25">
      <c r="A5792" s="261">
        <v>101616</v>
      </c>
      <c r="B5792" s="253" t="s">
        <v>5317</v>
      </c>
      <c r="C5792" s="253" t="s">
        <v>414</v>
      </c>
      <c r="D5792" s="254" t="s">
        <v>15005</v>
      </c>
    </row>
    <row r="5793" spans="1:4" ht="15" x14ac:dyDescent="0.25">
      <c r="A5793" s="261">
        <v>101617</v>
      </c>
      <c r="B5793" s="253" t="s">
        <v>5318</v>
      </c>
      <c r="C5793" s="253" t="s">
        <v>414</v>
      </c>
      <c r="D5793" s="254" t="s">
        <v>17589</v>
      </c>
    </row>
    <row r="5794" spans="1:4" ht="15" x14ac:dyDescent="0.25">
      <c r="A5794" s="261">
        <v>101618</v>
      </c>
      <c r="B5794" s="253" t="s">
        <v>5319</v>
      </c>
      <c r="C5794" s="253" t="s">
        <v>1363</v>
      </c>
      <c r="D5794" s="254" t="s">
        <v>17590</v>
      </c>
    </row>
    <row r="5795" spans="1:4" ht="15" x14ac:dyDescent="0.25">
      <c r="A5795" s="261">
        <v>101619</v>
      </c>
      <c r="B5795" s="253" t="s">
        <v>5320</v>
      </c>
      <c r="C5795" s="253" t="s">
        <v>1363</v>
      </c>
      <c r="D5795" s="254" t="s">
        <v>17591</v>
      </c>
    </row>
    <row r="5796" spans="1:4" ht="15" x14ac:dyDescent="0.25">
      <c r="A5796" s="261">
        <v>101620</v>
      </c>
      <c r="B5796" s="253" t="s">
        <v>5321</v>
      </c>
      <c r="C5796" s="253" t="s">
        <v>1363</v>
      </c>
      <c r="D5796" s="254" t="s">
        <v>17592</v>
      </c>
    </row>
    <row r="5797" spans="1:4" ht="15" x14ac:dyDescent="0.25">
      <c r="A5797" s="261">
        <v>101621</v>
      </c>
      <c r="B5797" s="253" t="s">
        <v>5322</v>
      </c>
      <c r="C5797" s="253" t="s">
        <v>1363</v>
      </c>
      <c r="D5797" s="254" t="s">
        <v>17593</v>
      </c>
    </row>
    <row r="5798" spans="1:4" ht="15" x14ac:dyDescent="0.25">
      <c r="A5798" s="261">
        <v>101622</v>
      </c>
      <c r="B5798" s="253" t="s">
        <v>5323</v>
      </c>
      <c r="C5798" s="253" t="s">
        <v>1363</v>
      </c>
      <c r="D5798" s="254" t="s">
        <v>17594</v>
      </c>
    </row>
    <row r="5799" spans="1:4" ht="15" x14ac:dyDescent="0.25">
      <c r="A5799" s="261">
        <v>101623</v>
      </c>
      <c r="B5799" s="253" t="s">
        <v>5324</v>
      </c>
      <c r="C5799" s="253" t="s">
        <v>1363</v>
      </c>
      <c r="D5799" s="254" t="s">
        <v>17595</v>
      </c>
    </row>
    <row r="5800" spans="1:4" ht="15" x14ac:dyDescent="0.25">
      <c r="A5800" s="261">
        <v>101624</v>
      </c>
      <c r="B5800" s="253" t="s">
        <v>5325</v>
      </c>
      <c r="C5800" s="253" t="s">
        <v>1363</v>
      </c>
      <c r="D5800" s="254" t="s">
        <v>17596</v>
      </c>
    </row>
    <row r="5801" spans="1:4" ht="15" x14ac:dyDescent="0.25">
      <c r="A5801" s="261">
        <v>101625</v>
      </c>
      <c r="B5801" s="253" t="s">
        <v>5326</v>
      </c>
      <c r="C5801" s="253" t="s">
        <v>1363</v>
      </c>
      <c r="D5801" s="254" t="s">
        <v>17597</v>
      </c>
    </row>
    <row r="5802" spans="1:4" ht="15" x14ac:dyDescent="0.25">
      <c r="A5802" s="261">
        <v>101159</v>
      </c>
      <c r="B5802" s="253" t="s">
        <v>5327</v>
      </c>
      <c r="C5802" s="253" t="s">
        <v>414</v>
      </c>
      <c r="D5802" s="254" t="s">
        <v>17598</v>
      </c>
    </row>
    <row r="5803" spans="1:4" ht="15" x14ac:dyDescent="0.25">
      <c r="A5803" s="261">
        <v>103322</v>
      </c>
      <c r="B5803" s="253" t="s">
        <v>5328</v>
      </c>
      <c r="C5803" s="253" t="s">
        <v>414</v>
      </c>
      <c r="D5803" s="254" t="s">
        <v>12934</v>
      </c>
    </row>
    <row r="5804" spans="1:4" ht="15" x14ac:dyDescent="0.25">
      <c r="A5804" s="261">
        <v>103323</v>
      </c>
      <c r="B5804" s="253" t="s">
        <v>5329</v>
      </c>
      <c r="C5804" s="253" t="s">
        <v>414</v>
      </c>
      <c r="D5804" s="254" t="s">
        <v>17599</v>
      </c>
    </row>
    <row r="5805" spans="1:4" ht="15" x14ac:dyDescent="0.25">
      <c r="A5805" s="261">
        <v>103324</v>
      </c>
      <c r="B5805" s="253" t="s">
        <v>5330</v>
      </c>
      <c r="C5805" s="253" t="s">
        <v>414</v>
      </c>
      <c r="D5805" s="254" t="s">
        <v>17600</v>
      </c>
    </row>
    <row r="5806" spans="1:4" ht="15" x14ac:dyDescent="0.25">
      <c r="A5806" s="261">
        <v>103325</v>
      </c>
      <c r="B5806" s="253" t="s">
        <v>5331</v>
      </c>
      <c r="C5806" s="253" t="s">
        <v>414</v>
      </c>
      <c r="D5806" s="254" t="s">
        <v>16440</v>
      </c>
    </row>
    <row r="5807" spans="1:4" ht="15" x14ac:dyDescent="0.25">
      <c r="A5807" s="261">
        <v>103326</v>
      </c>
      <c r="B5807" s="253" t="s">
        <v>5332</v>
      </c>
      <c r="C5807" s="253" t="s">
        <v>414</v>
      </c>
      <c r="D5807" s="254" t="s">
        <v>16015</v>
      </c>
    </row>
    <row r="5808" spans="1:4" ht="15" x14ac:dyDescent="0.25">
      <c r="A5808" s="261">
        <v>103327</v>
      </c>
      <c r="B5808" s="253" t="s">
        <v>5333</v>
      </c>
      <c r="C5808" s="253" t="s">
        <v>414</v>
      </c>
      <c r="D5808" s="254" t="s">
        <v>17601</v>
      </c>
    </row>
    <row r="5809" spans="1:4" ht="15" x14ac:dyDescent="0.25">
      <c r="A5809" s="261">
        <v>103328</v>
      </c>
      <c r="B5809" s="253" t="s">
        <v>5334</v>
      </c>
      <c r="C5809" s="253" t="s">
        <v>414</v>
      </c>
      <c r="D5809" s="254" t="s">
        <v>16784</v>
      </c>
    </row>
    <row r="5810" spans="1:4" ht="15" x14ac:dyDescent="0.25">
      <c r="A5810" s="261">
        <v>103329</v>
      </c>
      <c r="B5810" s="253" t="s">
        <v>5335</v>
      </c>
      <c r="C5810" s="253" t="s">
        <v>414</v>
      </c>
      <c r="D5810" s="254" t="s">
        <v>14793</v>
      </c>
    </row>
    <row r="5811" spans="1:4" ht="15" x14ac:dyDescent="0.25">
      <c r="A5811" s="261">
        <v>103330</v>
      </c>
      <c r="B5811" s="253" t="s">
        <v>5336</v>
      </c>
      <c r="C5811" s="253" t="s">
        <v>414</v>
      </c>
      <c r="D5811" s="254" t="s">
        <v>17602</v>
      </c>
    </row>
    <row r="5812" spans="1:4" ht="15" x14ac:dyDescent="0.25">
      <c r="A5812" s="261">
        <v>103331</v>
      </c>
      <c r="B5812" s="253" t="s">
        <v>5337</v>
      </c>
      <c r="C5812" s="253" t="s">
        <v>414</v>
      </c>
      <c r="D5812" s="254" t="s">
        <v>17603</v>
      </c>
    </row>
    <row r="5813" spans="1:4" ht="15" x14ac:dyDescent="0.25">
      <c r="A5813" s="261">
        <v>103332</v>
      </c>
      <c r="B5813" s="253" t="s">
        <v>5338</v>
      </c>
      <c r="C5813" s="253" t="s">
        <v>414</v>
      </c>
      <c r="D5813" s="254" t="s">
        <v>17604</v>
      </c>
    </row>
    <row r="5814" spans="1:4" ht="15" x14ac:dyDescent="0.25">
      <c r="A5814" s="261">
        <v>103333</v>
      </c>
      <c r="B5814" s="253" t="s">
        <v>5339</v>
      </c>
      <c r="C5814" s="253" t="s">
        <v>414</v>
      </c>
      <c r="D5814" s="254" t="s">
        <v>17605</v>
      </c>
    </row>
    <row r="5815" spans="1:4" ht="15" x14ac:dyDescent="0.25">
      <c r="A5815" s="261">
        <v>103334</v>
      </c>
      <c r="B5815" s="253" t="s">
        <v>5340</v>
      </c>
      <c r="C5815" s="253" t="s">
        <v>414</v>
      </c>
      <c r="D5815" s="254" t="s">
        <v>12852</v>
      </c>
    </row>
    <row r="5816" spans="1:4" ht="15" x14ac:dyDescent="0.25">
      <c r="A5816" s="261">
        <v>103335</v>
      </c>
      <c r="B5816" s="253" t="s">
        <v>5341</v>
      </c>
      <c r="C5816" s="253" t="s">
        <v>414</v>
      </c>
      <c r="D5816" s="254" t="s">
        <v>17606</v>
      </c>
    </row>
    <row r="5817" spans="1:4" ht="15" x14ac:dyDescent="0.25">
      <c r="A5817" s="261">
        <v>103350</v>
      </c>
      <c r="B5817" s="253" t="s">
        <v>5342</v>
      </c>
      <c r="C5817" s="253" t="s">
        <v>414</v>
      </c>
      <c r="D5817" s="254" t="s">
        <v>17607</v>
      </c>
    </row>
    <row r="5818" spans="1:4" ht="15" x14ac:dyDescent="0.25">
      <c r="A5818" s="261">
        <v>103351</v>
      </c>
      <c r="B5818" s="253" t="s">
        <v>5343</v>
      </c>
      <c r="C5818" s="253" t="s">
        <v>414</v>
      </c>
      <c r="D5818" s="254" t="s">
        <v>17608</v>
      </c>
    </row>
    <row r="5819" spans="1:4" ht="15" x14ac:dyDescent="0.25">
      <c r="A5819" s="261">
        <v>103356</v>
      </c>
      <c r="B5819" s="253" t="s">
        <v>5344</v>
      </c>
      <c r="C5819" s="253" t="s">
        <v>414</v>
      </c>
      <c r="D5819" s="254" t="s">
        <v>17609</v>
      </c>
    </row>
    <row r="5820" spans="1:4" ht="15" x14ac:dyDescent="0.25">
      <c r="A5820" s="261">
        <v>103357</v>
      </c>
      <c r="B5820" s="253" t="s">
        <v>5345</v>
      </c>
      <c r="C5820" s="253" t="s">
        <v>414</v>
      </c>
      <c r="D5820" s="254" t="s">
        <v>17610</v>
      </c>
    </row>
    <row r="5821" spans="1:4" ht="15" x14ac:dyDescent="0.25">
      <c r="A5821" s="261">
        <v>89282</v>
      </c>
      <c r="B5821" s="253" t="s">
        <v>5346</v>
      </c>
      <c r="C5821" s="253" t="s">
        <v>414</v>
      </c>
      <c r="D5821" s="254" t="s">
        <v>17611</v>
      </c>
    </row>
    <row r="5822" spans="1:4" ht="15" x14ac:dyDescent="0.25">
      <c r="A5822" s="261">
        <v>89283</v>
      </c>
      <c r="B5822" s="253" t="s">
        <v>5347</v>
      </c>
      <c r="C5822" s="253" t="s">
        <v>414</v>
      </c>
      <c r="D5822" s="254" t="s">
        <v>17612</v>
      </c>
    </row>
    <row r="5823" spans="1:4" ht="15" x14ac:dyDescent="0.25">
      <c r="A5823" s="261">
        <v>89290</v>
      </c>
      <c r="B5823" s="253" t="s">
        <v>5348</v>
      </c>
      <c r="C5823" s="253" t="s">
        <v>414</v>
      </c>
      <c r="D5823" s="254" t="s">
        <v>17613</v>
      </c>
    </row>
    <row r="5824" spans="1:4" ht="15" x14ac:dyDescent="0.25">
      <c r="A5824" s="261">
        <v>89291</v>
      </c>
      <c r="B5824" s="253" t="s">
        <v>5349</v>
      </c>
      <c r="C5824" s="253" t="s">
        <v>414</v>
      </c>
      <c r="D5824" s="254" t="s">
        <v>17614</v>
      </c>
    </row>
    <row r="5825" spans="1:4" ht="15" x14ac:dyDescent="0.25">
      <c r="A5825" s="261">
        <v>89298</v>
      </c>
      <c r="B5825" s="253" t="s">
        <v>5350</v>
      </c>
      <c r="C5825" s="253" t="s">
        <v>414</v>
      </c>
      <c r="D5825" s="254" t="s">
        <v>17615</v>
      </c>
    </row>
    <row r="5826" spans="1:4" ht="15" x14ac:dyDescent="0.25">
      <c r="A5826" s="261">
        <v>89299</v>
      </c>
      <c r="B5826" s="253" t="s">
        <v>5351</v>
      </c>
      <c r="C5826" s="253" t="s">
        <v>414</v>
      </c>
      <c r="D5826" s="254" t="s">
        <v>17616</v>
      </c>
    </row>
    <row r="5827" spans="1:4" ht="15" x14ac:dyDescent="0.25">
      <c r="A5827" s="261">
        <v>89306</v>
      </c>
      <c r="B5827" s="253" t="s">
        <v>5352</v>
      </c>
      <c r="C5827" s="253" t="s">
        <v>414</v>
      </c>
      <c r="D5827" s="254" t="s">
        <v>17617</v>
      </c>
    </row>
    <row r="5828" spans="1:4" ht="15" x14ac:dyDescent="0.25">
      <c r="A5828" s="261">
        <v>89307</v>
      </c>
      <c r="B5828" s="253" t="s">
        <v>5353</v>
      </c>
      <c r="C5828" s="253" t="s">
        <v>414</v>
      </c>
      <c r="D5828" s="254" t="s">
        <v>17618</v>
      </c>
    </row>
    <row r="5829" spans="1:4" ht="15" x14ac:dyDescent="0.25">
      <c r="A5829" s="261">
        <v>101157</v>
      </c>
      <c r="B5829" s="253" t="s">
        <v>5354</v>
      </c>
      <c r="C5829" s="253" t="s">
        <v>414</v>
      </c>
      <c r="D5829" s="254" t="s">
        <v>17619</v>
      </c>
    </row>
    <row r="5830" spans="1:4" ht="15" x14ac:dyDescent="0.25">
      <c r="A5830" s="261">
        <v>101158</v>
      </c>
      <c r="B5830" s="253" t="s">
        <v>5355</v>
      </c>
      <c r="C5830" s="253" t="s">
        <v>414</v>
      </c>
      <c r="D5830" s="254" t="s">
        <v>17620</v>
      </c>
    </row>
    <row r="5831" spans="1:4" ht="15" x14ac:dyDescent="0.25">
      <c r="A5831" s="261">
        <v>101162</v>
      </c>
      <c r="B5831" s="253" t="s">
        <v>5356</v>
      </c>
      <c r="C5831" s="253" t="s">
        <v>414</v>
      </c>
      <c r="D5831" s="254" t="s">
        <v>17621</v>
      </c>
    </row>
    <row r="5832" spans="1:4" ht="15" x14ac:dyDescent="0.25">
      <c r="A5832" s="261">
        <v>103316</v>
      </c>
      <c r="B5832" s="253" t="s">
        <v>5357</v>
      </c>
      <c r="C5832" s="253" t="s">
        <v>414</v>
      </c>
      <c r="D5832" s="254" t="s">
        <v>17622</v>
      </c>
    </row>
    <row r="5833" spans="1:4" ht="15" x14ac:dyDescent="0.25">
      <c r="A5833" s="261">
        <v>103317</v>
      </c>
      <c r="B5833" s="253" t="s">
        <v>5358</v>
      </c>
      <c r="C5833" s="253" t="s">
        <v>414</v>
      </c>
      <c r="D5833" s="254" t="s">
        <v>15841</v>
      </c>
    </row>
    <row r="5834" spans="1:4" ht="15" x14ac:dyDescent="0.25">
      <c r="A5834" s="261">
        <v>103318</v>
      </c>
      <c r="B5834" s="253" t="s">
        <v>5359</v>
      </c>
      <c r="C5834" s="253" t="s">
        <v>414</v>
      </c>
      <c r="D5834" s="254" t="s">
        <v>17623</v>
      </c>
    </row>
    <row r="5835" spans="1:4" ht="15" x14ac:dyDescent="0.25">
      <c r="A5835" s="261">
        <v>103319</v>
      </c>
      <c r="B5835" s="253" t="s">
        <v>5360</v>
      </c>
      <c r="C5835" s="253" t="s">
        <v>414</v>
      </c>
      <c r="D5835" s="254" t="s">
        <v>17624</v>
      </c>
    </row>
    <row r="5836" spans="1:4" ht="15" x14ac:dyDescent="0.25">
      <c r="A5836" s="261">
        <v>103320</v>
      </c>
      <c r="B5836" s="253" t="s">
        <v>5361</v>
      </c>
      <c r="C5836" s="253" t="s">
        <v>414</v>
      </c>
      <c r="D5836" s="254" t="s">
        <v>17625</v>
      </c>
    </row>
    <row r="5837" spans="1:4" ht="15" x14ac:dyDescent="0.25">
      <c r="A5837" s="261">
        <v>103321</v>
      </c>
      <c r="B5837" s="253" t="s">
        <v>5362</v>
      </c>
      <c r="C5837" s="253" t="s">
        <v>414</v>
      </c>
      <c r="D5837" s="254" t="s">
        <v>17626</v>
      </c>
    </row>
    <row r="5838" spans="1:4" ht="15" x14ac:dyDescent="0.25">
      <c r="A5838" s="261">
        <v>103336</v>
      </c>
      <c r="B5838" s="253" t="s">
        <v>5363</v>
      </c>
      <c r="C5838" s="253" t="s">
        <v>414</v>
      </c>
      <c r="D5838" s="254" t="s">
        <v>17627</v>
      </c>
    </row>
    <row r="5839" spans="1:4" ht="15" x14ac:dyDescent="0.25">
      <c r="A5839" s="261">
        <v>103337</v>
      </c>
      <c r="B5839" s="253" t="s">
        <v>5364</v>
      </c>
      <c r="C5839" s="253" t="s">
        <v>414</v>
      </c>
      <c r="D5839" s="254" t="s">
        <v>13337</v>
      </c>
    </row>
    <row r="5840" spans="1:4" ht="15" x14ac:dyDescent="0.25">
      <c r="A5840" s="261">
        <v>103338</v>
      </c>
      <c r="B5840" s="253" t="s">
        <v>5365</v>
      </c>
      <c r="C5840" s="253" t="s">
        <v>414</v>
      </c>
      <c r="D5840" s="254" t="s">
        <v>17628</v>
      </c>
    </row>
    <row r="5841" spans="1:4" ht="15" x14ac:dyDescent="0.25">
      <c r="A5841" s="261">
        <v>103339</v>
      </c>
      <c r="B5841" s="253" t="s">
        <v>5366</v>
      </c>
      <c r="C5841" s="253" t="s">
        <v>414</v>
      </c>
      <c r="D5841" s="254" t="s">
        <v>17629</v>
      </c>
    </row>
    <row r="5842" spans="1:4" ht="15" x14ac:dyDescent="0.25">
      <c r="A5842" s="261">
        <v>103340</v>
      </c>
      <c r="B5842" s="253" t="s">
        <v>5367</v>
      </c>
      <c r="C5842" s="253" t="s">
        <v>414</v>
      </c>
      <c r="D5842" s="254" t="s">
        <v>17630</v>
      </c>
    </row>
    <row r="5843" spans="1:4" ht="15" x14ac:dyDescent="0.25">
      <c r="A5843" s="261">
        <v>103341</v>
      </c>
      <c r="B5843" s="253" t="s">
        <v>5368</v>
      </c>
      <c r="C5843" s="253" t="s">
        <v>414</v>
      </c>
      <c r="D5843" s="254" t="s">
        <v>17631</v>
      </c>
    </row>
    <row r="5844" spans="1:4" ht="15" x14ac:dyDescent="0.25">
      <c r="A5844" s="261">
        <v>103342</v>
      </c>
      <c r="B5844" s="253" t="s">
        <v>5369</v>
      </c>
      <c r="C5844" s="253" t="s">
        <v>414</v>
      </c>
      <c r="D5844" s="254" t="s">
        <v>17632</v>
      </c>
    </row>
    <row r="5845" spans="1:4" ht="15" x14ac:dyDescent="0.25">
      <c r="A5845" s="261">
        <v>103343</v>
      </c>
      <c r="B5845" s="253" t="s">
        <v>5370</v>
      </c>
      <c r="C5845" s="253" t="s">
        <v>414</v>
      </c>
      <c r="D5845" s="254" t="s">
        <v>17633</v>
      </c>
    </row>
    <row r="5846" spans="1:4" ht="15" x14ac:dyDescent="0.25">
      <c r="A5846" s="261">
        <v>89453</v>
      </c>
      <c r="B5846" s="253" t="s">
        <v>5371</v>
      </c>
      <c r="C5846" s="253" t="s">
        <v>414</v>
      </c>
      <c r="D5846" s="254" t="s">
        <v>17634</v>
      </c>
    </row>
    <row r="5847" spans="1:4" ht="15" x14ac:dyDescent="0.25">
      <c r="A5847" s="261">
        <v>89455</v>
      </c>
      <c r="B5847" s="253" t="s">
        <v>5372</v>
      </c>
      <c r="C5847" s="253" t="s">
        <v>414</v>
      </c>
      <c r="D5847" s="254" t="s">
        <v>17635</v>
      </c>
    </row>
    <row r="5848" spans="1:4" ht="15" x14ac:dyDescent="0.25">
      <c r="A5848" s="261">
        <v>89462</v>
      </c>
      <c r="B5848" s="253" t="s">
        <v>5373</v>
      </c>
      <c r="C5848" s="253" t="s">
        <v>414</v>
      </c>
      <c r="D5848" s="254" t="s">
        <v>15988</v>
      </c>
    </row>
    <row r="5849" spans="1:4" ht="15" x14ac:dyDescent="0.25">
      <c r="A5849" s="261">
        <v>89464</v>
      </c>
      <c r="B5849" s="253" t="s">
        <v>12547</v>
      </c>
      <c r="C5849" s="253" t="s">
        <v>414</v>
      </c>
      <c r="D5849" s="254" t="s">
        <v>17636</v>
      </c>
    </row>
    <row r="5850" spans="1:4" ht="15" x14ac:dyDescent="0.25">
      <c r="A5850" s="261">
        <v>89470</v>
      </c>
      <c r="B5850" s="253" t="s">
        <v>5374</v>
      </c>
      <c r="C5850" s="253" t="s">
        <v>414</v>
      </c>
      <c r="D5850" s="254" t="s">
        <v>17637</v>
      </c>
    </row>
    <row r="5851" spans="1:4" ht="15" x14ac:dyDescent="0.25">
      <c r="A5851" s="261">
        <v>89472</v>
      </c>
      <c r="B5851" s="253" t="s">
        <v>5375</v>
      </c>
      <c r="C5851" s="253" t="s">
        <v>414</v>
      </c>
      <c r="D5851" s="254" t="s">
        <v>17638</v>
      </c>
    </row>
    <row r="5852" spans="1:4" ht="15" x14ac:dyDescent="0.25">
      <c r="A5852" s="261">
        <v>89478</v>
      </c>
      <c r="B5852" s="253" t="s">
        <v>5376</v>
      </c>
      <c r="C5852" s="253" t="s">
        <v>414</v>
      </c>
      <c r="D5852" s="254" t="s">
        <v>17639</v>
      </c>
    </row>
    <row r="5853" spans="1:4" ht="15" x14ac:dyDescent="0.25">
      <c r="A5853" s="261">
        <v>89480</v>
      </c>
      <c r="B5853" s="253" t="s">
        <v>5377</v>
      </c>
      <c r="C5853" s="253" t="s">
        <v>414</v>
      </c>
      <c r="D5853" s="254" t="s">
        <v>17640</v>
      </c>
    </row>
    <row r="5854" spans="1:4" ht="15" x14ac:dyDescent="0.25">
      <c r="A5854" s="261">
        <v>101161</v>
      </c>
      <c r="B5854" s="253" t="s">
        <v>5378</v>
      </c>
      <c r="C5854" s="253" t="s">
        <v>414</v>
      </c>
      <c r="D5854" s="254" t="s">
        <v>17641</v>
      </c>
    </row>
    <row r="5855" spans="1:4" ht="15" x14ac:dyDescent="0.25">
      <c r="A5855" s="261">
        <v>101163</v>
      </c>
      <c r="B5855" s="253" t="s">
        <v>5379</v>
      </c>
      <c r="C5855" s="253" t="s">
        <v>414</v>
      </c>
      <c r="D5855" s="254" t="s">
        <v>17642</v>
      </c>
    </row>
    <row r="5856" spans="1:4" ht="15" x14ac:dyDescent="0.25">
      <c r="A5856" s="261">
        <v>101164</v>
      </c>
      <c r="B5856" s="253" t="s">
        <v>5380</v>
      </c>
      <c r="C5856" s="253" t="s">
        <v>414</v>
      </c>
      <c r="D5856" s="254" t="s">
        <v>17643</v>
      </c>
    </row>
    <row r="5857" spans="1:4" ht="15" x14ac:dyDescent="0.25">
      <c r="A5857" s="261">
        <v>96358</v>
      </c>
      <c r="B5857" s="253" t="s">
        <v>12548</v>
      </c>
      <c r="C5857" s="253" t="s">
        <v>414</v>
      </c>
      <c r="D5857" s="254" t="s">
        <v>17644</v>
      </c>
    </row>
    <row r="5858" spans="1:4" ht="15" x14ac:dyDescent="0.25">
      <c r="A5858" s="261">
        <v>96359</v>
      </c>
      <c r="B5858" s="253" t="s">
        <v>12549</v>
      </c>
      <c r="C5858" s="253" t="s">
        <v>414</v>
      </c>
      <c r="D5858" s="254" t="s">
        <v>17645</v>
      </c>
    </row>
    <row r="5859" spans="1:4" ht="15" x14ac:dyDescent="0.25">
      <c r="A5859" s="261">
        <v>96360</v>
      </c>
      <c r="B5859" s="253" t="s">
        <v>12550</v>
      </c>
      <c r="C5859" s="253" t="s">
        <v>414</v>
      </c>
      <c r="D5859" s="254" t="s">
        <v>17646</v>
      </c>
    </row>
    <row r="5860" spans="1:4" ht="15" x14ac:dyDescent="0.25">
      <c r="A5860" s="261">
        <v>96361</v>
      </c>
      <c r="B5860" s="253" t="s">
        <v>12551</v>
      </c>
      <c r="C5860" s="253" t="s">
        <v>414</v>
      </c>
      <c r="D5860" s="254" t="s">
        <v>17647</v>
      </c>
    </row>
    <row r="5861" spans="1:4" ht="15" x14ac:dyDescent="0.25">
      <c r="A5861" s="261">
        <v>96362</v>
      </c>
      <c r="B5861" s="253" t="s">
        <v>12552</v>
      </c>
      <c r="C5861" s="253" t="s">
        <v>414</v>
      </c>
      <c r="D5861" s="254" t="s">
        <v>17648</v>
      </c>
    </row>
    <row r="5862" spans="1:4" ht="15" x14ac:dyDescent="0.25">
      <c r="A5862" s="261">
        <v>96363</v>
      </c>
      <c r="B5862" s="253" t="s">
        <v>12553</v>
      </c>
      <c r="C5862" s="253" t="s">
        <v>414</v>
      </c>
      <c r="D5862" s="254" t="s">
        <v>17649</v>
      </c>
    </row>
    <row r="5863" spans="1:4" ht="15" x14ac:dyDescent="0.25">
      <c r="A5863" s="261">
        <v>96364</v>
      </c>
      <c r="B5863" s="253" t="s">
        <v>12554</v>
      </c>
      <c r="C5863" s="253" t="s">
        <v>414</v>
      </c>
      <c r="D5863" s="254" t="s">
        <v>17650</v>
      </c>
    </row>
    <row r="5864" spans="1:4" ht="15" x14ac:dyDescent="0.25">
      <c r="A5864" s="261">
        <v>96365</v>
      </c>
      <c r="B5864" s="253" t="s">
        <v>12555</v>
      </c>
      <c r="C5864" s="253" t="s">
        <v>414</v>
      </c>
      <c r="D5864" s="254" t="s">
        <v>17651</v>
      </c>
    </row>
    <row r="5865" spans="1:4" ht="15" x14ac:dyDescent="0.25">
      <c r="A5865" s="261">
        <v>96366</v>
      </c>
      <c r="B5865" s="253" t="s">
        <v>12556</v>
      </c>
      <c r="C5865" s="253" t="s">
        <v>414</v>
      </c>
      <c r="D5865" s="254" t="s">
        <v>17652</v>
      </c>
    </row>
    <row r="5866" spans="1:4" ht="15" x14ac:dyDescent="0.25">
      <c r="A5866" s="261">
        <v>96367</v>
      </c>
      <c r="B5866" s="253" t="s">
        <v>12557</v>
      </c>
      <c r="C5866" s="253" t="s">
        <v>414</v>
      </c>
      <c r="D5866" s="254" t="s">
        <v>17653</v>
      </c>
    </row>
    <row r="5867" spans="1:4" ht="15" x14ac:dyDescent="0.25">
      <c r="A5867" s="261">
        <v>96368</v>
      </c>
      <c r="B5867" s="253" t="s">
        <v>12558</v>
      </c>
      <c r="C5867" s="253" t="s">
        <v>414</v>
      </c>
      <c r="D5867" s="254" t="s">
        <v>17654</v>
      </c>
    </row>
    <row r="5868" spans="1:4" ht="15" x14ac:dyDescent="0.25">
      <c r="A5868" s="261">
        <v>96369</v>
      </c>
      <c r="B5868" s="253" t="s">
        <v>12559</v>
      </c>
      <c r="C5868" s="253" t="s">
        <v>414</v>
      </c>
      <c r="D5868" s="254" t="s">
        <v>17655</v>
      </c>
    </row>
    <row r="5869" spans="1:4" ht="15" x14ac:dyDescent="0.25">
      <c r="A5869" s="261">
        <v>96370</v>
      </c>
      <c r="B5869" s="253" t="s">
        <v>12560</v>
      </c>
      <c r="C5869" s="253" t="s">
        <v>414</v>
      </c>
      <c r="D5869" s="254" t="s">
        <v>12823</v>
      </c>
    </row>
    <row r="5870" spans="1:4" ht="15" x14ac:dyDescent="0.25">
      <c r="A5870" s="261">
        <v>96371</v>
      </c>
      <c r="B5870" s="253" t="s">
        <v>12561</v>
      </c>
      <c r="C5870" s="253" t="s">
        <v>414</v>
      </c>
      <c r="D5870" s="254" t="s">
        <v>13159</v>
      </c>
    </row>
    <row r="5871" spans="1:4" ht="15" x14ac:dyDescent="0.25">
      <c r="A5871" s="261">
        <v>96373</v>
      </c>
      <c r="B5871" s="253" t="s">
        <v>12562</v>
      </c>
      <c r="C5871" s="253" t="s">
        <v>85</v>
      </c>
      <c r="D5871" s="254" t="s">
        <v>16175</v>
      </c>
    </row>
    <row r="5872" spans="1:4" ht="15" x14ac:dyDescent="0.25">
      <c r="A5872" s="261">
        <v>96374</v>
      </c>
      <c r="B5872" s="253" t="s">
        <v>12563</v>
      </c>
      <c r="C5872" s="253" t="s">
        <v>85</v>
      </c>
      <c r="D5872" s="254" t="s">
        <v>17656</v>
      </c>
    </row>
    <row r="5873" spans="1:4" ht="15" x14ac:dyDescent="0.25">
      <c r="A5873" s="261">
        <v>102235</v>
      </c>
      <c r="B5873" s="253" t="s">
        <v>11818</v>
      </c>
      <c r="C5873" s="253" t="s">
        <v>414</v>
      </c>
      <c r="D5873" s="254" t="s">
        <v>17657</v>
      </c>
    </row>
    <row r="5874" spans="1:4" ht="15" x14ac:dyDescent="0.25">
      <c r="A5874" s="261">
        <v>102253</v>
      </c>
      <c r="B5874" s="253" t="s">
        <v>5381</v>
      </c>
      <c r="C5874" s="253" t="s">
        <v>414</v>
      </c>
      <c r="D5874" s="254" t="s">
        <v>17658</v>
      </c>
    </row>
    <row r="5875" spans="1:4" ht="15" x14ac:dyDescent="0.25">
      <c r="A5875" s="261">
        <v>102254</v>
      </c>
      <c r="B5875" s="253" t="s">
        <v>5382</v>
      </c>
      <c r="C5875" s="253" t="s">
        <v>414</v>
      </c>
      <c r="D5875" s="254" t="s">
        <v>17659</v>
      </c>
    </row>
    <row r="5876" spans="1:4" ht="15" x14ac:dyDescent="0.25">
      <c r="A5876" s="261">
        <v>102255</v>
      </c>
      <c r="B5876" s="253" t="s">
        <v>5383</v>
      </c>
      <c r="C5876" s="253" t="s">
        <v>414</v>
      </c>
      <c r="D5876" s="254" t="s">
        <v>17660</v>
      </c>
    </row>
    <row r="5877" spans="1:4" ht="15" x14ac:dyDescent="0.25">
      <c r="A5877" s="261">
        <v>102256</v>
      </c>
      <c r="B5877" s="253" t="s">
        <v>5384</v>
      </c>
      <c r="C5877" s="253" t="s">
        <v>414</v>
      </c>
      <c r="D5877" s="254" t="s">
        <v>17661</v>
      </c>
    </row>
    <row r="5878" spans="1:4" ht="15" x14ac:dyDescent="0.25">
      <c r="A5878" s="261">
        <v>102257</v>
      </c>
      <c r="B5878" s="253" t="s">
        <v>5385</v>
      </c>
      <c r="C5878" s="253" t="s">
        <v>414</v>
      </c>
      <c r="D5878" s="254" t="s">
        <v>17662</v>
      </c>
    </row>
    <row r="5879" spans="1:4" ht="15" x14ac:dyDescent="0.25">
      <c r="A5879" s="261">
        <v>102258</v>
      </c>
      <c r="B5879" s="253" t="s">
        <v>5386</v>
      </c>
      <c r="C5879" s="253" t="s">
        <v>414</v>
      </c>
      <c r="D5879" s="254" t="s">
        <v>17663</v>
      </c>
    </row>
    <row r="5880" spans="1:4" ht="15" x14ac:dyDescent="0.25">
      <c r="A5880" s="261">
        <v>104718</v>
      </c>
      <c r="B5880" s="253" t="s">
        <v>12564</v>
      </c>
      <c r="C5880" s="253" t="s">
        <v>414</v>
      </c>
      <c r="D5880" s="254" t="s">
        <v>17664</v>
      </c>
    </row>
    <row r="5881" spans="1:4" ht="15" x14ac:dyDescent="0.25">
      <c r="A5881" s="261">
        <v>104719</v>
      </c>
      <c r="B5881" s="253" t="s">
        <v>12565</v>
      </c>
      <c r="C5881" s="253" t="s">
        <v>414</v>
      </c>
      <c r="D5881" s="254" t="s">
        <v>17665</v>
      </c>
    </row>
    <row r="5882" spans="1:4" ht="15" x14ac:dyDescent="0.25">
      <c r="A5882" s="261">
        <v>104720</v>
      </c>
      <c r="B5882" s="253" t="s">
        <v>12566</v>
      </c>
      <c r="C5882" s="253" t="s">
        <v>414</v>
      </c>
      <c r="D5882" s="254" t="s">
        <v>17666</v>
      </c>
    </row>
    <row r="5883" spans="1:4" ht="15" x14ac:dyDescent="0.25">
      <c r="A5883" s="261">
        <v>104721</v>
      </c>
      <c r="B5883" s="253" t="s">
        <v>12567</v>
      </c>
      <c r="C5883" s="253" t="s">
        <v>414</v>
      </c>
      <c r="D5883" s="254" t="s">
        <v>17667</v>
      </c>
    </row>
    <row r="5884" spans="1:4" ht="15" x14ac:dyDescent="0.25">
      <c r="A5884" s="261">
        <v>104722</v>
      </c>
      <c r="B5884" s="253" t="s">
        <v>12568</v>
      </c>
      <c r="C5884" s="253" t="s">
        <v>414</v>
      </c>
      <c r="D5884" s="254" t="s">
        <v>17668</v>
      </c>
    </row>
    <row r="5885" spans="1:4" ht="15" x14ac:dyDescent="0.25">
      <c r="A5885" s="261">
        <v>104723</v>
      </c>
      <c r="B5885" s="253" t="s">
        <v>12569</v>
      </c>
      <c r="C5885" s="253" t="s">
        <v>414</v>
      </c>
      <c r="D5885" s="254" t="s">
        <v>17669</v>
      </c>
    </row>
    <row r="5886" spans="1:4" ht="15" x14ac:dyDescent="0.25">
      <c r="A5886" s="261">
        <v>104724</v>
      </c>
      <c r="B5886" s="253" t="s">
        <v>12570</v>
      </c>
      <c r="C5886" s="253" t="s">
        <v>414</v>
      </c>
      <c r="D5886" s="254" t="s">
        <v>17670</v>
      </c>
    </row>
    <row r="5887" spans="1:4" ht="15" x14ac:dyDescent="0.25">
      <c r="A5887" s="261">
        <v>101154</v>
      </c>
      <c r="B5887" s="253" t="s">
        <v>5387</v>
      </c>
      <c r="C5887" s="253" t="s">
        <v>414</v>
      </c>
      <c r="D5887" s="254" t="s">
        <v>17671</v>
      </c>
    </row>
    <row r="5888" spans="1:4" ht="15" x14ac:dyDescent="0.25">
      <c r="A5888" s="261">
        <v>101155</v>
      </c>
      <c r="B5888" s="253" t="s">
        <v>5388</v>
      </c>
      <c r="C5888" s="253" t="s">
        <v>414</v>
      </c>
      <c r="D5888" s="254" t="s">
        <v>17672</v>
      </c>
    </row>
    <row r="5889" spans="1:4" ht="15" x14ac:dyDescent="0.25">
      <c r="A5889" s="261">
        <v>101156</v>
      </c>
      <c r="B5889" s="253" t="s">
        <v>5389</v>
      </c>
      <c r="C5889" s="253" t="s">
        <v>414</v>
      </c>
      <c r="D5889" s="254" t="s">
        <v>17673</v>
      </c>
    </row>
    <row r="5890" spans="1:4" ht="15" x14ac:dyDescent="0.25">
      <c r="A5890" s="261">
        <v>101814</v>
      </c>
      <c r="B5890" s="253" t="s">
        <v>5390</v>
      </c>
      <c r="C5890" s="253" t="s">
        <v>414</v>
      </c>
      <c r="D5890" s="254" t="s">
        <v>17674</v>
      </c>
    </row>
    <row r="5891" spans="1:4" ht="15" x14ac:dyDescent="0.25">
      <c r="A5891" s="261">
        <v>101816</v>
      </c>
      <c r="B5891" s="253" t="s">
        <v>5391</v>
      </c>
      <c r="C5891" s="253" t="s">
        <v>414</v>
      </c>
      <c r="D5891" s="254" t="s">
        <v>17675</v>
      </c>
    </row>
    <row r="5892" spans="1:4" ht="15" x14ac:dyDescent="0.25">
      <c r="A5892" s="261">
        <v>101817</v>
      </c>
      <c r="B5892" s="253" t="s">
        <v>5392</v>
      </c>
      <c r="C5892" s="253" t="s">
        <v>414</v>
      </c>
      <c r="D5892" s="254" t="s">
        <v>17676</v>
      </c>
    </row>
    <row r="5893" spans="1:4" ht="15" x14ac:dyDescent="0.25">
      <c r="A5893" s="261">
        <v>101819</v>
      </c>
      <c r="B5893" s="253" t="s">
        <v>5393</v>
      </c>
      <c r="C5893" s="253" t="s">
        <v>414</v>
      </c>
      <c r="D5893" s="254" t="s">
        <v>17677</v>
      </c>
    </row>
    <row r="5894" spans="1:4" ht="15" x14ac:dyDescent="0.25">
      <c r="A5894" s="261">
        <v>101820</v>
      </c>
      <c r="B5894" s="253" t="s">
        <v>5394</v>
      </c>
      <c r="C5894" s="253" t="s">
        <v>414</v>
      </c>
      <c r="D5894" s="254" t="s">
        <v>17678</v>
      </c>
    </row>
    <row r="5895" spans="1:4" ht="15" x14ac:dyDescent="0.25">
      <c r="A5895" s="261">
        <v>101822</v>
      </c>
      <c r="B5895" s="253" t="s">
        <v>5395</v>
      </c>
      <c r="C5895" s="253" t="s">
        <v>1363</v>
      </c>
      <c r="D5895" s="254" t="s">
        <v>16789</v>
      </c>
    </row>
    <row r="5896" spans="1:4" ht="15" x14ac:dyDescent="0.25">
      <c r="A5896" s="261">
        <v>101823</v>
      </c>
      <c r="B5896" s="253" t="s">
        <v>5396</v>
      </c>
      <c r="C5896" s="253" t="s">
        <v>1363</v>
      </c>
      <c r="D5896" s="254" t="s">
        <v>17679</v>
      </c>
    </row>
    <row r="5897" spans="1:4" ht="15" x14ac:dyDescent="0.25">
      <c r="A5897" s="261">
        <v>101824</v>
      </c>
      <c r="B5897" s="253" t="s">
        <v>5397</v>
      </c>
      <c r="C5897" s="253" t="s">
        <v>1363</v>
      </c>
      <c r="D5897" s="254" t="s">
        <v>17680</v>
      </c>
    </row>
    <row r="5898" spans="1:4" ht="15" x14ac:dyDescent="0.25">
      <c r="A5898" s="261">
        <v>101825</v>
      </c>
      <c r="B5898" s="253" t="s">
        <v>5398</v>
      </c>
      <c r="C5898" s="253" t="s">
        <v>1363</v>
      </c>
      <c r="D5898" s="254" t="s">
        <v>17681</v>
      </c>
    </row>
    <row r="5899" spans="1:4" ht="15" x14ac:dyDescent="0.25">
      <c r="A5899" s="261">
        <v>101826</v>
      </c>
      <c r="B5899" s="253" t="s">
        <v>5399</v>
      </c>
      <c r="C5899" s="253" t="s">
        <v>1363</v>
      </c>
      <c r="D5899" s="254" t="s">
        <v>17682</v>
      </c>
    </row>
    <row r="5900" spans="1:4" ht="15" x14ac:dyDescent="0.25">
      <c r="A5900" s="261">
        <v>101827</v>
      </c>
      <c r="B5900" s="253" t="s">
        <v>5400</v>
      </c>
      <c r="C5900" s="253" t="s">
        <v>1363</v>
      </c>
      <c r="D5900" s="254" t="s">
        <v>17683</v>
      </c>
    </row>
    <row r="5901" spans="1:4" ht="15" x14ac:dyDescent="0.25">
      <c r="A5901" s="261">
        <v>101828</v>
      </c>
      <c r="B5901" s="253" t="s">
        <v>5401</v>
      </c>
      <c r="C5901" s="253" t="s">
        <v>1363</v>
      </c>
      <c r="D5901" s="254" t="s">
        <v>17684</v>
      </c>
    </row>
    <row r="5902" spans="1:4" ht="15" x14ac:dyDescent="0.25">
      <c r="A5902" s="261">
        <v>101829</v>
      </c>
      <c r="B5902" s="253" t="s">
        <v>5402</v>
      </c>
      <c r="C5902" s="253" t="s">
        <v>1363</v>
      </c>
      <c r="D5902" s="254" t="s">
        <v>17685</v>
      </c>
    </row>
    <row r="5903" spans="1:4" ht="15" x14ac:dyDescent="0.25">
      <c r="A5903" s="261">
        <v>101830</v>
      </c>
      <c r="B5903" s="253" t="s">
        <v>5403</v>
      </c>
      <c r="C5903" s="253" t="s">
        <v>1363</v>
      </c>
      <c r="D5903" s="254" t="s">
        <v>17686</v>
      </c>
    </row>
    <row r="5904" spans="1:4" ht="15" x14ac:dyDescent="0.25">
      <c r="A5904" s="261">
        <v>101831</v>
      </c>
      <c r="B5904" s="253" t="s">
        <v>5404</v>
      </c>
      <c r="C5904" s="253" t="s">
        <v>1363</v>
      </c>
      <c r="D5904" s="254" t="s">
        <v>17687</v>
      </c>
    </row>
    <row r="5905" spans="1:4" ht="15" x14ac:dyDescent="0.25">
      <c r="A5905" s="261">
        <v>101832</v>
      </c>
      <c r="B5905" s="253" t="s">
        <v>5405</v>
      </c>
      <c r="C5905" s="253" t="s">
        <v>1363</v>
      </c>
      <c r="D5905" s="254" t="s">
        <v>17688</v>
      </c>
    </row>
    <row r="5906" spans="1:4" ht="15" x14ac:dyDescent="0.25">
      <c r="A5906" s="261">
        <v>101833</v>
      </c>
      <c r="B5906" s="253" t="s">
        <v>5406</v>
      </c>
      <c r="C5906" s="253" t="s">
        <v>1363</v>
      </c>
      <c r="D5906" s="254" t="s">
        <v>17689</v>
      </c>
    </row>
    <row r="5907" spans="1:4" ht="15" x14ac:dyDescent="0.25">
      <c r="A5907" s="261">
        <v>101834</v>
      </c>
      <c r="B5907" s="253" t="s">
        <v>5407</v>
      </c>
      <c r="C5907" s="253" t="s">
        <v>1363</v>
      </c>
      <c r="D5907" s="254" t="s">
        <v>17690</v>
      </c>
    </row>
    <row r="5908" spans="1:4" ht="15" x14ac:dyDescent="0.25">
      <c r="A5908" s="261">
        <v>101835</v>
      </c>
      <c r="B5908" s="253" t="s">
        <v>5408</v>
      </c>
      <c r="C5908" s="253" t="s">
        <v>1363</v>
      </c>
      <c r="D5908" s="254" t="s">
        <v>17691</v>
      </c>
    </row>
    <row r="5909" spans="1:4" ht="15" x14ac:dyDescent="0.25">
      <c r="A5909" s="261">
        <v>101836</v>
      </c>
      <c r="B5909" s="253" t="s">
        <v>5409</v>
      </c>
      <c r="C5909" s="253" t="s">
        <v>1363</v>
      </c>
      <c r="D5909" s="254" t="s">
        <v>17692</v>
      </c>
    </row>
    <row r="5910" spans="1:4" ht="15" x14ac:dyDescent="0.25">
      <c r="A5910" s="261">
        <v>101837</v>
      </c>
      <c r="B5910" s="253" t="s">
        <v>5410</v>
      </c>
      <c r="C5910" s="253" t="s">
        <v>1363</v>
      </c>
      <c r="D5910" s="254" t="s">
        <v>17693</v>
      </c>
    </row>
    <row r="5911" spans="1:4" ht="15" x14ac:dyDescent="0.25">
      <c r="A5911" s="261">
        <v>101838</v>
      </c>
      <c r="B5911" s="253" t="s">
        <v>5411</v>
      </c>
      <c r="C5911" s="253" t="s">
        <v>1363</v>
      </c>
      <c r="D5911" s="254" t="s">
        <v>17694</v>
      </c>
    </row>
    <row r="5912" spans="1:4" ht="15" x14ac:dyDescent="0.25">
      <c r="A5912" s="261">
        <v>101839</v>
      </c>
      <c r="B5912" s="253" t="s">
        <v>5412</v>
      </c>
      <c r="C5912" s="253" t="s">
        <v>1363</v>
      </c>
      <c r="D5912" s="254" t="s">
        <v>17695</v>
      </c>
    </row>
    <row r="5913" spans="1:4" ht="15" x14ac:dyDescent="0.25">
      <c r="A5913" s="261">
        <v>101840</v>
      </c>
      <c r="B5913" s="253" t="s">
        <v>5413</v>
      </c>
      <c r="C5913" s="253" t="s">
        <v>1363</v>
      </c>
      <c r="D5913" s="254" t="s">
        <v>17696</v>
      </c>
    </row>
    <row r="5914" spans="1:4" ht="15" x14ac:dyDescent="0.25">
      <c r="A5914" s="261">
        <v>101841</v>
      </c>
      <c r="B5914" s="253" t="s">
        <v>5414</v>
      </c>
      <c r="C5914" s="253" t="s">
        <v>1363</v>
      </c>
      <c r="D5914" s="254" t="s">
        <v>17697</v>
      </c>
    </row>
    <row r="5915" spans="1:4" ht="15" x14ac:dyDescent="0.25">
      <c r="A5915" s="261">
        <v>101842</v>
      </c>
      <c r="B5915" s="253" t="s">
        <v>5415</v>
      </c>
      <c r="C5915" s="253" t="s">
        <v>1363</v>
      </c>
      <c r="D5915" s="254" t="s">
        <v>17698</v>
      </c>
    </row>
    <row r="5916" spans="1:4" ht="15" x14ac:dyDescent="0.25">
      <c r="A5916" s="261">
        <v>101843</v>
      </c>
      <c r="B5916" s="253" t="s">
        <v>5416</v>
      </c>
      <c r="C5916" s="253" t="s">
        <v>1363</v>
      </c>
      <c r="D5916" s="254" t="s">
        <v>17699</v>
      </c>
    </row>
    <row r="5917" spans="1:4" ht="15" x14ac:dyDescent="0.25">
      <c r="A5917" s="261">
        <v>101844</v>
      </c>
      <c r="B5917" s="253" t="s">
        <v>5417</v>
      </c>
      <c r="C5917" s="253" t="s">
        <v>1363</v>
      </c>
      <c r="D5917" s="254" t="s">
        <v>17700</v>
      </c>
    </row>
    <row r="5918" spans="1:4" ht="15" x14ac:dyDescent="0.25">
      <c r="A5918" s="261">
        <v>101845</v>
      </c>
      <c r="B5918" s="253" t="s">
        <v>5418</v>
      </c>
      <c r="C5918" s="253" t="s">
        <v>1363</v>
      </c>
      <c r="D5918" s="254" t="s">
        <v>17701</v>
      </c>
    </row>
    <row r="5919" spans="1:4" ht="15" x14ac:dyDescent="0.25">
      <c r="A5919" s="261">
        <v>101846</v>
      </c>
      <c r="B5919" s="253" t="s">
        <v>5419</v>
      </c>
      <c r="C5919" s="253" t="s">
        <v>1363</v>
      </c>
      <c r="D5919" s="254" t="s">
        <v>17702</v>
      </c>
    </row>
    <row r="5920" spans="1:4" ht="15" x14ac:dyDescent="0.25">
      <c r="A5920" s="261">
        <v>101847</v>
      </c>
      <c r="B5920" s="253" t="s">
        <v>5420</v>
      </c>
      <c r="C5920" s="253" t="s">
        <v>1363</v>
      </c>
      <c r="D5920" s="254" t="s">
        <v>17703</v>
      </c>
    </row>
    <row r="5921" spans="1:4" ht="15" x14ac:dyDescent="0.25">
      <c r="A5921" s="261">
        <v>101848</v>
      </c>
      <c r="B5921" s="253" t="s">
        <v>5421</v>
      </c>
      <c r="C5921" s="253" t="s">
        <v>1363</v>
      </c>
      <c r="D5921" s="254" t="s">
        <v>17704</v>
      </c>
    </row>
    <row r="5922" spans="1:4" ht="15" x14ac:dyDescent="0.25">
      <c r="A5922" s="261">
        <v>101849</v>
      </c>
      <c r="B5922" s="253" t="s">
        <v>5422</v>
      </c>
      <c r="C5922" s="253" t="s">
        <v>1363</v>
      </c>
      <c r="D5922" s="254" t="s">
        <v>17705</v>
      </c>
    </row>
    <row r="5923" spans="1:4" ht="15" x14ac:dyDescent="0.25">
      <c r="A5923" s="261">
        <v>101850</v>
      </c>
      <c r="B5923" s="253" t="s">
        <v>5423</v>
      </c>
      <c r="C5923" s="253" t="s">
        <v>414</v>
      </c>
      <c r="D5923" s="254" t="s">
        <v>17706</v>
      </c>
    </row>
    <row r="5924" spans="1:4" ht="15" x14ac:dyDescent="0.25">
      <c r="A5924" s="261">
        <v>101852</v>
      </c>
      <c r="B5924" s="253" t="s">
        <v>5424</v>
      </c>
      <c r="C5924" s="253" t="s">
        <v>414</v>
      </c>
      <c r="D5924" s="254" t="s">
        <v>17707</v>
      </c>
    </row>
    <row r="5925" spans="1:4" ht="15" x14ac:dyDescent="0.25">
      <c r="A5925" s="261">
        <v>101853</v>
      </c>
      <c r="B5925" s="253" t="s">
        <v>5425</v>
      </c>
      <c r="C5925" s="253" t="s">
        <v>414</v>
      </c>
      <c r="D5925" s="254" t="s">
        <v>14353</v>
      </c>
    </row>
    <row r="5926" spans="1:4" ht="15" x14ac:dyDescent="0.25">
      <c r="A5926" s="261">
        <v>101855</v>
      </c>
      <c r="B5926" s="253" t="s">
        <v>5426</v>
      </c>
      <c r="C5926" s="253" t="s">
        <v>414</v>
      </c>
      <c r="D5926" s="254" t="s">
        <v>17708</v>
      </c>
    </row>
    <row r="5927" spans="1:4" ht="15" x14ac:dyDescent="0.25">
      <c r="A5927" s="261">
        <v>101856</v>
      </c>
      <c r="B5927" s="253" t="s">
        <v>5427</v>
      </c>
      <c r="C5927" s="253" t="s">
        <v>414</v>
      </c>
      <c r="D5927" s="254" t="s">
        <v>17709</v>
      </c>
    </row>
    <row r="5928" spans="1:4" ht="15" x14ac:dyDescent="0.25">
      <c r="A5928" s="261">
        <v>101857</v>
      </c>
      <c r="B5928" s="253" t="s">
        <v>5428</v>
      </c>
      <c r="C5928" s="253" t="s">
        <v>414</v>
      </c>
      <c r="D5928" s="254" t="s">
        <v>17710</v>
      </c>
    </row>
    <row r="5929" spans="1:4" ht="15" x14ac:dyDescent="0.25">
      <c r="A5929" s="261">
        <v>101858</v>
      </c>
      <c r="B5929" s="253" t="s">
        <v>5429</v>
      </c>
      <c r="C5929" s="253" t="s">
        <v>414</v>
      </c>
      <c r="D5929" s="254" t="s">
        <v>17711</v>
      </c>
    </row>
    <row r="5930" spans="1:4" ht="15" x14ac:dyDescent="0.25">
      <c r="A5930" s="261">
        <v>101859</v>
      </c>
      <c r="B5930" s="253" t="s">
        <v>5430</v>
      </c>
      <c r="C5930" s="253" t="s">
        <v>414</v>
      </c>
      <c r="D5930" s="254" t="s">
        <v>16358</v>
      </c>
    </row>
    <row r="5931" spans="1:4" ht="15" x14ac:dyDescent="0.25">
      <c r="A5931" s="261">
        <v>101860</v>
      </c>
      <c r="B5931" s="253" t="s">
        <v>5431</v>
      </c>
      <c r="C5931" s="253" t="s">
        <v>414</v>
      </c>
      <c r="D5931" s="254" t="s">
        <v>17712</v>
      </c>
    </row>
    <row r="5932" spans="1:4" ht="15" x14ac:dyDescent="0.25">
      <c r="A5932" s="261">
        <v>101861</v>
      </c>
      <c r="B5932" s="253" t="s">
        <v>5432</v>
      </c>
      <c r="C5932" s="253" t="s">
        <v>414</v>
      </c>
      <c r="D5932" s="254" t="s">
        <v>17713</v>
      </c>
    </row>
    <row r="5933" spans="1:4" ht="15" x14ac:dyDescent="0.25">
      <c r="A5933" s="261">
        <v>101862</v>
      </c>
      <c r="B5933" s="253" t="s">
        <v>5433</v>
      </c>
      <c r="C5933" s="253" t="s">
        <v>414</v>
      </c>
      <c r="D5933" s="254" t="s">
        <v>15452</v>
      </c>
    </row>
    <row r="5934" spans="1:4" ht="15" x14ac:dyDescent="0.25">
      <c r="A5934" s="261">
        <v>101863</v>
      </c>
      <c r="B5934" s="253" t="s">
        <v>5434</v>
      </c>
      <c r="C5934" s="253" t="s">
        <v>414</v>
      </c>
      <c r="D5934" s="254" t="s">
        <v>17714</v>
      </c>
    </row>
    <row r="5935" spans="1:4" ht="15" x14ac:dyDescent="0.25">
      <c r="A5935" s="261">
        <v>101864</v>
      </c>
      <c r="B5935" s="253" t="s">
        <v>5435</v>
      </c>
      <c r="C5935" s="253" t="s">
        <v>414</v>
      </c>
      <c r="D5935" s="254" t="s">
        <v>13391</v>
      </c>
    </row>
    <row r="5936" spans="1:4" ht="15" x14ac:dyDescent="0.25">
      <c r="A5936" s="261">
        <v>101865</v>
      </c>
      <c r="B5936" s="253" t="s">
        <v>5436</v>
      </c>
      <c r="C5936" s="253" t="s">
        <v>414</v>
      </c>
      <c r="D5936" s="254" t="s">
        <v>17715</v>
      </c>
    </row>
    <row r="5937" spans="1:4" ht="15" x14ac:dyDescent="0.25">
      <c r="A5937" s="261">
        <v>101866</v>
      </c>
      <c r="B5937" s="253" t="s">
        <v>5437</v>
      </c>
      <c r="C5937" s="253" t="s">
        <v>414</v>
      </c>
      <c r="D5937" s="254" t="s">
        <v>15323</v>
      </c>
    </row>
    <row r="5938" spans="1:4" ht="15" x14ac:dyDescent="0.25">
      <c r="A5938" s="261">
        <v>101867</v>
      </c>
      <c r="B5938" s="253" t="s">
        <v>5438</v>
      </c>
      <c r="C5938" s="253" t="s">
        <v>414</v>
      </c>
      <c r="D5938" s="254" t="s">
        <v>17716</v>
      </c>
    </row>
    <row r="5939" spans="1:4" ht="15" x14ac:dyDescent="0.25">
      <c r="A5939" s="261">
        <v>101868</v>
      </c>
      <c r="B5939" s="253" t="s">
        <v>5439</v>
      </c>
      <c r="C5939" s="253" t="s">
        <v>414</v>
      </c>
      <c r="D5939" s="254" t="s">
        <v>17717</v>
      </c>
    </row>
    <row r="5940" spans="1:4" ht="15" x14ac:dyDescent="0.25">
      <c r="A5940" s="261">
        <v>101869</v>
      </c>
      <c r="B5940" s="253" t="s">
        <v>5440</v>
      </c>
      <c r="C5940" s="253" t="s">
        <v>414</v>
      </c>
      <c r="D5940" s="254" t="s">
        <v>17718</v>
      </c>
    </row>
    <row r="5941" spans="1:4" ht="15" x14ac:dyDescent="0.25">
      <c r="A5941" s="261">
        <v>101870</v>
      </c>
      <c r="B5941" s="253" t="s">
        <v>5441</v>
      </c>
      <c r="C5941" s="253" t="s">
        <v>414</v>
      </c>
      <c r="D5941" s="254" t="s">
        <v>17719</v>
      </c>
    </row>
    <row r="5942" spans="1:4" ht="15" x14ac:dyDescent="0.25">
      <c r="A5942" s="261">
        <v>102098</v>
      </c>
      <c r="B5942" s="253" t="s">
        <v>5442</v>
      </c>
      <c r="C5942" s="253" t="s">
        <v>1363</v>
      </c>
      <c r="D5942" s="254" t="s">
        <v>17720</v>
      </c>
    </row>
    <row r="5943" spans="1:4" ht="15" x14ac:dyDescent="0.25">
      <c r="A5943" s="261">
        <v>102988</v>
      </c>
      <c r="B5943" s="253" t="s">
        <v>5443</v>
      </c>
      <c r="C5943" s="253" t="s">
        <v>414</v>
      </c>
      <c r="D5943" s="254" t="s">
        <v>17721</v>
      </c>
    </row>
    <row r="5944" spans="1:4" ht="15" x14ac:dyDescent="0.25">
      <c r="A5944" s="261">
        <v>100576</v>
      </c>
      <c r="B5944" s="253" t="s">
        <v>5444</v>
      </c>
      <c r="C5944" s="253" t="s">
        <v>414</v>
      </c>
      <c r="D5944" s="254" t="s">
        <v>15775</v>
      </c>
    </row>
    <row r="5945" spans="1:4" ht="15" x14ac:dyDescent="0.25">
      <c r="A5945" s="261">
        <v>100577</v>
      </c>
      <c r="B5945" s="253" t="s">
        <v>5445</v>
      </c>
      <c r="C5945" s="253" t="s">
        <v>414</v>
      </c>
      <c r="D5945" s="254" t="s">
        <v>17722</v>
      </c>
    </row>
    <row r="5946" spans="1:4" ht="15" x14ac:dyDescent="0.25">
      <c r="A5946" s="261">
        <v>96388</v>
      </c>
      <c r="B5946" s="253" t="s">
        <v>5446</v>
      </c>
      <c r="C5946" s="253" t="s">
        <v>1363</v>
      </c>
      <c r="D5946" s="254" t="s">
        <v>16098</v>
      </c>
    </row>
    <row r="5947" spans="1:4" ht="15" x14ac:dyDescent="0.25">
      <c r="A5947" s="261">
        <v>96389</v>
      </c>
      <c r="B5947" s="253" t="s">
        <v>5447</v>
      </c>
      <c r="C5947" s="253" t="s">
        <v>1363</v>
      </c>
      <c r="D5947" s="254" t="s">
        <v>15900</v>
      </c>
    </row>
    <row r="5948" spans="1:4" ht="15" x14ac:dyDescent="0.25">
      <c r="A5948" s="261">
        <v>96390</v>
      </c>
      <c r="B5948" s="253" t="s">
        <v>5448</v>
      </c>
      <c r="C5948" s="253" t="s">
        <v>1363</v>
      </c>
      <c r="D5948" s="254" t="s">
        <v>17723</v>
      </c>
    </row>
    <row r="5949" spans="1:4" ht="15" x14ac:dyDescent="0.25">
      <c r="A5949" s="261">
        <v>96391</v>
      </c>
      <c r="B5949" s="253" t="s">
        <v>5449</v>
      </c>
      <c r="C5949" s="253" t="s">
        <v>1363</v>
      </c>
      <c r="D5949" s="254" t="s">
        <v>17724</v>
      </c>
    </row>
    <row r="5950" spans="1:4" ht="15" x14ac:dyDescent="0.25">
      <c r="A5950" s="261">
        <v>96392</v>
      </c>
      <c r="B5950" s="253" t="s">
        <v>5450</v>
      </c>
      <c r="C5950" s="253" t="s">
        <v>1363</v>
      </c>
      <c r="D5950" s="254" t="s">
        <v>17725</v>
      </c>
    </row>
    <row r="5951" spans="1:4" ht="15" x14ac:dyDescent="0.25">
      <c r="A5951" s="261">
        <v>96396</v>
      </c>
      <c r="B5951" s="253" t="s">
        <v>5451</v>
      </c>
      <c r="C5951" s="253" t="s">
        <v>1363</v>
      </c>
      <c r="D5951" s="254" t="s">
        <v>17726</v>
      </c>
    </row>
    <row r="5952" spans="1:4" ht="15" x14ac:dyDescent="0.25">
      <c r="A5952" s="261">
        <v>96397</v>
      </c>
      <c r="B5952" s="253" t="s">
        <v>5452</v>
      </c>
      <c r="C5952" s="253" t="s">
        <v>1363</v>
      </c>
      <c r="D5952" s="254" t="s">
        <v>17727</v>
      </c>
    </row>
    <row r="5953" spans="1:4" ht="15" x14ac:dyDescent="0.25">
      <c r="A5953" s="261">
        <v>96398</v>
      </c>
      <c r="B5953" s="253" t="s">
        <v>5453</v>
      </c>
      <c r="C5953" s="253" t="s">
        <v>1363</v>
      </c>
      <c r="D5953" s="254" t="s">
        <v>17728</v>
      </c>
    </row>
    <row r="5954" spans="1:4" ht="15" x14ac:dyDescent="0.25">
      <c r="A5954" s="261">
        <v>96399</v>
      </c>
      <c r="B5954" s="253" t="s">
        <v>5454</v>
      </c>
      <c r="C5954" s="253" t="s">
        <v>1363</v>
      </c>
      <c r="D5954" s="254" t="s">
        <v>17729</v>
      </c>
    </row>
    <row r="5955" spans="1:4" ht="15" x14ac:dyDescent="0.25">
      <c r="A5955" s="261">
        <v>96400</v>
      </c>
      <c r="B5955" s="253" t="s">
        <v>5455</v>
      </c>
      <c r="C5955" s="253" t="s">
        <v>1363</v>
      </c>
      <c r="D5955" s="254" t="s">
        <v>17730</v>
      </c>
    </row>
    <row r="5956" spans="1:4" ht="15" x14ac:dyDescent="0.25">
      <c r="A5956" s="261">
        <v>100564</v>
      </c>
      <c r="B5956" s="253" t="s">
        <v>5456</v>
      </c>
      <c r="C5956" s="253" t="s">
        <v>1363</v>
      </c>
      <c r="D5956" s="254" t="s">
        <v>17731</v>
      </c>
    </row>
    <row r="5957" spans="1:4" ht="15" x14ac:dyDescent="0.25">
      <c r="A5957" s="261">
        <v>100565</v>
      </c>
      <c r="B5957" s="253" t="s">
        <v>5457</v>
      </c>
      <c r="C5957" s="253" t="s">
        <v>1363</v>
      </c>
      <c r="D5957" s="254" t="s">
        <v>17732</v>
      </c>
    </row>
    <row r="5958" spans="1:4" ht="15" x14ac:dyDescent="0.25">
      <c r="A5958" s="261">
        <v>100566</v>
      </c>
      <c r="B5958" s="253" t="s">
        <v>5458</v>
      </c>
      <c r="C5958" s="253" t="s">
        <v>1363</v>
      </c>
      <c r="D5958" s="254" t="s">
        <v>17733</v>
      </c>
    </row>
    <row r="5959" spans="1:4" ht="15" x14ac:dyDescent="0.25">
      <c r="A5959" s="261">
        <v>100567</v>
      </c>
      <c r="B5959" s="253" t="s">
        <v>5459</v>
      </c>
      <c r="C5959" s="253" t="s">
        <v>1363</v>
      </c>
      <c r="D5959" s="254" t="s">
        <v>17734</v>
      </c>
    </row>
    <row r="5960" spans="1:4" ht="15" x14ac:dyDescent="0.25">
      <c r="A5960" s="261">
        <v>100568</v>
      </c>
      <c r="B5960" s="253" t="s">
        <v>5460</v>
      </c>
      <c r="C5960" s="253" t="s">
        <v>1363</v>
      </c>
      <c r="D5960" s="254" t="s">
        <v>17735</v>
      </c>
    </row>
    <row r="5961" spans="1:4" ht="15" x14ac:dyDescent="0.25">
      <c r="A5961" s="261">
        <v>100569</v>
      </c>
      <c r="B5961" s="253" t="s">
        <v>5461</v>
      </c>
      <c r="C5961" s="253" t="s">
        <v>1363</v>
      </c>
      <c r="D5961" s="254" t="s">
        <v>17736</v>
      </c>
    </row>
    <row r="5962" spans="1:4" ht="15" x14ac:dyDescent="0.25">
      <c r="A5962" s="261">
        <v>100570</v>
      </c>
      <c r="B5962" s="253" t="s">
        <v>5462</v>
      </c>
      <c r="C5962" s="253" t="s">
        <v>1363</v>
      </c>
      <c r="D5962" s="254" t="s">
        <v>17737</v>
      </c>
    </row>
    <row r="5963" spans="1:4" ht="15" x14ac:dyDescent="0.25">
      <c r="A5963" s="261">
        <v>100571</v>
      </c>
      <c r="B5963" s="253" t="s">
        <v>5463</v>
      </c>
      <c r="C5963" s="253" t="s">
        <v>1363</v>
      </c>
      <c r="D5963" s="254" t="s">
        <v>17738</v>
      </c>
    </row>
    <row r="5964" spans="1:4" ht="15" x14ac:dyDescent="0.25">
      <c r="A5964" s="261">
        <v>100572</v>
      </c>
      <c r="B5964" s="253" t="s">
        <v>5464</v>
      </c>
      <c r="C5964" s="253" t="s">
        <v>1363</v>
      </c>
      <c r="D5964" s="254" t="s">
        <v>17739</v>
      </c>
    </row>
    <row r="5965" spans="1:4" ht="15" x14ac:dyDescent="0.25">
      <c r="A5965" s="261">
        <v>100573</v>
      </c>
      <c r="B5965" s="253" t="s">
        <v>5465</v>
      </c>
      <c r="C5965" s="253" t="s">
        <v>1363</v>
      </c>
      <c r="D5965" s="254" t="s">
        <v>17740</v>
      </c>
    </row>
    <row r="5966" spans="1:4" ht="15" x14ac:dyDescent="0.25">
      <c r="A5966" s="261">
        <v>100574</v>
      </c>
      <c r="B5966" s="253" t="s">
        <v>5466</v>
      </c>
      <c r="C5966" s="253" t="s">
        <v>1363</v>
      </c>
      <c r="D5966" s="254" t="s">
        <v>13707</v>
      </c>
    </row>
    <row r="5967" spans="1:4" ht="15" x14ac:dyDescent="0.25">
      <c r="A5967" s="261">
        <v>100575</v>
      </c>
      <c r="B5967" s="253" t="s">
        <v>5467</v>
      </c>
      <c r="C5967" s="253" t="s">
        <v>414</v>
      </c>
      <c r="D5967" s="254" t="s">
        <v>13688</v>
      </c>
    </row>
    <row r="5968" spans="1:4" ht="15" x14ac:dyDescent="0.25">
      <c r="A5968" s="261">
        <v>101767</v>
      </c>
      <c r="B5968" s="253" t="s">
        <v>5468</v>
      </c>
      <c r="C5968" s="253" t="s">
        <v>1363</v>
      </c>
      <c r="D5968" s="254" t="s">
        <v>17741</v>
      </c>
    </row>
    <row r="5969" spans="1:4" ht="15" x14ac:dyDescent="0.25">
      <c r="A5969" s="261">
        <v>101768</v>
      </c>
      <c r="B5969" s="253" t="s">
        <v>12701</v>
      </c>
      <c r="C5969" s="253" t="s">
        <v>1363</v>
      </c>
      <c r="D5969" s="254" t="s">
        <v>17742</v>
      </c>
    </row>
    <row r="5970" spans="1:4" ht="15" x14ac:dyDescent="0.25">
      <c r="A5970" s="261">
        <v>92391</v>
      </c>
      <c r="B5970" s="253" t="s">
        <v>5469</v>
      </c>
      <c r="C5970" s="253" t="s">
        <v>414</v>
      </c>
      <c r="D5970" s="254" t="s">
        <v>17743</v>
      </c>
    </row>
    <row r="5971" spans="1:4" ht="15" x14ac:dyDescent="0.25">
      <c r="A5971" s="261">
        <v>92392</v>
      </c>
      <c r="B5971" s="253" t="s">
        <v>5470</v>
      </c>
      <c r="C5971" s="253" t="s">
        <v>414</v>
      </c>
      <c r="D5971" s="254" t="s">
        <v>17744</v>
      </c>
    </row>
    <row r="5972" spans="1:4" ht="15" x14ac:dyDescent="0.25">
      <c r="A5972" s="261">
        <v>92393</v>
      </c>
      <c r="B5972" s="253" t="s">
        <v>5471</v>
      </c>
      <c r="C5972" s="253" t="s">
        <v>414</v>
      </c>
      <c r="D5972" s="254" t="s">
        <v>17745</v>
      </c>
    </row>
    <row r="5973" spans="1:4" ht="15" x14ac:dyDescent="0.25">
      <c r="A5973" s="261">
        <v>92394</v>
      </c>
      <c r="B5973" s="253" t="s">
        <v>5472</v>
      </c>
      <c r="C5973" s="253" t="s">
        <v>414</v>
      </c>
      <c r="D5973" s="254" t="s">
        <v>17746</v>
      </c>
    </row>
    <row r="5974" spans="1:4" ht="15" x14ac:dyDescent="0.25">
      <c r="A5974" s="261">
        <v>92395</v>
      </c>
      <c r="B5974" s="253" t="s">
        <v>5473</v>
      </c>
      <c r="C5974" s="253" t="s">
        <v>414</v>
      </c>
      <c r="D5974" s="254" t="s">
        <v>17747</v>
      </c>
    </row>
    <row r="5975" spans="1:4" ht="15" x14ac:dyDescent="0.25">
      <c r="A5975" s="261">
        <v>92396</v>
      </c>
      <c r="B5975" s="253" t="s">
        <v>5474</v>
      </c>
      <c r="C5975" s="253" t="s">
        <v>414</v>
      </c>
      <c r="D5975" s="254" t="s">
        <v>17748</v>
      </c>
    </row>
    <row r="5976" spans="1:4" ht="15" x14ac:dyDescent="0.25">
      <c r="A5976" s="261">
        <v>92397</v>
      </c>
      <c r="B5976" s="253" t="s">
        <v>5475</v>
      </c>
      <c r="C5976" s="253" t="s">
        <v>414</v>
      </c>
      <c r="D5976" s="254" t="s">
        <v>17749</v>
      </c>
    </row>
    <row r="5977" spans="1:4" ht="15" x14ac:dyDescent="0.25">
      <c r="A5977" s="261">
        <v>92398</v>
      </c>
      <c r="B5977" s="253" t="s">
        <v>5476</v>
      </c>
      <c r="C5977" s="253" t="s">
        <v>414</v>
      </c>
      <c r="D5977" s="254" t="s">
        <v>17750</v>
      </c>
    </row>
    <row r="5978" spans="1:4" ht="15" x14ac:dyDescent="0.25">
      <c r="A5978" s="261">
        <v>92400</v>
      </c>
      <c r="B5978" s="253" t="s">
        <v>5477</v>
      </c>
      <c r="C5978" s="253" t="s">
        <v>414</v>
      </c>
      <c r="D5978" s="254" t="s">
        <v>17751</v>
      </c>
    </row>
    <row r="5979" spans="1:4" ht="15" x14ac:dyDescent="0.25">
      <c r="A5979" s="261">
        <v>92402</v>
      </c>
      <c r="B5979" s="253" t="s">
        <v>5478</v>
      </c>
      <c r="C5979" s="253" t="s">
        <v>414</v>
      </c>
      <c r="D5979" s="254" t="s">
        <v>14141</v>
      </c>
    </row>
    <row r="5980" spans="1:4" ht="15" x14ac:dyDescent="0.25">
      <c r="A5980" s="261">
        <v>92403</v>
      </c>
      <c r="B5980" s="253" t="s">
        <v>5479</v>
      </c>
      <c r="C5980" s="253" t="s">
        <v>414</v>
      </c>
      <c r="D5980" s="254" t="s">
        <v>17752</v>
      </c>
    </row>
    <row r="5981" spans="1:4" ht="15" x14ac:dyDescent="0.25">
      <c r="A5981" s="261">
        <v>92404</v>
      </c>
      <c r="B5981" s="253" t="s">
        <v>5480</v>
      </c>
      <c r="C5981" s="253" t="s">
        <v>414</v>
      </c>
      <c r="D5981" s="254" t="s">
        <v>13308</v>
      </c>
    </row>
    <row r="5982" spans="1:4" ht="15" x14ac:dyDescent="0.25">
      <c r="A5982" s="261">
        <v>92406</v>
      </c>
      <c r="B5982" s="253" t="s">
        <v>5481</v>
      </c>
      <c r="C5982" s="253" t="s">
        <v>414</v>
      </c>
      <c r="D5982" s="254" t="s">
        <v>17753</v>
      </c>
    </row>
    <row r="5983" spans="1:4" ht="15" x14ac:dyDescent="0.25">
      <c r="A5983" s="261">
        <v>93679</v>
      </c>
      <c r="B5983" s="253" t="s">
        <v>5482</v>
      </c>
      <c r="C5983" s="253" t="s">
        <v>414</v>
      </c>
      <c r="D5983" s="254" t="s">
        <v>17754</v>
      </c>
    </row>
    <row r="5984" spans="1:4" ht="15" x14ac:dyDescent="0.25">
      <c r="A5984" s="261">
        <v>93680</v>
      </c>
      <c r="B5984" s="253" t="s">
        <v>5483</v>
      </c>
      <c r="C5984" s="253" t="s">
        <v>414</v>
      </c>
      <c r="D5984" s="254" t="s">
        <v>13883</v>
      </c>
    </row>
    <row r="5985" spans="1:4" ht="15" x14ac:dyDescent="0.25">
      <c r="A5985" s="261">
        <v>93681</v>
      </c>
      <c r="B5985" s="253" t="s">
        <v>5484</v>
      </c>
      <c r="C5985" s="253" t="s">
        <v>414</v>
      </c>
      <c r="D5985" s="254" t="s">
        <v>17755</v>
      </c>
    </row>
    <row r="5986" spans="1:4" ht="15" x14ac:dyDescent="0.25">
      <c r="A5986" s="261">
        <v>97104</v>
      </c>
      <c r="B5986" s="253" t="s">
        <v>5485</v>
      </c>
      <c r="C5986" s="253" t="s">
        <v>414</v>
      </c>
      <c r="D5986" s="254" t="s">
        <v>17756</v>
      </c>
    </row>
    <row r="5987" spans="1:4" ht="15" x14ac:dyDescent="0.25">
      <c r="A5987" s="261">
        <v>97105</v>
      </c>
      <c r="B5987" s="253" t="s">
        <v>5486</v>
      </c>
      <c r="C5987" s="253" t="s">
        <v>414</v>
      </c>
      <c r="D5987" s="254" t="s">
        <v>17757</v>
      </c>
    </row>
    <row r="5988" spans="1:4" ht="15" x14ac:dyDescent="0.25">
      <c r="A5988" s="261">
        <v>97106</v>
      </c>
      <c r="B5988" s="253" t="s">
        <v>5487</v>
      </c>
      <c r="C5988" s="253" t="s">
        <v>414</v>
      </c>
      <c r="D5988" s="254" t="s">
        <v>17758</v>
      </c>
    </row>
    <row r="5989" spans="1:4" ht="15" x14ac:dyDescent="0.25">
      <c r="A5989" s="261">
        <v>97107</v>
      </c>
      <c r="B5989" s="253" t="s">
        <v>5488</v>
      </c>
      <c r="C5989" s="253" t="s">
        <v>414</v>
      </c>
      <c r="D5989" s="254" t="s">
        <v>17759</v>
      </c>
    </row>
    <row r="5990" spans="1:4" ht="15" x14ac:dyDescent="0.25">
      <c r="A5990" s="261">
        <v>97108</v>
      </c>
      <c r="B5990" s="253" t="s">
        <v>5489</v>
      </c>
      <c r="C5990" s="253" t="s">
        <v>414</v>
      </c>
      <c r="D5990" s="254" t="s">
        <v>17760</v>
      </c>
    </row>
    <row r="5991" spans="1:4" ht="15" x14ac:dyDescent="0.25">
      <c r="A5991" s="261">
        <v>97109</v>
      </c>
      <c r="B5991" s="253" t="s">
        <v>5490</v>
      </c>
      <c r="C5991" s="253" t="s">
        <v>414</v>
      </c>
      <c r="D5991" s="254" t="s">
        <v>17761</v>
      </c>
    </row>
    <row r="5992" spans="1:4" ht="15" x14ac:dyDescent="0.25">
      <c r="A5992" s="261">
        <v>97111</v>
      </c>
      <c r="B5992" s="253" t="s">
        <v>5491</v>
      </c>
      <c r="C5992" s="253" t="s">
        <v>414</v>
      </c>
      <c r="D5992" s="254" t="s">
        <v>17762</v>
      </c>
    </row>
    <row r="5993" spans="1:4" ht="15" x14ac:dyDescent="0.25">
      <c r="A5993" s="261">
        <v>97112</v>
      </c>
      <c r="B5993" s="253" t="s">
        <v>5492</v>
      </c>
      <c r="C5993" s="253" t="s">
        <v>414</v>
      </c>
      <c r="D5993" s="254" t="s">
        <v>17763</v>
      </c>
    </row>
    <row r="5994" spans="1:4" ht="15" x14ac:dyDescent="0.25">
      <c r="A5994" s="261">
        <v>97113</v>
      </c>
      <c r="B5994" s="253" t="s">
        <v>5493</v>
      </c>
      <c r="C5994" s="253" t="s">
        <v>414</v>
      </c>
      <c r="D5994" s="254" t="s">
        <v>17764</v>
      </c>
    </row>
    <row r="5995" spans="1:4" ht="15" x14ac:dyDescent="0.25">
      <c r="A5995" s="261">
        <v>97114</v>
      </c>
      <c r="B5995" s="253" t="s">
        <v>5494</v>
      </c>
      <c r="C5995" s="253" t="s">
        <v>85</v>
      </c>
      <c r="D5995" s="254" t="s">
        <v>13285</v>
      </c>
    </row>
    <row r="5996" spans="1:4" ht="15" x14ac:dyDescent="0.25">
      <c r="A5996" s="261">
        <v>97115</v>
      </c>
      <c r="B5996" s="253" t="s">
        <v>5495</v>
      </c>
      <c r="C5996" s="253" t="s">
        <v>1320</v>
      </c>
      <c r="D5996" s="254" t="s">
        <v>17765</v>
      </c>
    </row>
    <row r="5997" spans="1:4" ht="15" x14ac:dyDescent="0.25">
      <c r="A5997" s="261">
        <v>97116</v>
      </c>
      <c r="B5997" s="253" t="s">
        <v>5496</v>
      </c>
      <c r="C5997" s="253" t="s">
        <v>1320</v>
      </c>
      <c r="D5997" s="254" t="s">
        <v>16898</v>
      </c>
    </row>
    <row r="5998" spans="1:4" ht="15" x14ac:dyDescent="0.25">
      <c r="A5998" s="261">
        <v>97117</v>
      </c>
      <c r="B5998" s="253" t="s">
        <v>5497</v>
      </c>
      <c r="C5998" s="253" t="s">
        <v>1320</v>
      </c>
      <c r="D5998" s="254" t="s">
        <v>17766</v>
      </c>
    </row>
    <row r="5999" spans="1:4" ht="15" x14ac:dyDescent="0.25">
      <c r="A5999" s="261">
        <v>97118</v>
      </c>
      <c r="B5999" s="253" t="s">
        <v>5498</v>
      </c>
      <c r="C5999" s="253" t="s">
        <v>1320</v>
      </c>
      <c r="D5999" s="254" t="s">
        <v>17767</v>
      </c>
    </row>
    <row r="6000" spans="1:4" ht="15" x14ac:dyDescent="0.25">
      <c r="A6000" s="261">
        <v>97119</v>
      </c>
      <c r="B6000" s="253" t="s">
        <v>5499</v>
      </c>
      <c r="C6000" s="253" t="s">
        <v>1320</v>
      </c>
      <c r="D6000" s="254" t="s">
        <v>16579</v>
      </c>
    </row>
    <row r="6001" spans="1:4" ht="15" x14ac:dyDescent="0.25">
      <c r="A6001" s="261">
        <v>97120</v>
      </c>
      <c r="B6001" s="253" t="s">
        <v>5500</v>
      </c>
      <c r="C6001" s="253" t="s">
        <v>1320</v>
      </c>
      <c r="D6001" s="254" t="s">
        <v>17768</v>
      </c>
    </row>
    <row r="6002" spans="1:4" ht="15" x14ac:dyDescent="0.25">
      <c r="A6002" s="261">
        <v>101167</v>
      </c>
      <c r="B6002" s="253" t="s">
        <v>5501</v>
      </c>
      <c r="C6002" s="253" t="s">
        <v>414</v>
      </c>
      <c r="D6002" s="254" t="s">
        <v>17769</v>
      </c>
    </row>
    <row r="6003" spans="1:4" ht="15" x14ac:dyDescent="0.25">
      <c r="A6003" s="261">
        <v>101169</v>
      </c>
      <c r="B6003" s="253" t="s">
        <v>5502</v>
      </c>
      <c r="C6003" s="253" t="s">
        <v>414</v>
      </c>
      <c r="D6003" s="254" t="s">
        <v>17770</v>
      </c>
    </row>
    <row r="6004" spans="1:4" ht="15" x14ac:dyDescent="0.25">
      <c r="A6004" s="261">
        <v>101170</v>
      </c>
      <c r="B6004" s="253" t="s">
        <v>5503</v>
      </c>
      <c r="C6004" s="253" t="s">
        <v>414</v>
      </c>
      <c r="D6004" s="254" t="s">
        <v>17771</v>
      </c>
    </row>
    <row r="6005" spans="1:4" ht="15" x14ac:dyDescent="0.25">
      <c r="A6005" s="261">
        <v>101172</v>
      </c>
      <c r="B6005" s="253" t="s">
        <v>5504</v>
      </c>
      <c r="C6005" s="253" t="s">
        <v>414</v>
      </c>
      <c r="D6005" s="254" t="s">
        <v>17772</v>
      </c>
    </row>
    <row r="6006" spans="1:4" ht="15" x14ac:dyDescent="0.25">
      <c r="A6006" s="261">
        <v>103904</v>
      </c>
      <c r="B6006" s="253" t="s">
        <v>5505</v>
      </c>
      <c r="C6006" s="253" t="s">
        <v>414</v>
      </c>
      <c r="D6006" s="254" t="s">
        <v>17773</v>
      </c>
    </row>
    <row r="6007" spans="1:4" ht="15" x14ac:dyDescent="0.25">
      <c r="A6007" s="261">
        <v>103905</v>
      </c>
      <c r="B6007" s="253" t="s">
        <v>5506</v>
      </c>
      <c r="C6007" s="253" t="s">
        <v>414</v>
      </c>
      <c r="D6007" s="254" t="s">
        <v>17774</v>
      </c>
    </row>
    <row r="6008" spans="1:4" ht="15" x14ac:dyDescent="0.25">
      <c r="A6008" s="261">
        <v>103906</v>
      </c>
      <c r="B6008" s="253" t="s">
        <v>5507</v>
      </c>
      <c r="C6008" s="253" t="s">
        <v>414</v>
      </c>
      <c r="D6008" s="254" t="s">
        <v>16260</v>
      </c>
    </row>
    <row r="6009" spans="1:4" ht="15" x14ac:dyDescent="0.25">
      <c r="A6009" s="261">
        <v>103907</v>
      </c>
      <c r="B6009" s="253" t="s">
        <v>5508</v>
      </c>
      <c r="C6009" s="253" t="s">
        <v>414</v>
      </c>
      <c r="D6009" s="254" t="s">
        <v>17775</v>
      </c>
    </row>
    <row r="6010" spans="1:4" ht="15" x14ac:dyDescent="0.25">
      <c r="A6010" s="261">
        <v>103908</v>
      </c>
      <c r="B6010" s="253" t="s">
        <v>5509</v>
      </c>
      <c r="C6010" s="253" t="s">
        <v>414</v>
      </c>
      <c r="D6010" s="254" t="s">
        <v>17776</v>
      </c>
    </row>
    <row r="6011" spans="1:4" ht="15" x14ac:dyDescent="0.25">
      <c r="A6011" s="261">
        <v>103909</v>
      </c>
      <c r="B6011" s="253" t="s">
        <v>5510</v>
      </c>
      <c r="C6011" s="253" t="s">
        <v>414</v>
      </c>
      <c r="D6011" s="254" t="s">
        <v>17777</v>
      </c>
    </row>
    <row r="6012" spans="1:4" ht="15" x14ac:dyDescent="0.25">
      <c r="A6012" s="261">
        <v>103911</v>
      </c>
      <c r="B6012" s="253" t="s">
        <v>5511</v>
      </c>
      <c r="C6012" s="253" t="s">
        <v>414</v>
      </c>
      <c r="D6012" s="254" t="s">
        <v>17778</v>
      </c>
    </row>
    <row r="6013" spans="1:4" ht="15" x14ac:dyDescent="0.25">
      <c r="A6013" s="261">
        <v>103912</v>
      </c>
      <c r="B6013" s="253" t="s">
        <v>5512</v>
      </c>
      <c r="C6013" s="253" t="s">
        <v>414</v>
      </c>
      <c r="D6013" s="254" t="s">
        <v>17779</v>
      </c>
    </row>
    <row r="6014" spans="1:4" ht="15" x14ac:dyDescent="0.25">
      <c r="A6014" s="261">
        <v>103913</v>
      </c>
      <c r="B6014" s="253" t="s">
        <v>5513</v>
      </c>
      <c r="C6014" s="253" t="s">
        <v>414</v>
      </c>
      <c r="D6014" s="254" t="s">
        <v>17780</v>
      </c>
    </row>
    <row r="6015" spans="1:4" ht="15" x14ac:dyDescent="0.25">
      <c r="A6015" s="261">
        <v>103914</v>
      </c>
      <c r="B6015" s="253" t="s">
        <v>5514</v>
      </c>
      <c r="C6015" s="253" t="s">
        <v>414</v>
      </c>
      <c r="D6015" s="254" t="s">
        <v>17781</v>
      </c>
    </row>
    <row r="6016" spans="1:4" ht="15" x14ac:dyDescent="0.25">
      <c r="A6016" s="261">
        <v>103915</v>
      </c>
      <c r="B6016" s="253" t="s">
        <v>5515</v>
      </c>
      <c r="C6016" s="253" t="s">
        <v>414</v>
      </c>
      <c r="D6016" s="254" t="s">
        <v>17782</v>
      </c>
    </row>
    <row r="6017" spans="1:4" ht="15" x14ac:dyDescent="0.25">
      <c r="A6017" s="261">
        <v>103916</v>
      </c>
      <c r="B6017" s="253" t="s">
        <v>5516</v>
      </c>
      <c r="C6017" s="253" t="s">
        <v>414</v>
      </c>
      <c r="D6017" s="254" t="s">
        <v>17783</v>
      </c>
    </row>
    <row r="6018" spans="1:4" ht="15" x14ac:dyDescent="0.25">
      <c r="A6018" s="261">
        <v>103917</v>
      </c>
      <c r="B6018" s="253" t="s">
        <v>5517</v>
      </c>
      <c r="C6018" s="253" t="s">
        <v>414</v>
      </c>
      <c r="D6018" s="254" t="s">
        <v>17784</v>
      </c>
    </row>
    <row r="6019" spans="1:4" ht="15" x14ac:dyDescent="0.25">
      <c r="A6019" s="261">
        <v>103918</v>
      </c>
      <c r="B6019" s="253" t="s">
        <v>5518</v>
      </c>
      <c r="C6019" s="253" t="s">
        <v>414</v>
      </c>
      <c r="D6019" s="254" t="s">
        <v>17785</v>
      </c>
    </row>
    <row r="6020" spans="1:4" ht="15" x14ac:dyDescent="0.25">
      <c r="A6020" s="261">
        <v>104432</v>
      </c>
      <c r="B6020" s="253" t="s">
        <v>5519</v>
      </c>
      <c r="C6020" s="253" t="s">
        <v>414</v>
      </c>
      <c r="D6020" s="254" t="s">
        <v>17786</v>
      </c>
    </row>
    <row r="6021" spans="1:4" ht="15" x14ac:dyDescent="0.25">
      <c r="A6021" s="261">
        <v>104433</v>
      </c>
      <c r="B6021" s="253" t="s">
        <v>5520</v>
      </c>
      <c r="C6021" s="253" t="s">
        <v>414</v>
      </c>
      <c r="D6021" s="254" t="s">
        <v>17787</v>
      </c>
    </row>
    <row r="6022" spans="1:4" ht="15" x14ac:dyDescent="0.25">
      <c r="A6022" s="261">
        <v>103689</v>
      </c>
      <c r="B6022" s="253" t="s">
        <v>11819</v>
      </c>
      <c r="C6022" s="253" t="s">
        <v>414</v>
      </c>
      <c r="D6022" s="254" t="s">
        <v>17788</v>
      </c>
    </row>
    <row r="6023" spans="1:4" ht="15" x14ac:dyDescent="0.25">
      <c r="A6023" s="261">
        <v>103694</v>
      </c>
      <c r="B6023" s="253" t="s">
        <v>5521</v>
      </c>
      <c r="C6023" s="253" t="s">
        <v>36</v>
      </c>
      <c r="D6023" s="254" t="s">
        <v>16471</v>
      </c>
    </row>
    <row r="6024" spans="1:4" ht="15" x14ac:dyDescent="0.25">
      <c r="A6024" s="261">
        <v>103695</v>
      </c>
      <c r="B6024" s="253" t="s">
        <v>5522</v>
      </c>
      <c r="C6024" s="253" t="s">
        <v>36</v>
      </c>
      <c r="D6024" s="254" t="s">
        <v>17789</v>
      </c>
    </row>
    <row r="6025" spans="1:4" ht="15" x14ac:dyDescent="0.25">
      <c r="A6025" s="261">
        <v>103696</v>
      </c>
      <c r="B6025" s="253" t="s">
        <v>5523</v>
      </c>
      <c r="C6025" s="253" t="s">
        <v>36</v>
      </c>
      <c r="D6025" s="254" t="s">
        <v>17699</v>
      </c>
    </row>
    <row r="6026" spans="1:4" ht="15" x14ac:dyDescent="0.25">
      <c r="A6026" s="261">
        <v>103697</v>
      </c>
      <c r="B6026" s="253" t="s">
        <v>5524</v>
      </c>
      <c r="C6026" s="253" t="s">
        <v>36</v>
      </c>
      <c r="D6026" s="254" t="s">
        <v>17790</v>
      </c>
    </row>
    <row r="6027" spans="1:4" ht="15" x14ac:dyDescent="0.25">
      <c r="A6027" s="261">
        <v>95995</v>
      </c>
      <c r="B6027" s="253" t="s">
        <v>5525</v>
      </c>
      <c r="C6027" s="253" t="s">
        <v>1363</v>
      </c>
      <c r="D6027" s="254" t="s">
        <v>17791</v>
      </c>
    </row>
    <row r="6028" spans="1:4" ht="15" x14ac:dyDescent="0.25">
      <c r="A6028" s="261">
        <v>95996</v>
      </c>
      <c r="B6028" s="253" t="s">
        <v>5526</v>
      </c>
      <c r="C6028" s="253" t="s">
        <v>1363</v>
      </c>
      <c r="D6028" s="254" t="s">
        <v>17792</v>
      </c>
    </row>
    <row r="6029" spans="1:4" ht="15" x14ac:dyDescent="0.25">
      <c r="A6029" s="261">
        <v>96001</v>
      </c>
      <c r="B6029" s="253" t="s">
        <v>5527</v>
      </c>
      <c r="C6029" s="253" t="s">
        <v>414</v>
      </c>
      <c r="D6029" s="254" t="s">
        <v>17554</v>
      </c>
    </row>
    <row r="6030" spans="1:4" ht="15" x14ac:dyDescent="0.25">
      <c r="A6030" s="261">
        <v>96393</v>
      </c>
      <c r="B6030" s="253" t="s">
        <v>5528</v>
      </c>
      <c r="C6030" s="253" t="s">
        <v>1363</v>
      </c>
      <c r="D6030" s="254" t="s">
        <v>17628</v>
      </c>
    </row>
    <row r="6031" spans="1:4" ht="15" x14ac:dyDescent="0.25">
      <c r="A6031" s="261">
        <v>96394</v>
      </c>
      <c r="B6031" s="253" t="s">
        <v>5529</v>
      </c>
      <c r="C6031" s="253" t="s">
        <v>1363</v>
      </c>
      <c r="D6031" s="254" t="s">
        <v>17793</v>
      </c>
    </row>
    <row r="6032" spans="1:4" ht="15" x14ac:dyDescent="0.25">
      <c r="A6032" s="261">
        <v>96395</v>
      </c>
      <c r="B6032" s="253" t="s">
        <v>5530</v>
      </c>
      <c r="C6032" s="253" t="s">
        <v>1363</v>
      </c>
      <c r="D6032" s="254" t="s">
        <v>17794</v>
      </c>
    </row>
    <row r="6033" spans="1:4" ht="15" x14ac:dyDescent="0.25">
      <c r="A6033" s="261">
        <v>88411</v>
      </c>
      <c r="B6033" s="253" t="s">
        <v>5531</v>
      </c>
      <c r="C6033" s="253" t="s">
        <v>414</v>
      </c>
      <c r="D6033" s="254" t="s">
        <v>17795</v>
      </c>
    </row>
    <row r="6034" spans="1:4" ht="15" x14ac:dyDescent="0.25">
      <c r="A6034" s="261">
        <v>88412</v>
      </c>
      <c r="B6034" s="253" t="s">
        <v>5532</v>
      </c>
      <c r="C6034" s="253" t="s">
        <v>414</v>
      </c>
      <c r="D6034" s="254" t="s">
        <v>17764</v>
      </c>
    </row>
    <row r="6035" spans="1:4" ht="15" x14ac:dyDescent="0.25">
      <c r="A6035" s="261">
        <v>88413</v>
      </c>
      <c r="B6035" s="253" t="s">
        <v>5533</v>
      </c>
      <c r="C6035" s="253" t="s">
        <v>414</v>
      </c>
      <c r="D6035" s="254" t="s">
        <v>13827</v>
      </c>
    </row>
    <row r="6036" spans="1:4" ht="15" x14ac:dyDescent="0.25">
      <c r="A6036" s="261">
        <v>88414</v>
      </c>
      <c r="B6036" s="253" t="s">
        <v>5534</v>
      </c>
      <c r="C6036" s="253" t="s">
        <v>414</v>
      </c>
      <c r="D6036" s="254" t="s">
        <v>12922</v>
      </c>
    </row>
    <row r="6037" spans="1:4" ht="15" x14ac:dyDescent="0.25">
      <c r="A6037" s="261">
        <v>88415</v>
      </c>
      <c r="B6037" s="253" t="s">
        <v>5535</v>
      </c>
      <c r="C6037" s="253" t="s">
        <v>414</v>
      </c>
      <c r="D6037" s="254" t="s">
        <v>13515</v>
      </c>
    </row>
    <row r="6038" spans="1:4" ht="15" x14ac:dyDescent="0.25">
      <c r="A6038" s="261">
        <v>88416</v>
      </c>
      <c r="B6038" s="253" t="s">
        <v>5536</v>
      </c>
      <c r="C6038" s="253" t="s">
        <v>414</v>
      </c>
      <c r="D6038" s="254" t="s">
        <v>17796</v>
      </c>
    </row>
    <row r="6039" spans="1:4" ht="15" x14ac:dyDescent="0.25">
      <c r="A6039" s="261">
        <v>88417</v>
      </c>
      <c r="B6039" s="253" t="s">
        <v>5537</v>
      </c>
      <c r="C6039" s="253" t="s">
        <v>414</v>
      </c>
      <c r="D6039" s="254" t="s">
        <v>12917</v>
      </c>
    </row>
    <row r="6040" spans="1:4" ht="15" x14ac:dyDescent="0.25">
      <c r="A6040" s="261">
        <v>88420</v>
      </c>
      <c r="B6040" s="253" t="s">
        <v>5538</v>
      </c>
      <c r="C6040" s="253" t="s">
        <v>414</v>
      </c>
      <c r="D6040" s="254" t="s">
        <v>17342</v>
      </c>
    </row>
    <row r="6041" spans="1:4" ht="15" x14ac:dyDescent="0.25">
      <c r="A6041" s="261">
        <v>88421</v>
      </c>
      <c r="B6041" s="253" t="s">
        <v>5539</v>
      </c>
      <c r="C6041" s="253" t="s">
        <v>414</v>
      </c>
      <c r="D6041" s="254" t="s">
        <v>13396</v>
      </c>
    </row>
    <row r="6042" spans="1:4" ht="15" x14ac:dyDescent="0.25">
      <c r="A6042" s="261">
        <v>88423</v>
      </c>
      <c r="B6042" s="253" t="s">
        <v>5540</v>
      </c>
      <c r="C6042" s="253" t="s">
        <v>414</v>
      </c>
      <c r="D6042" s="254" t="s">
        <v>17495</v>
      </c>
    </row>
    <row r="6043" spans="1:4" ht="15" x14ac:dyDescent="0.25">
      <c r="A6043" s="261">
        <v>88424</v>
      </c>
      <c r="B6043" s="253" t="s">
        <v>5541</v>
      </c>
      <c r="C6043" s="253" t="s">
        <v>414</v>
      </c>
      <c r="D6043" s="254" t="s">
        <v>17797</v>
      </c>
    </row>
    <row r="6044" spans="1:4" ht="15" x14ac:dyDescent="0.25">
      <c r="A6044" s="261">
        <v>88426</v>
      </c>
      <c r="B6044" s="253" t="s">
        <v>5542</v>
      </c>
      <c r="C6044" s="253" t="s">
        <v>414</v>
      </c>
      <c r="D6044" s="254" t="s">
        <v>16127</v>
      </c>
    </row>
    <row r="6045" spans="1:4" ht="15" x14ac:dyDescent="0.25">
      <c r="A6045" s="261">
        <v>88428</v>
      </c>
      <c r="B6045" s="253" t="s">
        <v>5543</v>
      </c>
      <c r="C6045" s="253" t="s">
        <v>414</v>
      </c>
      <c r="D6045" s="254" t="s">
        <v>17798</v>
      </c>
    </row>
    <row r="6046" spans="1:4" ht="15" x14ac:dyDescent="0.25">
      <c r="A6046" s="261">
        <v>88429</v>
      </c>
      <c r="B6046" s="253" t="s">
        <v>5544</v>
      </c>
      <c r="C6046" s="253" t="s">
        <v>414</v>
      </c>
      <c r="D6046" s="254" t="s">
        <v>16305</v>
      </c>
    </row>
    <row r="6047" spans="1:4" ht="15" x14ac:dyDescent="0.25">
      <c r="A6047" s="261">
        <v>88431</v>
      </c>
      <c r="B6047" s="253" t="s">
        <v>5545</v>
      </c>
      <c r="C6047" s="253" t="s">
        <v>414</v>
      </c>
      <c r="D6047" s="254" t="s">
        <v>15214</v>
      </c>
    </row>
    <row r="6048" spans="1:4" ht="15" x14ac:dyDescent="0.25">
      <c r="A6048" s="261">
        <v>88432</v>
      </c>
      <c r="B6048" s="253" t="s">
        <v>5546</v>
      </c>
      <c r="C6048" s="253" t="s">
        <v>414</v>
      </c>
      <c r="D6048" s="254" t="s">
        <v>13757</v>
      </c>
    </row>
    <row r="6049" spans="1:4" ht="15" x14ac:dyDescent="0.25">
      <c r="A6049" s="261">
        <v>88484</v>
      </c>
      <c r="B6049" s="253" t="s">
        <v>11820</v>
      </c>
      <c r="C6049" s="253" t="s">
        <v>414</v>
      </c>
      <c r="D6049" s="254" t="s">
        <v>17799</v>
      </c>
    </row>
    <row r="6050" spans="1:4" ht="15" x14ac:dyDescent="0.25">
      <c r="A6050" s="261">
        <v>88485</v>
      </c>
      <c r="B6050" s="253" t="s">
        <v>11821</v>
      </c>
      <c r="C6050" s="253" t="s">
        <v>414</v>
      </c>
      <c r="D6050" s="254" t="s">
        <v>13123</v>
      </c>
    </row>
    <row r="6051" spans="1:4" ht="15" x14ac:dyDescent="0.25">
      <c r="A6051" s="261">
        <v>88488</v>
      </c>
      <c r="B6051" s="253" t="s">
        <v>11822</v>
      </c>
      <c r="C6051" s="253" t="s">
        <v>414</v>
      </c>
      <c r="D6051" s="254" t="s">
        <v>17800</v>
      </c>
    </row>
    <row r="6052" spans="1:4" ht="15" x14ac:dyDescent="0.25">
      <c r="A6052" s="261">
        <v>88489</v>
      </c>
      <c r="B6052" s="253" t="s">
        <v>11823</v>
      </c>
      <c r="C6052" s="253" t="s">
        <v>414</v>
      </c>
      <c r="D6052" s="254" t="s">
        <v>15264</v>
      </c>
    </row>
    <row r="6053" spans="1:4" ht="15" x14ac:dyDescent="0.25">
      <c r="A6053" s="261">
        <v>88494</v>
      </c>
      <c r="B6053" s="253" t="s">
        <v>11824</v>
      </c>
      <c r="C6053" s="253" t="s">
        <v>414</v>
      </c>
      <c r="D6053" s="254" t="s">
        <v>15295</v>
      </c>
    </row>
    <row r="6054" spans="1:4" ht="15" x14ac:dyDescent="0.25">
      <c r="A6054" s="261">
        <v>88495</v>
      </c>
      <c r="B6054" s="253" t="s">
        <v>11825</v>
      </c>
      <c r="C6054" s="253" t="s">
        <v>414</v>
      </c>
      <c r="D6054" s="254" t="s">
        <v>17801</v>
      </c>
    </row>
    <row r="6055" spans="1:4" ht="15" x14ac:dyDescent="0.25">
      <c r="A6055" s="261">
        <v>88496</v>
      </c>
      <c r="B6055" s="253" t="s">
        <v>11826</v>
      </c>
      <c r="C6055" s="253" t="s">
        <v>414</v>
      </c>
      <c r="D6055" s="254" t="s">
        <v>17802</v>
      </c>
    </row>
    <row r="6056" spans="1:4" ht="15" x14ac:dyDescent="0.25">
      <c r="A6056" s="261">
        <v>88497</v>
      </c>
      <c r="B6056" s="253" t="s">
        <v>11827</v>
      </c>
      <c r="C6056" s="253" t="s">
        <v>414</v>
      </c>
      <c r="D6056" s="254" t="s">
        <v>15212</v>
      </c>
    </row>
    <row r="6057" spans="1:4" ht="15" x14ac:dyDescent="0.25">
      <c r="A6057" s="261">
        <v>95305</v>
      </c>
      <c r="B6057" s="253" t="s">
        <v>11828</v>
      </c>
      <c r="C6057" s="253" t="s">
        <v>414</v>
      </c>
      <c r="D6057" s="254" t="s">
        <v>17803</v>
      </c>
    </row>
    <row r="6058" spans="1:4" ht="15" x14ac:dyDescent="0.25">
      <c r="A6058" s="261">
        <v>95306</v>
      </c>
      <c r="B6058" s="253" t="s">
        <v>11829</v>
      </c>
      <c r="C6058" s="253" t="s">
        <v>414</v>
      </c>
      <c r="D6058" s="254" t="s">
        <v>14995</v>
      </c>
    </row>
    <row r="6059" spans="1:4" ht="15" x14ac:dyDescent="0.25">
      <c r="A6059" s="261">
        <v>95622</v>
      </c>
      <c r="B6059" s="253" t="s">
        <v>5547</v>
      </c>
      <c r="C6059" s="253" t="s">
        <v>414</v>
      </c>
      <c r="D6059" s="254" t="s">
        <v>17804</v>
      </c>
    </row>
    <row r="6060" spans="1:4" ht="15" x14ac:dyDescent="0.25">
      <c r="A6060" s="261">
        <v>95623</v>
      </c>
      <c r="B6060" s="253" t="s">
        <v>5548</v>
      </c>
      <c r="C6060" s="253" t="s">
        <v>414</v>
      </c>
      <c r="D6060" s="254" t="s">
        <v>15161</v>
      </c>
    </row>
    <row r="6061" spans="1:4" ht="15" x14ac:dyDescent="0.25">
      <c r="A6061" s="261">
        <v>95624</v>
      </c>
      <c r="B6061" s="253" t="s">
        <v>5549</v>
      </c>
      <c r="C6061" s="253" t="s">
        <v>414</v>
      </c>
      <c r="D6061" s="254" t="s">
        <v>17805</v>
      </c>
    </row>
    <row r="6062" spans="1:4" ht="15" x14ac:dyDescent="0.25">
      <c r="A6062" s="261">
        <v>95625</v>
      </c>
      <c r="B6062" s="253" t="s">
        <v>5550</v>
      </c>
      <c r="C6062" s="253" t="s">
        <v>414</v>
      </c>
      <c r="D6062" s="254" t="s">
        <v>17806</v>
      </c>
    </row>
    <row r="6063" spans="1:4" ht="15" x14ac:dyDescent="0.25">
      <c r="A6063" s="261">
        <v>95626</v>
      </c>
      <c r="B6063" s="253" t="s">
        <v>5551</v>
      </c>
      <c r="C6063" s="253" t="s">
        <v>414</v>
      </c>
      <c r="D6063" s="254" t="s">
        <v>16709</v>
      </c>
    </row>
    <row r="6064" spans="1:4" ht="15" x14ac:dyDescent="0.25">
      <c r="A6064" s="261">
        <v>96126</v>
      </c>
      <c r="B6064" s="253" t="s">
        <v>5552</v>
      </c>
      <c r="C6064" s="253" t="s">
        <v>414</v>
      </c>
      <c r="D6064" s="254" t="s">
        <v>16226</v>
      </c>
    </row>
    <row r="6065" spans="1:4" ht="15" x14ac:dyDescent="0.25">
      <c r="A6065" s="261">
        <v>96127</v>
      </c>
      <c r="B6065" s="253" t="s">
        <v>5553</v>
      </c>
      <c r="C6065" s="253" t="s">
        <v>414</v>
      </c>
      <c r="D6065" s="254" t="s">
        <v>17807</v>
      </c>
    </row>
    <row r="6066" spans="1:4" ht="15" x14ac:dyDescent="0.25">
      <c r="A6066" s="261">
        <v>96128</v>
      </c>
      <c r="B6066" s="253" t="s">
        <v>5554</v>
      </c>
      <c r="C6066" s="253" t="s">
        <v>414</v>
      </c>
      <c r="D6066" s="254" t="s">
        <v>16937</v>
      </c>
    </row>
    <row r="6067" spans="1:4" ht="15" x14ac:dyDescent="0.25">
      <c r="A6067" s="261">
        <v>96129</v>
      </c>
      <c r="B6067" s="253" t="s">
        <v>5555</v>
      </c>
      <c r="C6067" s="253" t="s">
        <v>414</v>
      </c>
      <c r="D6067" s="254" t="s">
        <v>17808</v>
      </c>
    </row>
    <row r="6068" spans="1:4" ht="15" x14ac:dyDescent="0.25">
      <c r="A6068" s="261">
        <v>96130</v>
      </c>
      <c r="B6068" s="253" t="s">
        <v>5556</v>
      </c>
      <c r="C6068" s="253" t="s">
        <v>414</v>
      </c>
      <c r="D6068" s="254" t="s">
        <v>17809</v>
      </c>
    </row>
    <row r="6069" spans="1:4" ht="15" x14ac:dyDescent="0.25">
      <c r="A6069" s="261">
        <v>96131</v>
      </c>
      <c r="B6069" s="253" t="s">
        <v>5557</v>
      </c>
      <c r="C6069" s="253" t="s">
        <v>414</v>
      </c>
      <c r="D6069" s="254" t="s">
        <v>17810</v>
      </c>
    </row>
    <row r="6070" spans="1:4" ht="15" x14ac:dyDescent="0.25">
      <c r="A6070" s="261">
        <v>96132</v>
      </c>
      <c r="B6070" s="253" t="s">
        <v>5558</v>
      </c>
      <c r="C6070" s="253" t="s">
        <v>414</v>
      </c>
      <c r="D6070" s="254" t="s">
        <v>17811</v>
      </c>
    </row>
    <row r="6071" spans="1:4" ht="15" x14ac:dyDescent="0.25">
      <c r="A6071" s="261">
        <v>96133</v>
      </c>
      <c r="B6071" s="253" t="s">
        <v>5559</v>
      </c>
      <c r="C6071" s="253" t="s">
        <v>414</v>
      </c>
      <c r="D6071" s="254" t="s">
        <v>17812</v>
      </c>
    </row>
    <row r="6072" spans="1:4" ht="15" x14ac:dyDescent="0.25">
      <c r="A6072" s="261">
        <v>96134</v>
      </c>
      <c r="B6072" s="253" t="s">
        <v>5560</v>
      </c>
      <c r="C6072" s="253" t="s">
        <v>414</v>
      </c>
      <c r="D6072" s="254" t="s">
        <v>17813</v>
      </c>
    </row>
    <row r="6073" spans="1:4" ht="15" x14ac:dyDescent="0.25">
      <c r="A6073" s="261">
        <v>96135</v>
      </c>
      <c r="B6073" s="253" t="s">
        <v>5561</v>
      </c>
      <c r="C6073" s="253" t="s">
        <v>414</v>
      </c>
      <c r="D6073" s="254" t="s">
        <v>16673</v>
      </c>
    </row>
    <row r="6074" spans="1:4" ht="15" x14ac:dyDescent="0.25">
      <c r="A6074" s="261">
        <v>104639</v>
      </c>
      <c r="B6074" s="253" t="s">
        <v>11830</v>
      </c>
      <c r="C6074" s="253" t="s">
        <v>414</v>
      </c>
      <c r="D6074" s="254" t="s">
        <v>17814</v>
      </c>
    </row>
    <row r="6075" spans="1:4" ht="15" x14ac:dyDescent="0.25">
      <c r="A6075" s="261">
        <v>104640</v>
      </c>
      <c r="B6075" s="253" t="s">
        <v>11831</v>
      </c>
      <c r="C6075" s="253" t="s">
        <v>414</v>
      </c>
      <c r="D6075" s="254" t="s">
        <v>16383</v>
      </c>
    </row>
    <row r="6076" spans="1:4" ht="15" x14ac:dyDescent="0.25">
      <c r="A6076" s="261">
        <v>104641</v>
      </c>
      <c r="B6076" s="253" t="s">
        <v>11832</v>
      </c>
      <c r="C6076" s="253" t="s">
        <v>414</v>
      </c>
      <c r="D6076" s="254" t="s">
        <v>17434</v>
      </c>
    </row>
    <row r="6077" spans="1:4" ht="15" x14ac:dyDescent="0.25">
      <c r="A6077" s="261">
        <v>104642</v>
      </c>
      <c r="B6077" s="253" t="s">
        <v>11833</v>
      </c>
      <c r="C6077" s="253" t="s">
        <v>414</v>
      </c>
      <c r="D6077" s="254" t="s">
        <v>17815</v>
      </c>
    </row>
    <row r="6078" spans="1:4" ht="15" x14ac:dyDescent="0.25">
      <c r="A6078" s="261">
        <v>102193</v>
      </c>
      <c r="B6078" s="253" t="s">
        <v>5562</v>
      </c>
      <c r="C6078" s="253" t="s">
        <v>414</v>
      </c>
      <c r="D6078" s="254" t="s">
        <v>13465</v>
      </c>
    </row>
    <row r="6079" spans="1:4" ht="15" x14ac:dyDescent="0.25">
      <c r="A6079" s="261">
        <v>102194</v>
      </c>
      <c r="B6079" s="253" t="s">
        <v>5563</v>
      </c>
      <c r="C6079" s="253" t="s">
        <v>414</v>
      </c>
      <c r="D6079" s="254" t="s">
        <v>14958</v>
      </c>
    </row>
    <row r="6080" spans="1:4" ht="15" x14ac:dyDescent="0.25">
      <c r="A6080" s="261">
        <v>102197</v>
      </c>
      <c r="B6080" s="253" t="s">
        <v>5564</v>
      </c>
      <c r="C6080" s="253" t="s">
        <v>414</v>
      </c>
      <c r="D6080" s="254" t="s">
        <v>17816</v>
      </c>
    </row>
    <row r="6081" spans="1:4" ht="15" x14ac:dyDescent="0.25">
      <c r="A6081" s="261">
        <v>102200</v>
      </c>
      <c r="B6081" s="253" t="s">
        <v>5565</v>
      </c>
      <c r="C6081" s="253" t="s">
        <v>414</v>
      </c>
      <c r="D6081" s="254" t="s">
        <v>15847</v>
      </c>
    </row>
    <row r="6082" spans="1:4" ht="15" x14ac:dyDescent="0.25">
      <c r="A6082" s="261">
        <v>102201</v>
      </c>
      <c r="B6082" s="253" t="s">
        <v>5566</v>
      </c>
      <c r="C6082" s="253" t="s">
        <v>414</v>
      </c>
      <c r="D6082" s="254" t="s">
        <v>17817</v>
      </c>
    </row>
    <row r="6083" spans="1:4" ht="15" x14ac:dyDescent="0.25">
      <c r="A6083" s="261">
        <v>102202</v>
      </c>
      <c r="B6083" s="253" t="s">
        <v>5567</v>
      </c>
      <c r="C6083" s="253" t="s">
        <v>414</v>
      </c>
      <c r="D6083" s="254" t="s">
        <v>13383</v>
      </c>
    </row>
    <row r="6084" spans="1:4" ht="15" x14ac:dyDescent="0.25">
      <c r="A6084" s="261">
        <v>102203</v>
      </c>
      <c r="B6084" s="253" t="s">
        <v>5568</v>
      </c>
      <c r="C6084" s="253" t="s">
        <v>414</v>
      </c>
      <c r="D6084" s="254" t="s">
        <v>16630</v>
      </c>
    </row>
    <row r="6085" spans="1:4" ht="15" x14ac:dyDescent="0.25">
      <c r="A6085" s="261">
        <v>102204</v>
      </c>
      <c r="B6085" s="253" t="s">
        <v>5569</v>
      </c>
      <c r="C6085" s="253" t="s">
        <v>414</v>
      </c>
      <c r="D6085" s="254" t="s">
        <v>17818</v>
      </c>
    </row>
    <row r="6086" spans="1:4" ht="15" x14ac:dyDescent="0.25">
      <c r="A6086" s="261">
        <v>102205</v>
      </c>
      <c r="B6086" s="253" t="s">
        <v>5570</v>
      </c>
      <c r="C6086" s="253" t="s">
        <v>414</v>
      </c>
      <c r="D6086" s="254" t="s">
        <v>17819</v>
      </c>
    </row>
    <row r="6087" spans="1:4" ht="15" x14ac:dyDescent="0.25">
      <c r="A6087" s="261">
        <v>102207</v>
      </c>
      <c r="B6087" s="253" t="s">
        <v>5571</v>
      </c>
      <c r="C6087" s="253" t="s">
        <v>414</v>
      </c>
      <c r="D6087" s="254" t="s">
        <v>17820</v>
      </c>
    </row>
    <row r="6088" spans="1:4" ht="15" x14ac:dyDescent="0.25">
      <c r="A6088" s="261">
        <v>102208</v>
      </c>
      <c r="B6088" s="253" t="s">
        <v>5572</v>
      </c>
      <c r="C6088" s="253" t="s">
        <v>414</v>
      </c>
      <c r="D6088" s="254" t="s">
        <v>17821</v>
      </c>
    </row>
    <row r="6089" spans="1:4" ht="15" x14ac:dyDescent="0.25">
      <c r="A6089" s="261">
        <v>102209</v>
      </c>
      <c r="B6089" s="253" t="s">
        <v>5573</v>
      </c>
      <c r="C6089" s="253" t="s">
        <v>414</v>
      </c>
      <c r="D6089" s="254" t="s">
        <v>14983</v>
      </c>
    </row>
    <row r="6090" spans="1:4" ht="15" x14ac:dyDescent="0.25">
      <c r="A6090" s="261">
        <v>102210</v>
      </c>
      <c r="B6090" s="253" t="s">
        <v>5574</v>
      </c>
      <c r="C6090" s="253" t="s">
        <v>414</v>
      </c>
      <c r="D6090" s="254" t="s">
        <v>13298</v>
      </c>
    </row>
    <row r="6091" spans="1:4" ht="15" x14ac:dyDescent="0.25">
      <c r="A6091" s="261">
        <v>102213</v>
      </c>
      <c r="B6091" s="253" t="s">
        <v>5575</v>
      </c>
      <c r="C6091" s="253" t="s">
        <v>414</v>
      </c>
      <c r="D6091" s="254" t="s">
        <v>17822</v>
      </c>
    </row>
    <row r="6092" spans="1:4" ht="15" x14ac:dyDescent="0.25">
      <c r="A6092" s="261">
        <v>102214</v>
      </c>
      <c r="B6092" s="253" t="s">
        <v>5576</v>
      </c>
      <c r="C6092" s="253" t="s">
        <v>414</v>
      </c>
      <c r="D6092" s="254" t="s">
        <v>15268</v>
      </c>
    </row>
    <row r="6093" spans="1:4" ht="15" x14ac:dyDescent="0.25">
      <c r="A6093" s="261">
        <v>102215</v>
      </c>
      <c r="B6093" s="253" t="s">
        <v>5577</v>
      </c>
      <c r="C6093" s="253" t="s">
        <v>414</v>
      </c>
      <c r="D6093" s="254" t="s">
        <v>15724</v>
      </c>
    </row>
    <row r="6094" spans="1:4" ht="15" x14ac:dyDescent="0.25">
      <c r="A6094" s="261">
        <v>102217</v>
      </c>
      <c r="B6094" s="253" t="s">
        <v>5578</v>
      </c>
      <c r="C6094" s="253" t="s">
        <v>414</v>
      </c>
      <c r="D6094" s="254" t="s">
        <v>17823</v>
      </c>
    </row>
    <row r="6095" spans="1:4" ht="15" x14ac:dyDescent="0.25">
      <c r="A6095" s="261">
        <v>102218</v>
      </c>
      <c r="B6095" s="253" t="s">
        <v>5579</v>
      </c>
      <c r="C6095" s="253" t="s">
        <v>414</v>
      </c>
      <c r="D6095" s="254" t="s">
        <v>17824</v>
      </c>
    </row>
    <row r="6096" spans="1:4" ht="15" x14ac:dyDescent="0.25">
      <c r="A6096" s="261">
        <v>102219</v>
      </c>
      <c r="B6096" s="253" t="s">
        <v>5580</v>
      </c>
      <c r="C6096" s="253" t="s">
        <v>414</v>
      </c>
      <c r="D6096" s="254" t="s">
        <v>17825</v>
      </c>
    </row>
    <row r="6097" spans="1:4" ht="15" x14ac:dyDescent="0.25">
      <c r="A6097" s="261">
        <v>102220</v>
      </c>
      <c r="B6097" s="253" t="s">
        <v>5581</v>
      </c>
      <c r="C6097" s="253" t="s">
        <v>414</v>
      </c>
      <c r="D6097" s="254" t="s">
        <v>17826</v>
      </c>
    </row>
    <row r="6098" spans="1:4" ht="15" x14ac:dyDescent="0.25">
      <c r="A6098" s="261">
        <v>102223</v>
      </c>
      <c r="B6098" s="253" t="s">
        <v>5582</v>
      </c>
      <c r="C6098" s="253" t="s">
        <v>414</v>
      </c>
      <c r="D6098" s="254" t="s">
        <v>16031</v>
      </c>
    </row>
    <row r="6099" spans="1:4" ht="15" x14ac:dyDescent="0.25">
      <c r="A6099" s="261">
        <v>102224</v>
      </c>
      <c r="B6099" s="253" t="s">
        <v>5583</v>
      </c>
      <c r="C6099" s="253" t="s">
        <v>414</v>
      </c>
      <c r="D6099" s="254" t="s">
        <v>15961</v>
      </c>
    </row>
    <row r="6100" spans="1:4" ht="15" x14ac:dyDescent="0.25">
      <c r="A6100" s="261">
        <v>102225</v>
      </c>
      <c r="B6100" s="253" t="s">
        <v>5584</v>
      </c>
      <c r="C6100" s="253" t="s">
        <v>414</v>
      </c>
      <c r="D6100" s="254" t="s">
        <v>17827</v>
      </c>
    </row>
    <row r="6101" spans="1:4" ht="15" x14ac:dyDescent="0.25">
      <c r="A6101" s="261">
        <v>102227</v>
      </c>
      <c r="B6101" s="253" t="s">
        <v>5585</v>
      </c>
      <c r="C6101" s="253" t="s">
        <v>414</v>
      </c>
      <c r="D6101" s="254" t="s">
        <v>17828</v>
      </c>
    </row>
    <row r="6102" spans="1:4" ht="15" x14ac:dyDescent="0.25">
      <c r="A6102" s="261">
        <v>102228</v>
      </c>
      <c r="B6102" s="253" t="s">
        <v>5586</v>
      </c>
      <c r="C6102" s="253" t="s">
        <v>414</v>
      </c>
      <c r="D6102" s="254" t="s">
        <v>17811</v>
      </c>
    </row>
    <row r="6103" spans="1:4" ht="15" x14ac:dyDescent="0.25">
      <c r="A6103" s="261">
        <v>102229</v>
      </c>
      <c r="B6103" s="253" t="s">
        <v>5587</v>
      </c>
      <c r="C6103" s="253" t="s">
        <v>414</v>
      </c>
      <c r="D6103" s="254" t="s">
        <v>15376</v>
      </c>
    </row>
    <row r="6104" spans="1:4" ht="15" x14ac:dyDescent="0.25">
      <c r="A6104" s="261">
        <v>102230</v>
      </c>
      <c r="B6104" s="253" t="s">
        <v>5588</v>
      </c>
      <c r="C6104" s="253" t="s">
        <v>414</v>
      </c>
      <c r="D6104" s="254" t="s">
        <v>16189</v>
      </c>
    </row>
    <row r="6105" spans="1:4" ht="15" x14ac:dyDescent="0.25">
      <c r="A6105" s="261">
        <v>102233</v>
      </c>
      <c r="B6105" s="253" t="s">
        <v>5589</v>
      </c>
      <c r="C6105" s="253" t="s">
        <v>414</v>
      </c>
      <c r="D6105" s="254" t="s">
        <v>17829</v>
      </c>
    </row>
    <row r="6106" spans="1:4" ht="15" x14ac:dyDescent="0.25">
      <c r="A6106" s="261">
        <v>102234</v>
      </c>
      <c r="B6106" s="253" t="s">
        <v>5590</v>
      </c>
      <c r="C6106" s="253" t="s">
        <v>414</v>
      </c>
      <c r="D6106" s="254" t="s">
        <v>13419</v>
      </c>
    </row>
    <row r="6107" spans="1:4" ht="15" x14ac:dyDescent="0.25">
      <c r="A6107" s="261">
        <v>100716</v>
      </c>
      <c r="B6107" s="253" t="s">
        <v>5591</v>
      </c>
      <c r="C6107" s="253" t="s">
        <v>414</v>
      </c>
      <c r="D6107" s="254" t="s">
        <v>13926</v>
      </c>
    </row>
    <row r="6108" spans="1:4" ht="15" x14ac:dyDescent="0.25">
      <c r="A6108" s="261">
        <v>100717</v>
      </c>
      <c r="B6108" s="253" t="s">
        <v>5592</v>
      </c>
      <c r="C6108" s="253" t="s">
        <v>414</v>
      </c>
      <c r="D6108" s="254" t="s">
        <v>16365</v>
      </c>
    </row>
    <row r="6109" spans="1:4" ht="15" x14ac:dyDescent="0.25">
      <c r="A6109" s="261">
        <v>100718</v>
      </c>
      <c r="B6109" s="253" t="s">
        <v>5593</v>
      </c>
      <c r="C6109" s="253" t="s">
        <v>85</v>
      </c>
      <c r="D6109" s="254" t="s">
        <v>17830</v>
      </c>
    </row>
    <row r="6110" spans="1:4" ht="15" x14ac:dyDescent="0.25">
      <c r="A6110" s="261">
        <v>100719</v>
      </c>
      <c r="B6110" s="253" t="s">
        <v>5594</v>
      </c>
      <c r="C6110" s="253" t="s">
        <v>414</v>
      </c>
      <c r="D6110" s="254" t="s">
        <v>13348</v>
      </c>
    </row>
    <row r="6111" spans="1:4" ht="15" x14ac:dyDescent="0.25">
      <c r="A6111" s="261">
        <v>100720</v>
      </c>
      <c r="B6111" s="253" t="s">
        <v>5595</v>
      </c>
      <c r="C6111" s="253" t="s">
        <v>414</v>
      </c>
      <c r="D6111" s="254" t="s">
        <v>17831</v>
      </c>
    </row>
    <row r="6112" spans="1:4" ht="15" x14ac:dyDescent="0.25">
      <c r="A6112" s="261">
        <v>100721</v>
      </c>
      <c r="B6112" s="253" t="s">
        <v>5596</v>
      </c>
      <c r="C6112" s="253" t="s">
        <v>414</v>
      </c>
      <c r="D6112" s="254" t="s">
        <v>17832</v>
      </c>
    </row>
    <row r="6113" spans="1:4" ht="15" x14ac:dyDescent="0.25">
      <c r="A6113" s="261">
        <v>100722</v>
      </c>
      <c r="B6113" s="253" t="s">
        <v>5597</v>
      </c>
      <c r="C6113" s="253" t="s">
        <v>414</v>
      </c>
      <c r="D6113" s="254" t="s">
        <v>17833</v>
      </c>
    </row>
    <row r="6114" spans="1:4" ht="15" x14ac:dyDescent="0.25">
      <c r="A6114" s="261">
        <v>100723</v>
      </c>
      <c r="B6114" s="253" t="s">
        <v>5598</v>
      </c>
      <c r="C6114" s="253" t="s">
        <v>414</v>
      </c>
      <c r="D6114" s="254" t="s">
        <v>17834</v>
      </c>
    </row>
    <row r="6115" spans="1:4" ht="15" x14ac:dyDescent="0.25">
      <c r="A6115" s="261">
        <v>100724</v>
      </c>
      <c r="B6115" s="253" t="s">
        <v>5599</v>
      </c>
      <c r="C6115" s="253" t="s">
        <v>414</v>
      </c>
      <c r="D6115" s="254" t="s">
        <v>14718</v>
      </c>
    </row>
    <row r="6116" spans="1:4" ht="15" x14ac:dyDescent="0.25">
      <c r="A6116" s="261">
        <v>100725</v>
      </c>
      <c r="B6116" s="253" t="s">
        <v>5600</v>
      </c>
      <c r="C6116" s="253" t="s">
        <v>414</v>
      </c>
      <c r="D6116" s="254" t="s">
        <v>17835</v>
      </c>
    </row>
    <row r="6117" spans="1:4" ht="15" x14ac:dyDescent="0.25">
      <c r="A6117" s="261">
        <v>100726</v>
      </c>
      <c r="B6117" s="253" t="s">
        <v>5601</v>
      </c>
      <c r="C6117" s="253" t="s">
        <v>414</v>
      </c>
      <c r="D6117" s="254" t="s">
        <v>17836</v>
      </c>
    </row>
    <row r="6118" spans="1:4" ht="15" x14ac:dyDescent="0.25">
      <c r="A6118" s="261">
        <v>100727</v>
      </c>
      <c r="B6118" s="253" t="s">
        <v>5602</v>
      </c>
      <c r="C6118" s="253" t="s">
        <v>414</v>
      </c>
      <c r="D6118" s="254" t="s">
        <v>16301</v>
      </c>
    </row>
    <row r="6119" spans="1:4" ht="15" x14ac:dyDescent="0.25">
      <c r="A6119" s="261">
        <v>100728</v>
      </c>
      <c r="B6119" s="253" t="s">
        <v>5603</v>
      </c>
      <c r="C6119" s="253" t="s">
        <v>414</v>
      </c>
      <c r="D6119" s="254" t="s">
        <v>17837</v>
      </c>
    </row>
    <row r="6120" spans="1:4" ht="15" x14ac:dyDescent="0.25">
      <c r="A6120" s="261">
        <v>100729</v>
      </c>
      <c r="B6120" s="253" t="s">
        <v>5604</v>
      </c>
      <c r="C6120" s="253" t="s">
        <v>414</v>
      </c>
      <c r="D6120" s="254" t="s">
        <v>17493</v>
      </c>
    </row>
    <row r="6121" spans="1:4" ht="15" x14ac:dyDescent="0.25">
      <c r="A6121" s="261">
        <v>100730</v>
      </c>
      <c r="B6121" s="253" t="s">
        <v>5605</v>
      </c>
      <c r="C6121" s="253" t="s">
        <v>414</v>
      </c>
      <c r="D6121" s="254" t="s">
        <v>15218</v>
      </c>
    </row>
    <row r="6122" spans="1:4" ht="15" x14ac:dyDescent="0.25">
      <c r="A6122" s="261">
        <v>100733</v>
      </c>
      <c r="B6122" s="253" t="s">
        <v>5606</v>
      </c>
      <c r="C6122" s="253" t="s">
        <v>414</v>
      </c>
      <c r="D6122" s="254" t="s">
        <v>12916</v>
      </c>
    </row>
    <row r="6123" spans="1:4" ht="15" x14ac:dyDescent="0.25">
      <c r="A6123" s="261">
        <v>100734</v>
      </c>
      <c r="B6123" s="253" t="s">
        <v>5607</v>
      </c>
      <c r="C6123" s="253" t="s">
        <v>414</v>
      </c>
      <c r="D6123" s="254" t="s">
        <v>17838</v>
      </c>
    </row>
    <row r="6124" spans="1:4" ht="15" x14ac:dyDescent="0.25">
      <c r="A6124" s="261">
        <v>100735</v>
      </c>
      <c r="B6124" s="253" t="s">
        <v>5608</v>
      </c>
      <c r="C6124" s="253" t="s">
        <v>414</v>
      </c>
      <c r="D6124" s="254" t="s">
        <v>17839</v>
      </c>
    </row>
    <row r="6125" spans="1:4" ht="15" x14ac:dyDescent="0.25">
      <c r="A6125" s="261">
        <v>100736</v>
      </c>
      <c r="B6125" s="253" t="s">
        <v>5609</v>
      </c>
      <c r="C6125" s="253" t="s">
        <v>414</v>
      </c>
      <c r="D6125" s="254" t="s">
        <v>17486</v>
      </c>
    </row>
    <row r="6126" spans="1:4" ht="15" x14ac:dyDescent="0.25">
      <c r="A6126" s="261">
        <v>100739</v>
      </c>
      <c r="B6126" s="253" t="s">
        <v>5610</v>
      </c>
      <c r="C6126" s="253" t="s">
        <v>414</v>
      </c>
      <c r="D6126" s="254" t="s">
        <v>17840</v>
      </c>
    </row>
    <row r="6127" spans="1:4" ht="15" x14ac:dyDescent="0.25">
      <c r="A6127" s="261">
        <v>100740</v>
      </c>
      <c r="B6127" s="253" t="s">
        <v>5611</v>
      </c>
      <c r="C6127" s="253" t="s">
        <v>414</v>
      </c>
      <c r="D6127" s="254" t="s">
        <v>17841</v>
      </c>
    </row>
    <row r="6128" spans="1:4" ht="15" x14ac:dyDescent="0.25">
      <c r="A6128" s="261">
        <v>100741</v>
      </c>
      <c r="B6128" s="253" t="s">
        <v>5612</v>
      </c>
      <c r="C6128" s="253" t="s">
        <v>414</v>
      </c>
      <c r="D6128" s="254" t="s">
        <v>17842</v>
      </c>
    </row>
    <row r="6129" spans="1:4" ht="15" x14ac:dyDescent="0.25">
      <c r="A6129" s="261">
        <v>100742</v>
      </c>
      <c r="B6129" s="253" t="s">
        <v>5613</v>
      </c>
      <c r="C6129" s="253" t="s">
        <v>414</v>
      </c>
      <c r="D6129" s="254" t="s">
        <v>17843</v>
      </c>
    </row>
    <row r="6130" spans="1:4" ht="15" x14ac:dyDescent="0.25">
      <c r="A6130" s="261">
        <v>100743</v>
      </c>
      <c r="B6130" s="253" t="s">
        <v>5614</v>
      </c>
      <c r="C6130" s="253" t="s">
        <v>414</v>
      </c>
      <c r="D6130" s="254" t="s">
        <v>12809</v>
      </c>
    </row>
    <row r="6131" spans="1:4" ht="15" x14ac:dyDescent="0.25">
      <c r="A6131" s="261">
        <v>100744</v>
      </c>
      <c r="B6131" s="253" t="s">
        <v>5615</v>
      </c>
      <c r="C6131" s="253" t="s">
        <v>414</v>
      </c>
      <c r="D6131" s="254" t="s">
        <v>17558</v>
      </c>
    </row>
    <row r="6132" spans="1:4" ht="15" x14ac:dyDescent="0.25">
      <c r="A6132" s="261">
        <v>100745</v>
      </c>
      <c r="B6132" s="253" t="s">
        <v>5616</v>
      </c>
      <c r="C6132" s="253" t="s">
        <v>414</v>
      </c>
      <c r="D6132" s="254" t="s">
        <v>17844</v>
      </c>
    </row>
    <row r="6133" spans="1:4" ht="15" x14ac:dyDescent="0.25">
      <c r="A6133" s="261">
        <v>100746</v>
      </c>
      <c r="B6133" s="253" t="s">
        <v>5617</v>
      </c>
      <c r="C6133" s="253" t="s">
        <v>414</v>
      </c>
      <c r="D6133" s="254" t="s">
        <v>15299</v>
      </c>
    </row>
    <row r="6134" spans="1:4" ht="15" x14ac:dyDescent="0.25">
      <c r="A6134" s="261">
        <v>100747</v>
      </c>
      <c r="B6134" s="253" t="s">
        <v>5618</v>
      </c>
      <c r="C6134" s="253" t="s">
        <v>414</v>
      </c>
      <c r="D6134" s="254" t="s">
        <v>17845</v>
      </c>
    </row>
    <row r="6135" spans="1:4" ht="15" x14ac:dyDescent="0.25">
      <c r="A6135" s="261">
        <v>100748</v>
      </c>
      <c r="B6135" s="253" t="s">
        <v>5619</v>
      </c>
      <c r="C6135" s="253" t="s">
        <v>414</v>
      </c>
      <c r="D6135" s="254" t="s">
        <v>17846</v>
      </c>
    </row>
    <row r="6136" spans="1:4" ht="15" x14ac:dyDescent="0.25">
      <c r="A6136" s="261">
        <v>100749</v>
      </c>
      <c r="B6136" s="253" t="s">
        <v>5620</v>
      </c>
      <c r="C6136" s="253" t="s">
        <v>414</v>
      </c>
      <c r="D6136" s="254" t="s">
        <v>17847</v>
      </c>
    </row>
    <row r="6137" spans="1:4" ht="15" x14ac:dyDescent="0.25">
      <c r="A6137" s="261">
        <v>100750</v>
      </c>
      <c r="B6137" s="253" t="s">
        <v>5621</v>
      </c>
      <c r="C6137" s="253" t="s">
        <v>414</v>
      </c>
      <c r="D6137" s="254" t="s">
        <v>16748</v>
      </c>
    </row>
    <row r="6138" spans="1:4" ht="15" x14ac:dyDescent="0.25">
      <c r="A6138" s="261">
        <v>100751</v>
      </c>
      <c r="B6138" s="253" t="s">
        <v>5622</v>
      </c>
      <c r="C6138" s="253" t="s">
        <v>414</v>
      </c>
      <c r="D6138" s="254" t="s">
        <v>17848</v>
      </c>
    </row>
    <row r="6139" spans="1:4" ht="15" x14ac:dyDescent="0.25">
      <c r="A6139" s="261">
        <v>100752</v>
      </c>
      <c r="B6139" s="253" t="s">
        <v>5623</v>
      </c>
      <c r="C6139" s="253" t="s">
        <v>414</v>
      </c>
      <c r="D6139" s="254" t="s">
        <v>17849</v>
      </c>
    </row>
    <row r="6140" spans="1:4" ht="15" x14ac:dyDescent="0.25">
      <c r="A6140" s="261">
        <v>100753</v>
      </c>
      <c r="B6140" s="253" t="s">
        <v>5624</v>
      </c>
      <c r="C6140" s="253" t="s">
        <v>414</v>
      </c>
      <c r="D6140" s="254" t="s">
        <v>13796</v>
      </c>
    </row>
    <row r="6141" spans="1:4" ht="15" x14ac:dyDescent="0.25">
      <c r="A6141" s="261">
        <v>100754</v>
      </c>
      <c r="B6141" s="253" t="s">
        <v>5625</v>
      </c>
      <c r="C6141" s="253" t="s">
        <v>414</v>
      </c>
      <c r="D6141" s="254" t="s">
        <v>17850</v>
      </c>
    </row>
    <row r="6142" spans="1:4" ht="15" x14ac:dyDescent="0.25">
      <c r="A6142" s="261">
        <v>100757</v>
      </c>
      <c r="B6142" s="253" t="s">
        <v>5626</v>
      </c>
      <c r="C6142" s="253" t="s">
        <v>414</v>
      </c>
      <c r="D6142" s="254" t="s">
        <v>17851</v>
      </c>
    </row>
    <row r="6143" spans="1:4" ht="15" x14ac:dyDescent="0.25">
      <c r="A6143" s="261">
        <v>100758</v>
      </c>
      <c r="B6143" s="253" t="s">
        <v>5627</v>
      </c>
      <c r="C6143" s="253" t="s">
        <v>414</v>
      </c>
      <c r="D6143" s="254" t="s">
        <v>17852</v>
      </c>
    </row>
    <row r="6144" spans="1:4" ht="15" x14ac:dyDescent="0.25">
      <c r="A6144" s="261">
        <v>100759</v>
      </c>
      <c r="B6144" s="253" t="s">
        <v>5628</v>
      </c>
      <c r="C6144" s="253" t="s">
        <v>414</v>
      </c>
      <c r="D6144" s="254" t="s">
        <v>17853</v>
      </c>
    </row>
    <row r="6145" spans="1:4" ht="15" x14ac:dyDescent="0.25">
      <c r="A6145" s="261">
        <v>100760</v>
      </c>
      <c r="B6145" s="253" t="s">
        <v>5629</v>
      </c>
      <c r="C6145" s="253" t="s">
        <v>414</v>
      </c>
      <c r="D6145" s="254" t="s">
        <v>17854</v>
      </c>
    </row>
    <row r="6146" spans="1:4" ht="15" x14ac:dyDescent="0.25">
      <c r="A6146" s="261">
        <v>100761</v>
      </c>
      <c r="B6146" s="253" t="s">
        <v>5630</v>
      </c>
      <c r="C6146" s="253" t="s">
        <v>414</v>
      </c>
      <c r="D6146" s="254" t="s">
        <v>17855</v>
      </c>
    </row>
    <row r="6147" spans="1:4" ht="15" x14ac:dyDescent="0.25">
      <c r="A6147" s="261">
        <v>100762</v>
      </c>
      <c r="B6147" s="253" t="s">
        <v>5631</v>
      </c>
      <c r="C6147" s="253" t="s">
        <v>414</v>
      </c>
      <c r="D6147" s="254" t="s">
        <v>17856</v>
      </c>
    </row>
    <row r="6148" spans="1:4" ht="15" x14ac:dyDescent="0.25">
      <c r="A6148" s="261">
        <v>102488</v>
      </c>
      <c r="B6148" s="253" t="s">
        <v>5632</v>
      </c>
      <c r="C6148" s="253" t="s">
        <v>414</v>
      </c>
      <c r="D6148" s="254" t="s">
        <v>17857</v>
      </c>
    </row>
    <row r="6149" spans="1:4" ht="15" x14ac:dyDescent="0.25">
      <c r="A6149" s="261">
        <v>102489</v>
      </c>
      <c r="B6149" s="253" t="s">
        <v>5633</v>
      </c>
      <c r="C6149" s="253" t="s">
        <v>414</v>
      </c>
      <c r="D6149" s="254" t="s">
        <v>17858</v>
      </c>
    </row>
    <row r="6150" spans="1:4" ht="15" x14ac:dyDescent="0.25">
      <c r="A6150" s="261">
        <v>102491</v>
      </c>
      <c r="B6150" s="253" t="s">
        <v>5634</v>
      </c>
      <c r="C6150" s="253" t="s">
        <v>414</v>
      </c>
      <c r="D6150" s="254" t="s">
        <v>16091</v>
      </c>
    </row>
    <row r="6151" spans="1:4" ht="15" x14ac:dyDescent="0.25">
      <c r="A6151" s="261">
        <v>102492</v>
      </c>
      <c r="B6151" s="253" t="s">
        <v>5635</v>
      </c>
      <c r="C6151" s="253" t="s">
        <v>414</v>
      </c>
      <c r="D6151" s="254" t="s">
        <v>17859</v>
      </c>
    </row>
    <row r="6152" spans="1:4" ht="15" x14ac:dyDescent="0.25">
      <c r="A6152" s="261">
        <v>102494</v>
      </c>
      <c r="B6152" s="253" t="s">
        <v>5636</v>
      </c>
      <c r="C6152" s="253" t="s">
        <v>414</v>
      </c>
      <c r="D6152" s="254" t="s">
        <v>17860</v>
      </c>
    </row>
    <row r="6153" spans="1:4" ht="15" x14ac:dyDescent="0.25">
      <c r="A6153" s="261">
        <v>102496</v>
      </c>
      <c r="B6153" s="253" t="s">
        <v>5637</v>
      </c>
      <c r="C6153" s="253" t="s">
        <v>85</v>
      </c>
      <c r="D6153" s="254" t="s">
        <v>15230</v>
      </c>
    </row>
    <row r="6154" spans="1:4" ht="15" x14ac:dyDescent="0.25">
      <c r="A6154" s="261">
        <v>102497</v>
      </c>
      <c r="B6154" s="253" t="s">
        <v>5638</v>
      </c>
      <c r="C6154" s="253" t="s">
        <v>85</v>
      </c>
      <c r="D6154" s="254" t="s">
        <v>13105</v>
      </c>
    </row>
    <row r="6155" spans="1:4" ht="15" x14ac:dyDescent="0.25">
      <c r="A6155" s="261">
        <v>102498</v>
      </c>
      <c r="B6155" s="253" t="s">
        <v>5639</v>
      </c>
      <c r="C6155" s="253" t="s">
        <v>85</v>
      </c>
      <c r="D6155" s="254" t="s">
        <v>17861</v>
      </c>
    </row>
    <row r="6156" spans="1:4" ht="15" x14ac:dyDescent="0.25">
      <c r="A6156" s="261">
        <v>102499</v>
      </c>
      <c r="B6156" s="253" t="s">
        <v>5640</v>
      </c>
      <c r="C6156" s="253" t="s">
        <v>414</v>
      </c>
      <c r="D6156" s="254" t="s">
        <v>15768</v>
      </c>
    </row>
    <row r="6157" spans="1:4" ht="15" x14ac:dyDescent="0.25">
      <c r="A6157" s="261">
        <v>102500</v>
      </c>
      <c r="B6157" s="253" t="s">
        <v>5641</v>
      </c>
      <c r="C6157" s="253" t="s">
        <v>85</v>
      </c>
      <c r="D6157" s="254" t="s">
        <v>17862</v>
      </c>
    </row>
    <row r="6158" spans="1:4" ht="15" x14ac:dyDescent="0.25">
      <c r="A6158" s="261">
        <v>102501</v>
      </c>
      <c r="B6158" s="253" t="s">
        <v>5642</v>
      </c>
      <c r="C6158" s="253" t="s">
        <v>414</v>
      </c>
      <c r="D6158" s="254" t="s">
        <v>16297</v>
      </c>
    </row>
    <row r="6159" spans="1:4" ht="15" x14ac:dyDescent="0.25">
      <c r="A6159" s="261">
        <v>102504</v>
      </c>
      <c r="B6159" s="253" t="s">
        <v>5643</v>
      </c>
      <c r="C6159" s="253" t="s">
        <v>85</v>
      </c>
      <c r="D6159" s="254" t="s">
        <v>17863</v>
      </c>
    </row>
    <row r="6160" spans="1:4" ht="15" x14ac:dyDescent="0.25">
      <c r="A6160" s="261">
        <v>102505</v>
      </c>
      <c r="B6160" s="253" t="s">
        <v>5644</v>
      </c>
      <c r="C6160" s="253" t="s">
        <v>85</v>
      </c>
      <c r="D6160" s="254" t="s">
        <v>17864</v>
      </c>
    </row>
    <row r="6161" spans="1:4" ht="15" x14ac:dyDescent="0.25">
      <c r="A6161" s="261">
        <v>102506</v>
      </c>
      <c r="B6161" s="253" t="s">
        <v>5645</v>
      </c>
      <c r="C6161" s="253" t="s">
        <v>85</v>
      </c>
      <c r="D6161" s="254" t="s">
        <v>17865</v>
      </c>
    </row>
    <row r="6162" spans="1:4" ht="15" x14ac:dyDescent="0.25">
      <c r="A6162" s="261">
        <v>102507</v>
      </c>
      <c r="B6162" s="253" t="s">
        <v>5646</v>
      </c>
      <c r="C6162" s="253" t="s">
        <v>85</v>
      </c>
      <c r="D6162" s="254" t="s">
        <v>17866</v>
      </c>
    </row>
    <row r="6163" spans="1:4" ht="15" x14ac:dyDescent="0.25">
      <c r="A6163" s="261">
        <v>102508</v>
      </c>
      <c r="B6163" s="253" t="s">
        <v>5647</v>
      </c>
      <c r="C6163" s="253" t="s">
        <v>414</v>
      </c>
      <c r="D6163" s="254" t="s">
        <v>17867</v>
      </c>
    </row>
    <row r="6164" spans="1:4" ht="15" x14ac:dyDescent="0.25">
      <c r="A6164" s="261">
        <v>102509</v>
      </c>
      <c r="B6164" s="253" t="s">
        <v>5648</v>
      </c>
      <c r="C6164" s="253" t="s">
        <v>414</v>
      </c>
      <c r="D6164" s="254" t="s">
        <v>17868</v>
      </c>
    </row>
    <row r="6165" spans="1:4" ht="15" x14ac:dyDescent="0.25">
      <c r="A6165" s="261">
        <v>102512</v>
      </c>
      <c r="B6165" s="253" t="s">
        <v>5649</v>
      </c>
      <c r="C6165" s="253" t="s">
        <v>85</v>
      </c>
      <c r="D6165" s="254" t="s">
        <v>17869</v>
      </c>
    </row>
    <row r="6166" spans="1:4" ht="15" x14ac:dyDescent="0.25">
      <c r="A6166" s="261">
        <v>102513</v>
      </c>
      <c r="B6166" s="253" t="s">
        <v>5650</v>
      </c>
      <c r="C6166" s="253" t="s">
        <v>414</v>
      </c>
      <c r="D6166" s="254" t="s">
        <v>17870</v>
      </c>
    </row>
    <row r="6167" spans="1:4" ht="15" x14ac:dyDescent="0.25">
      <c r="A6167" s="261">
        <v>102520</v>
      </c>
      <c r="B6167" s="253" t="s">
        <v>5651</v>
      </c>
      <c r="C6167" s="253" t="s">
        <v>414</v>
      </c>
      <c r="D6167" s="254" t="s">
        <v>17871</v>
      </c>
    </row>
    <row r="6168" spans="1:4" ht="15" x14ac:dyDescent="0.25">
      <c r="A6168" s="261">
        <v>101749</v>
      </c>
      <c r="B6168" s="253" t="s">
        <v>5652</v>
      </c>
      <c r="C6168" s="253" t="s">
        <v>414</v>
      </c>
      <c r="D6168" s="254" t="s">
        <v>17872</v>
      </c>
    </row>
    <row r="6169" spans="1:4" ht="15" x14ac:dyDescent="0.25">
      <c r="A6169" s="261">
        <v>101750</v>
      </c>
      <c r="B6169" s="253" t="s">
        <v>5653</v>
      </c>
      <c r="C6169" s="253" t="s">
        <v>414</v>
      </c>
      <c r="D6169" s="254" t="s">
        <v>17873</v>
      </c>
    </row>
    <row r="6170" spans="1:4" ht="15" x14ac:dyDescent="0.25">
      <c r="A6170" s="261">
        <v>101729</v>
      </c>
      <c r="B6170" s="253" t="s">
        <v>5654</v>
      </c>
      <c r="C6170" s="253" t="s">
        <v>414</v>
      </c>
      <c r="D6170" s="254" t="s">
        <v>17874</v>
      </c>
    </row>
    <row r="6171" spans="1:4" ht="15" x14ac:dyDescent="0.25">
      <c r="A6171" s="261">
        <v>101746</v>
      </c>
      <c r="B6171" s="253" t="s">
        <v>5655</v>
      </c>
      <c r="C6171" s="253" t="s">
        <v>414</v>
      </c>
      <c r="D6171" s="254" t="s">
        <v>17875</v>
      </c>
    </row>
    <row r="6172" spans="1:4" ht="15" x14ac:dyDescent="0.25">
      <c r="A6172" s="261">
        <v>101751</v>
      </c>
      <c r="B6172" s="253" t="s">
        <v>5656</v>
      </c>
      <c r="C6172" s="253" t="s">
        <v>414</v>
      </c>
      <c r="D6172" s="254" t="s">
        <v>17876</v>
      </c>
    </row>
    <row r="6173" spans="1:4" ht="15" x14ac:dyDescent="0.25">
      <c r="A6173" s="261">
        <v>87246</v>
      </c>
      <c r="B6173" s="253" t="s">
        <v>5657</v>
      </c>
      <c r="C6173" s="253" t="s">
        <v>414</v>
      </c>
      <c r="D6173" s="254" t="s">
        <v>17877</v>
      </c>
    </row>
    <row r="6174" spans="1:4" ht="15" x14ac:dyDescent="0.25">
      <c r="A6174" s="261">
        <v>87247</v>
      </c>
      <c r="B6174" s="253" t="s">
        <v>5658</v>
      </c>
      <c r="C6174" s="253" t="s">
        <v>414</v>
      </c>
      <c r="D6174" s="254" t="s">
        <v>17878</v>
      </c>
    </row>
    <row r="6175" spans="1:4" ht="15" x14ac:dyDescent="0.25">
      <c r="A6175" s="261">
        <v>87248</v>
      </c>
      <c r="B6175" s="253" t="s">
        <v>5659</v>
      </c>
      <c r="C6175" s="253" t="s">
        <v>414</v>
      </c>
      <c r="D6175" s="254" t="s">
        <v>17879</v>
      </c>
    </row>
    <row r="6176" spans="1:4" ht="15" x14ac:dyDescent="0.25">
      <c r="A6176" s="261">
        <v>87249</v>
      </c>
      <c r="B6176" s="253" t="s">
        <v>5660</v>
      </c>
      <c r="C6176" s="253" t="s">
        <v>414</v>
      </c>
      <c r="D6176" s="254" t="s">
        <v>17880</v>
      </c>
    </row>
    <row r="6177" spans="1:4" ht="15" x14ac:dyDescent="0.25">
      <c r="A6177" s="261">
        <v>87250</v>
      </c>
      <c r="B6177" s="253" t="s">
        <v>5661</v>
      </c>
      <c r="C6177" s="253" t="s">
        <v>414</v>
      </c>
      <c r="D6177" s="254" t="s">
        <v>17881</v>
      </c>
    </row>
    <row r="6178" spans="1:4" ht="15" x14ac:dyDescent="0.25">
      <c r="A6178" s="261">
        <v>87251</v>
      </c>
      <c r="B6178" s="253" t="s">
        <v>5662</v>
      </c>
      <c r="C6178" s="253" t="s">
        <v>414</v>
      </c>
      <c r="D6178" s="254" t="s">
        <v>17882</v>
      </c>
    </row>
    <row r="6179" spans="1:4" ht="15" x14ac:dyDescent="0.25">
      <c r="A6179" s="261">
        <v>87255</v>
      </c>
      <c r="B6179" s="253" t="s">
        <v>5663</v>
      </c>
      <c r="C6179" s="253" t="s">
        <v>414</v>
      </c>
      <c r="D6179" s="254" t="s">
        <v>17883</v>
      </c>
    </row>
    <row r="6180" spans="1:4" ht="15" x14ac:dyDescent="0.25">
      <c r="A6180" s="261">
        <v>87256</v>
      </c>
      <c r="B6180" s="253" t="s">
        <v>5664</v>
      </c>
      <c r="C6180" s="253" t="s">
        <v>414</v>
      </c>
      <c r="D6180" s="254" t="s">
        <v>17884</v>
      </c>
    </row>
    <row r="6181" spans="1:4" ht="15" x14ac:dyDescent="0.25">
      <c r="A6181" s="261">
        <v>87257</v>
      </c>
      <c r="B6181" s="253" t="s">
        <v>5665</v>
      </c>
      <c r="C6181" s="253" t="s">
        <v>414</v>
      </c>
      <c r="D6181" s="254" t="s">
        <v>17885</v>
      </c>
    </row>
    <row r="6182" spans="1:4" ht="15" x14ac:dyDescent="0.25">
      <c r="A6182" s="261">
        <v>87258</v>
      </c>
      <c r="B6182" s="253" t="s">
        <v>5666</v>
      </c>
      <c r="C6182" s="253" t="s">
        <v>414</v>
      </c>
      <c r="D6182" s="254" t="s">
        <v>17886</v>
      </c>
    </row>
    <row r="6183" spans="1:4" ht="15" x14ac:dyDescent="0.25">
      <c r="A6183" s="261">
        <v>87259</v>
      </c>
      <c r="B6183" s="253" t="s">
        <v>5667</v>
      </c>
      <c r="C6183" s="253" t="s">
        <v>414</v>
      </c>
      <c r="D6183" s="254" t="s">
        <v>17887</v>
      </c>
    </row>
    <row r="6184" spans="1:4" ht="15" x14ac:dyDescent="0.25">
      <c r="A6184" s="261">
        <v>87260</v>
      </c>
      <c r="B6184" s="253" t="s">
        <v>5668</v>
      </c>
      <c r="C6184" s="253" t="s">
        <v>414</v>
      </c>
      <c r="D6184" s="254" t="s">
        <v>17888</v>
      </c>
    </row>
    <row r="6185" spans="1:4" ht="15" x14ac:dyDescent="0.25">
      <c r="A6185" s="261">
        <v>87261</v>
      </c>
      <c r="B6185" s="253" t="s">
        <v>5669</v>
      </c>
      <c r="C6185" s="253" t="s">
        <v>414</v>
      </c>
      <c r="D6185" s="254" t="s">
        <v>17889</v>
      </c>
    </row>
    <row r="6186" spans="1:4" ht="15" x14ac:dyDescent="0.25">
      <c r="A6186" s="261">
        <v>87262</v>
      </c>
      <c r="B6186" s="253" t="s">
        <v>5670</v>
      </c>
      <c r="C6186" s="253" t="s">
        <v>414</v>
      </c>
      <c r="D6186" s="254" t="s">
        <v>17890</v>
      </c>
    </row>
    <row r="6187" spans="1:4" ht="15" x14ac:dyDescent="0.25">
      <c r="A6187" s="261">
        <v>87263</v>
      </c>
      <c r="B6187" s="253" t="s">
        <v>5671</v>
      </c>
      <c r="C6187" s="253" t="s">
        <v>414</v>
      </c>
      <c r="D6187" s="254" t="s">
        <v>17891</v>
      </c>
    </row>
    <row r="6188" spans="1:4" ht="15" x14ac:dyDescent="0.25">
      <c r="A6188" s="261">
        <v>89046</v>
      </c>
      <c r="B6188" s="253" t="s">
        <v>5672</v>
      </c>
      <c r="C6188" s="253" t="s">
        <v>414</v>
      </c>
      <c r="D6188" s="254" t="s">
        <v>17765</v>
      </c>
    </row>
    <row r="6189" spans="1:4" ht="15" x14ac:dyDescent="0.25">
      <c r="A6189" s="261">
        <v>89171</v>
      </c>
      <c r="B6189" s="253" t="s">
        <v>5673</v>
      </c>
      <c r="C6189" s="253" t="s">
        <v>414</v>
      </c>
      <c r="D6189" s="254" t="s">
        <v>17892</v>
      </c>
    </row>
    <row r="6190" spans="1:4" ht="15" x14ac:dyDescent="0.25">
      <c r="A6190" s="261">
        <v>93389</v>
      </c>
      <c r="B6190" s="253" t="s">
        <v>5674</v>
      </c>
      <c r="C6190" s="253" t="s">
        <v>414</v>
      </c>
      <c r="D6190" s="254" t="s">
        <v>17893</v>
      </c>
    </row>
    <row r="6191" spans="1:4" ht="15" x14ac:dyDescent="0.25">
      <c r="A6191" s="261">
        <v>93390</v>
      </c>
      <c r="B6191" s="253" t="s">
        <v>5675</v>
      </c>
      <c r="C6191" s="253" t="s">
        <v>414</v>
      </c>
      <c r="D6191" s="254" t="s">
        <v>17894</v>
      </c>
    </row>
    <row r="6192" spans="1:4" ht="15" x14ac:dyDescent="0.25">
      <c r="A6192" s="261">
        <v>93391</v>
      </c>
      <c r="B6192" s="253" t="s">
        <v>5676</v>
      </c>
      <c r="C6192" s="253" t="s">
        <v>414</v>
      </c>
      <c r="D6192" s="254" t="s">
        <v>17895</v>
      </c>
    </row>
    <row r="6193" spans="1:4" ht="15" x14ac:dyDescent="0.25">
      <c r="A6193" s="261">
        <v>104593</v>
      </c>
      <c r="B6193" s="253" t="s">
        <v>5677</v>
      </c>
      <c r="C6193" s="253" t="s">
        <v>414</v>
      </c>
      <c r="D6193" s="254" t="s">
        <v>17896</v>
      </c>
    </row>
    <row r="6194" spans="1:4" ht="15" x14ac:dyDescent="0.25">
      <c r="A6194" s="261">
        <v>104594</v>
      </c>
      <c r="B6194" s="253" t="s">
        <v>5678</v>
      </c>
      <c r="C6194" s="253" t="s">
        <v>414</v>
      </c>
      <c r="D6194" s="254" t="s">
        <v>17897</v>
      </c>
    </row>
    <row r="6195" spans="1:4" ht="15" x14ac:dyDescent="0.25">
      <c r="A6195" s="261">
        <v>104595</v>
      </c>
      <c r="B6195" s="253" t="s">
        <v>5679</v>
      </c>
      <c r="C6195" s="253" t="s">
        <v>414</v>
      </c>
      <c r="D6195" s="254" t="s">
        <v>17898</v>
      </c>
    </row>
    <row r="6196" spans="1:4" ht="15" x14ac:dyDescent="0.25">
      <c r="A6196" s="261">
        <v>104596</v>
      </c>
      <c r="B6196" s="253" t="s">
        <v>5680</v>
      </c>
      <c r="C6196" s="253" t="s">
        <v>414</v>
      </c>
      <c r="D6196" s="254" t="s">
        <v>17899</v>
      </c>
    </row>
    <row r="6197" spans="1:4" ht="15" x14ac:dyDescent="0.25">
      <c r="A6197" s="261">
        <v>104597</v>
      </c>
      <c r="B6197" s="253" t="s">
        <v>5681</v>
      </c>
      <c r="C6197" s="253" t="s">
        <v>414</v>
      </c>
      <c r="D6197" s="254" t="s">
        <v>17900</v>
      </c>
    </row>
    <row r="6198" spans="1:4" ht="15" x14ac:dyDescent="0.25">
      <c r="A6198" s="261">
        <v>104598</v>
      </c>
      <c r="B6198" s="253" t="s">
        <v>5682</v>
      </c>
      <c r="C6198" s="253" t="s">
        <v>414</v>
      </c>
      <c r="D6198" s="254" t="s">
        <v>17901</v>
      </c>
    </row>
    <row r="6199" spans="1:4" ht="15" x14ac:dyDescent="0.25">
      <c r="A6199" s="261">
        <v>104599</v>
      </c>
      <c r="B6199" s="253" t="s">
        <v>5683</v>
      </c>
      <c r="C6199" s="253" t="s">
        <v>414</v>
      </c>
      <c r="D6199" s="254" t="s">
        <v>17902</v>
      </c>
    </row>
    <row r="6200" spans="1:4" ht="15" x14ac:dyDescent="0.25">
      <c r="A6200" s="261">
        <v>104600</v>
      </c>
      <c r="B6200" s="253" t="s">
        <v>5684</v>
      </c>
      <c r="C6200" s="253" t="s">
        <v>414</v>
      </c>
      <c r="D6200" s="254" t="s">
        <v>17903</v>
      </c>
    </row>
    <row r="6201" spans="1:4" ht="15" x14ac:dyDescent="0.25">
      <c r="A6201" s="261">
        <v>104601</v>
      </c>
      <c r="B6201" s="253" t="s">
        <v>5685</v>
      </c>
      <c r="C6201" s="253" t="s">
        <v>414</v>
      </c>
      <c r="D6201" s="254" t="s">
        <v>15379</v>
      </c>
    </row>
    <row r="6202" spans="1:4" ht="15" x14ac:dyDescent="0.25">
      <c r="A6202" s="261">
        <v>104602</v>
      </c>
      <c r="B6202" s="253" t="s">
        <v>5686</v>
      </c>
      <c r="C6202" s="253" t="s">
        <v>414</v>
      </c>
      <c r="D6202" s="254" t="s">
        <v>15516</v>
      </c>
    </row>
    <row r="6203" spans="1:4" ht="15" x14ac:dyDescent="0.25">
      <c r="A6203" s="261">
        <v>104603</v>
      </c>
      <c r="B6203" s="253" t="s">
        <v>5687</v>
      </c>
      <c r="C6203" s="253" t="s">
        <v>414</v>
      </c>
      <c r="D6203" s="254" t="s">
        <v>17904</v>
      </c>
    </row>
    <row r="6204" spans="1:4" ht="15" x14ac:dyDescent="0.25">
      <c r="A6204" s="261">
        <v>104604</v>
      </c>
      <c r="B6204" s="253" t="s">
        <v>5688</v>
      </c>
      <c r="C6204" s="253" t="s">
        <v>414</v>
      </c>
      <c r="D6204" s="254" t="s">
        <v>17905</v>
      </c>
    </row>
    <row r="6205" spans="1:4" ht="15" x14ac:dyDescent="0.25">
      <c r="A6205" s="261">
        <v>104605</v>
      </c>
      <c r="B6205" s="253" t="s">
        <v>5689</v>
      </c>
      <c r="C6205" s="253" t="s">
        <v>414</v>
      </c>
      <c r="D6205" s="254" t="s">
        <v>17906</v>
      </c>
    </row>
    <row r="6206" spans="1:4" ht="15" x14ac:dyDescent="0.25">
      <c r="A6206" s="261">
        <v>104606</v>
      </c>
      <c r="B6206" s="253" t="s">
        <v>5690</v>
      </c>
      <c r="C6206" s="253" t="s">
        <v>414</v>
      </c>
      <c r="D6206" s="254" t="s">
        <v>17907</v>
      </c>
    </row>
    <row r="6207" spans="1:4" ht="15" x14ac:dyDescent="0.25">
      <c r="A6207" s="261">
        <v>104607</v>
      </c>
      <c r="B6207" s="253" t="s">
        <v>5691</v>
      </c>
      <c r="C6207" s="253" t="s">
        <v>414</v>
      </c>
      <c r="D6207" s="254" t="s">
        <v>17908</v>
      </c>
    </row>
    <row r="6208" spans="1:4" ht="15" x14ac:dyDescent="0.25">
      <c r="A6208" s="261">
        <v>104608</v>
      </c>
      <c r="B6208" s="253" t="s">
        <v>5692</v>
      </c>
      <c r="C6208" s="253" t="s">
        <v>414</v>
      </c>
      <c r="D6208" s="254" t="s">
        <v>17909</v>
      </c>
    </row>
    <row r="6209" spans="1:4" ht="15" x14ac:dyDescent="0.25">
      <c r="A6209" s="261">
        <v>104609</v>
      </c>
      <c r="B6209" s="253" t="s">
        <v>5693</v>
      </c>
      <c r="C6209" s="253" t="s">
        <v>414</v>
      </c>
      <c r="D6209" s="254" t="s">
        <v>17910</v>
      </c>
    </row>
    <row r="6210" spans="1:4" ht="15" x14ac:dyDescent="0.25">
      <c r="A6210" s="261">
        <v>104610</v>
      </c>
      <c r="B6210" s="253" t="s">
        <v>5694</v>
      </c>
      <c r="C6210" s="253" t="s">
        <v>414</v>
      </c>
      <c r="D6210" s="254" t="s">
        <v>17911</v>
      </c>
    </row>
    <row r="6211" spans="1:4" ht="15" x14ac:dyDescent="0.25">
      <c r="A6211" s="261">
        <v>98671</v>
      </c>
      <c r="B6211" s="253" t="s">
        <v>5695</v>
      </c>
      <c r="C6211" s="253" t="s">
        <v>414</v>
      </c>
      <c r="D6211" s="254" t="s">
        <v>17912</v>
      </c>
    </row>
    <row r="6212" spans="1:4" ht="15" x14ac:dyDescent="0.25">
      <c r="A6212" s="261">
        <v>98672</v>
      </c>
      <c r="B6212" s="253" t="s">
        <v>5696</v>
      </c>
      <c r="C6212" s="253" t="s">
        <v>414</v>
      </c>
      <c r="D6212" s="254" t="s">
        <v>17913</v>
      </c>
    </row>
    <row r="6213" spans="1:4" ht="15" x14ac:dyDescent="0.25">
      <c r="A6213" s="261">
        <v>98678</v>
      </c>
      <c r="B6213" s="253" t="s">
        <v>5697</v>
      </c>
      <c r="C6213" s="253" t="s">
        <v>414</v>
      </c>
      <c r="D6213" s="254" t="s">
        <v>17914</v>
      </c>
    </row>
    <row r="6214" spans="1:4" ht="15" x14ac:dyDescent="0.25">
      <c r="A6214" s="261">
        <v>98679</v>
      </c>
      <c r="B6214" s="253" t="s">
        <v>5698</v>
      </c>
      <c r="C6214" s="253" t="s">
        <v>414</v>
      </c>
      <c r="D6214" s="254" t="s">
        <v>17915</v>
      </c>
    </row>
    <row r="6215" spans="1:4" ht="15" x14ac:dyDescent="0.25">
      <c r="A6215" s="261">
        <v>98680</v>
      </c>
      <c r="B6215" s="253" t="s">
        <v>5699</v>
      </c>
      <c r="C6215" s="253" t="s">
        <v>414</v>
      </c>
      <c r="D6215" s="254" t="s">
        <v>17916</v>
      </c>
    </row>
    <row r="6216" spans="1:4" ht="15" x14ac:dyDescent="0.25">
      <c r="A6216" s="261">
        <v>98681</v>
      </c>
      <c r="B6216" s="253" t="s">
        <v>5700</v>
      </c>
      <c r="C6216" s="253" t="s">
        <v>414</v>
      </c>
      <c r="D6216" s="254" t="s">
        <v>17917</v>
      </c>
    </row>
    <row r="6217" spans="1:4" ht="15" x14ac:dyDescent="0.25">
      <c r="A6217" s="261">
        <v>98682</v>
      </c>
      <c r="B6217" s="253" t="s">
        <v>5701</v>
      </c>
      <c r="C6217" s="253" t="s">
        <v>414</v>
      </c>
      <c r="D6217" s="254" t="s">
        <v>15207</v>
      </c>
    </row>
    <row r="6218" spans="1:4" ht="15" x14ac:dyDescent="0.25">
      <c r="A6218" s="261">
        <v>98685</v>
      </c>
      <c r="B6218" s="253" t="s">
        <v>5702</v>
      </c>
      <c r="C6218" s="253" t="s">
        <v>85</v>
      </c>
      <c r="D6218" s="254" t="s">
        <v>17918</v>
      </c>
    </row>
    <row r="6219" spans="1:4" ht="15" x14ac:dyDescent="0.25">
      <c r="A6219" s="261">
        <v>98686</v>
      </c>
      <c r="B6219" s="253" t="s">
        <v>5703</v>
      </c>
      <c r="C6219" s="253" t="s">
        <v>85</v>
      </c>
      <c r="D6219" s="254" t="s">
        <v>16293</v>
      </c>
    </row>
    <row r="6220" spans="1:4" ht="15" x14ac:dyDescent="0.25">
      <c r="A6220" s="261">
        <v>98688</v>
      </c>
      <c r="B6220" s="253" t="s">
        <v>5704</v>
      </c>
      <c r="C6220" s="253" t="s">
        <v>85</v>
      </c>
      <c r="D6220" s="254" t="s">
        <v>17919</v>
      </c>
    </row>
    <row r="6221" spans="1:4" ht="15" x14ac:dyDescent="0.25">
      <c r="A6221" s="261">
        <v>98689</v>
      </c>
      <c r="B6221" s="253" t="s">
        <v>5705</v>
      </c>
      <c r="C6221" s="253" t="s">
        <v>85</v>
      </c>
      <c r="D6221" s="254" t="s">
        <v>17920</v>
      </c>
    </row>
    <row r="6222" spans="1:4" ht="15" x14ac:dyDescent="0.25">
      <c r="A6222" s="261">
        <v>101090</v>
      </c>
      <c r="B6222" s="253" t="s">
        <v>5706</v>
      </c>
      <c r="C6222" s="253" t="s">
        <v>414</v>
      </c>
      <c r="D6222" s="254" t="s">
        <v>16814</v>
      </c>
    </row>
    <row r="6223" spans="1:4" ht="15" x14ac:dyDescent="0.25">
      <c r="A6223" s="261">
        <v>101091</v>
      </c>
      <c r="B6223" s="253" t="s">
        <v>5707</v>
      </c>
      <c r="C6223" s="253" t="s">
        <v>414</v>
      </c>
      <c r="D6223" s="254" t="s">
        <v>17921</v>
      </c>
    </row>
    <row r="6224" spans="1:4" ht="15" x14ac:dyDescent="0.25">
      <c r="A6224" s="261">
        <v>101725</v>
      </c>
      <c r="B6224" s="253" t="s">
        <v>5708</v>
      </c>
      <c r="C6224" s="253" t="s">
        <v>414</v>
      </c>
      <c r="D6224" s="254" t="s">
        <v>17922</v>
      </c>
    </row>
    <row r="6225" spans="1:4" ht="15" x14ac:dyDescent="0.25">
      <c r="A6225" s="261">
        <v>101726</v>
      </c>
      <c r="B6225" s="253" t="s">
        <v>5709</v>
      </c>
      <c r="C6225" s="253" t="s">
        <v>414</v>
      </c>
      <c r="D6225" s="254" t="s">
        <v>17923</v>
      </c>
    </row>
    <row r="6226" spans="1:4" ht="15" x14ac:dyDescent="0.25">
      <c r="A6226" s="261">
        <v>101731</v>
      </c>
      <c r="B6226" s="253" t="s">
        <v>5710</v>
      </c>
      <c r="C6226" s="253" t="s">
        <v>414</v>
      </c>
      <c r="D6226" s="254" t="s">
        <v>17924</v>
      </c>
    </row>
    <row r="6227" spans="1:4" ht="15" x14ac:dyDescent="0.25">
      <c r="A6227" s="261">
        <v>101732</v>
      </c>
      <c r="B6227" s="253" t="s">
        <v>5711</v>
      </c>
      <c r="C6227" s="253" t="s">
        <v>414</v>
      </c>
      <c r="D6227" s="254" t="s">
        <v>17925</v>
      </c>
    </row>
    <row r="6228" spans="1:4" ht="15" x14ac:dyDescent="0.25">
      <c r="A6228" s="261">
        <v>101094</v>
      </c>
      <c r="B6228" s="253" t="s">
        <v>5712</v>
      </c>
      <c r="C6228" s="253" t="s">
        <v>85</v>
      </c>
      <c r="D6228" s="254" t="s">
        <v>17926</v>
      </c>
    </row>
    <row r="6229" spans="1:4" ht="15" x14ac:dyDescent="0.25">
      <c r="A6229" s="261">
        <v>101727</v>
      </c>
      <c r="B6229" s="253" t="s">
        <v>5713</v>
      </c>
      <c r="C6229" s="253" t="s">
        <v>414</v>
      </c>
      <c r="D6229" s="254" t="s">
        <v>17927</v>
      </c>
    </row>
    <row r="6230" spans="1:4" ht="15" x14ac:dyDescent="0.25">
      <c r="A6230" s="261">
        <v>101733</v>
      </c>
      <c r="B6230" s="253" t="s">
        <v>5714</v>
      </c>
      <c r="C6230" s="253" t="s">
        <v>414</v>
      </c>
      <c r="D6230" s="254" t="s">
        <v>17928</v>
      </c>
    </row>
    <row r="6231" spans="1:4" ht="15" x14ac:dyDescent="0.25">
      <c r="A6231" s="261">
        <v>101734</v>
      </c>
      <c r="B6231" s="253" t="s">
        <v>5715</v>
      </c>
      <c r="C6231" s="253" t="s">
        <v>414</v>
      </c>
      <c r="D6231" s="254" t="s">
        <v>17929</v>
      </c>
    </row>
    <row r="6232" spans="1:4" ht="15" x14ac:dyDescent="0.25">
      <c r="A6232" s="261">
        <v>101735</v>
      </c>
      <c r="B6232" s="253" t="s">
        <v>5716</v>
      </c>
      <c r="C6232" s="253" t="s">
        <v>414</v>
      </c>
      <c r="D6232" s="254" t="s">
        <v>17930</v>
      </c>
    </row>
    <row r="6233" spans="1:4" ht="15" x14ac:dyDescent="0.25">
      <c r="A6233" s="261">
        <v>101736</v>
      </c>
      <c r="B6233" s="253" t="s">
        <v>5717</v>
      </c>
      <c r="C6233" s="253" t="s">
        <v>414</v>
      </c>
      <c r="D6233" s="254" t="s">
        <v>17931</v>
      </c>
    </row>
    <row r="6234" spans="1:4" ht="15" x14ac:dyDescent="0.25">
      <c r="A6234" s="261">
        <v>101737</v>
      </c>
      <c r="B6234" s="253" t="s">
        <v>5718</v>
      </c>
      <c r="C6234" s="253" t="s">
        <v>414</v>
      </c>
      <c r="D6234" s="254" t="s">
        <v>17932</v>
      </c>
    </row>
    <row r="6235" spans="1:4" ht="15" x14ac:dyDescent="0.25">
      <c r="A6235" s="261">
        <v>101748</v>
      </c>
      <c r="B6235" s="253" t="s">
        <v>5719</v>
      </c>
      <c r="C6235" s="253" t="s">
        <v>414</v>
      </c>
      <c r="D6235" s="254" t="s">
        <v>17933</v>
      </c>
    </row>
    <row r="6236" spans="1:4" ht="15" x14ac:dyDescent="0.25">
      <c r="A6236" s="261">
        <v>104162</v>
      </c>
      <c r="B6236" s="253" t="s">
        <v>5720</v>
      </c>
      <c r="C6236" s="253" t="s">
        <v>414</v>
      </c>
      <c r="D6236" s="254" t="s">
        <v>15928</v>
      </c>
    </row>
    <row r="6237" spans="1:4" ht="15" x14ac:dyDescent="0.25">
      <c r="A6237" s="261">
        <v>101092</v>
      </c>
      <c r="B6237" s="253" t="s">
        <v>5721</v>
      </c>
      <c r="C6237" s="253" t="s">
        <v>414</v>
      </c>
      <c r="D6237" s="254" t="s">
        <v>17934</v>
      </c>
    </row>
    <row r="6238" spans="1:4" ht="15" x14ac:dyDescent="0.25">
      <c r="A6238" s="261">
        <v>101093</v>
      </c>
      <c r="B6238" s="253" t="s">
        <v>5722</v>
      </c>
      <c r="C6238" s="253" t="s">
        <v>414</v>
      </c>
      <c r="D6238" s="254" t="s">
        <v>17935</v>
      </c>
    </row>
    <row r="6239" spans="1:4" ht="15" x14ac:dyDescent="0.25">
      <c r="A6239" s="261">
        <v>98695</v>
      </c>
      <c r="B6239" s="253" t="s">
        <v>5723</v>
      </c>
      <c r="C6239" s="253" t="s">
        <v>85</v>
      </c>
      <c r="D6239" s="254" t="s">
        <v>17936</v>
      </c>
    </row>
    <row r="6240" spans="1:4" ht="15" x14ac:dyDescent="0.25">
      <c r="A6240" s="261">
        <v>98697</v>
      </c>
      <c r="B6240" s="253" t="s">
        <v>5724</v>
      </c>
      <c r="C6240" s="253" t="s">
        <v>85</v>
      </c>
      <c r="D6240" s="254" t="s">
        <v>17937</v>
      </c>
    </row>
    <row r="6241" spans="1:4" ht="15" x14ac:dyDescent="0.25">
      <c r="A6241" s="261">
        <v>101738</v>
      </c>
      <c r="B6241" s="253" t="s">
        <v>5725</v>
      </c>
      <c r="C6241" s="253" t="s">
        <v>85</v>
      </c>
      <c r="D6241" s="254" t="s">
        <v>17938</v>
      </c>
    </row>
    <row r="6242" spans="1:4" ht="15" x14ac:dyDescent="0.25">
      <c r="A6242" s="261">
        <v>101739</v>
      </c>
      <c r="B6242" s="253" t="s">
        <v>5726</v>
      </c>
      <c r="C6242" s="253" t="s">
        <v>85</v>
      </c>
      <c r="D6242" s="254" t="s">
        <v>17939</v>
      </c>
    </row>
    <row r="6243" spans="1:4" ht="15" x14ac:dyDescent="0.25">
      <c r="A6243" s="261">
        <v>88648</v>
      </c>
      <c r="B6243" s="253" t="s">
        <v>5727</v>
      </c>
      <c r="C6243" s="253" t="s">
        <v>85</v>
      </c>
      <c r="D6243" s="254" t="s">
        <v>15221</v>
      </c>
    </row>
    <row r="6244" spans="1:4" ht="15" x14ac:dyDescent="0.25">
      <c r="A6244" s="261">
        <v>88649</v>
      </c>
      <c r="B6244" s="253" t="s">
        <v>5728</v>
      </c>
      <c r="C6244" s="253" t="s">
        <v>85</v>
      </c>
      <c r="D6244" s="254" t="s">
        <v>17940</v>
      </c>
    </row>
    <row r="6245" spans="1:4" ht="15" x14ac:dyDescent="0.25">
      <c r="A6245" s="261">
        <v>88650</v>
      </c>
      <c r="B6245" s="253" t="s">
        <v>5729</v>
      </c>
      <c r="C6245" s="253" t="s">
        <v>85</v>
      </c>
      <c r="D6245" s="254" t="s">
        <v>13692</v>
      </c>
    </row>
    <row r="6246" spans="1:4" ht="15" x14ac:dyDescent="0.25">
      <c r="A6246" s="261">
        <v>96467</v>
      </c>
      <c r="B6246" s="253" t="s">
        <v>5730</v>
      </c>
      <c r="C6246" s="253" t="s">
        <v>85</v>
      </c>
      <c r="D6246" s="254" t="s">
        <v>17941</v>
      </c>
    </row>
    <row r="6247" spans="1:4" ht="15" x14ac:dyDescent="0.25">
      <c r="A6247" s="261">
        <v>101740</v>
      </c>
      <c r="B6247" s="253" t="s">
        <v>5731</v>
      </c>
      <c r="C6247" s="253" t="s">
        <v>85</v>
      </c>
      <c r="D6247" s="254" t="s">
        <v>12894</v>
      </c>
    </row>
    <row r="6248" spans="1:4" ht="15" x14ac:dyDescent="0.25">
      <c r="A6248" s="261">
        <v>101741</v>
      </c>
      <c r="B6248" s="253" t="s">
        <v>5732</v>
      </c>
      <c r="C6248" s="253" t="s">
        <v>85</v>
      </c>
      <c r="D6248" s="254" t="s">
        <v>14643</v>
      </c>
    </row>
    <row r="6249" spans="1:4" ht="15" x14ac:dyDescent="0.25">
      <c r="A6249" s="261">
        <v>94990</v>
      </c>
      <c r="B6249" s="253" t="s">
        <v>5733</v>
      </c>
      <c r="C6249" s="253" t="s">
        <v>1363</v>
      </c>
      <c r="D6249" s="254" t="s">
        <v>17942</v>
      </c>
    </row>
    <row r="6250" spans="1:4" ht="15" x14ac:dyDescent="0.25">
      <c r="A6250" s="261">
        <v>94991</v>
      </c>
      <c r="B6250" s="253" t="s">
        <v>5734</v>
      </c>
      <c r="C6250" s="253" t="s">
        <v>1363</v>
      </c>
      <c r="D6250" s="254" t="s">
        <v>17943</v>
      </c>
    </row>
    <row r="6251" spans="1:4" ht="15" x14ac:dyDescent="0.25">
      <c r="A6251" s="261">
        <v>94992</v>
      </c>
      <c r="B6251" s="253" t="s">
        <v>5735</v>
      </c>
      <c r="C6251" s="253" t="s">
        <v>414</v>
      </c>
      <c r="D6251" s="254" t="s">
        <v>17944</v>
      </c>
    </row>
    <row r="6252" spans="1:4" ht="15" x14ac:dyDescent="0.25">
      <c r="A6252" s="261">
        <v>94993</v>
      </c>
      <c r="B6252" s="253" t="s">
        <v>5736</v>
      </c>
      <c r="C6252" s="253" t="s">
        <v>414</v>
      </c>
      <c r="D6252" s="254" t="s">
        <v>17945</v>
      </c>
    </row>
    <row r="6253" spans="1:4" ht="15" x14ac:dyDescent="0.25">
      <c r="A6253" s="261">
        <v>94994</v>
      </c>
      <c r="B6253" s="253" t="s">
        <v>5737</v>
      </c>
      <c r="C6253" s="253" t="s">
        <v>414</v>
      </c>
      <c r="D6253" s="254" t="s">
        <v>17946</v>
      </c>
    </row>
    <row r="6254" spans="1:4" ht="15" x14ac:dyDescent="0.25">
      <c r="A6254" s="261">
        <v>94995</v>
      </c>
      <c r="B6254" s="253" t="s">
        <v>5738</v>
      </c>
      <c r="C6254" s="253" t="s">
        <v>414</v>
      </c>
      <c r="D6254" s="254" t="s">
        <v>17221</v>
      </c>
    </row>
    <row r="6255" spans="1:4" ht="15" x14ac:dyDescent="0.25">
      <c r="A6255" s="261">
        <v>101747</v>
      </c>
      <c r="B6255" s="253" t="s">
        <v>5739</v>
      </c>
      <c r="C6255" s="253" t="s">
        <v>414</v>
      </c>
      <c r="D6255" s="254" t="s">
        <v>17947</v>
      </c>
    </row>
    <row r="6256" spans="1:4" ht="15" x14ac:dyDescent="0.25">
      <c r="A6256" s="261">
        <v>104626</v>
      </c>
      <c r="B6256" s="253" t="s">
        <v>5740</v>
      </c>
      <c r="C6256" s="253" t="s">
        <v>1363</v>
      </c>
      <c r="D6256" s="254" t="s">
        <v>17948</v>
      </c>
    </row>
    <row r="6257" spans="1:4" ht="15" x14ac:dyDescent="0.25">
      <c r="A6257" s="261">
        <v>104658</v>
      </c>
      <c r="B6257" s="253" t="s">
        <v>12571</v>
      </c>
      <c r="C6257" s="253" t="s">
        <v>414</v>
      </c>
      <c r="D6257" s="254" t="s">
        <v>17949</v>
      </c>
    </row>
    <row r="6258" spans="1:4" ht="15" x14ac:dyDescent="0.25">
      <c r="A6258" s="261">
        <v>87620</v>
      </c>
      <c r="B6258" s="253" t="s">
        <v>5741</v>
      </c>
      <c r="C6258" s="253" t="s">
        <v>414</v>
      </c>
      <c r="D6258" s="254" t="s">
        <v>17950</v>
      </c>
    </row>
    <row r="6259" spans="1:4" ht="15" x14ac:dyDescent="0.25">
      <c r="A6259" s="261">
        <v>87622</v>
      </c>
      <c r="B6259" s="253" t="s">
        <v>5742</v>
      </c>
      <c r="C6259" s="253" t="s">
        <v>414</v>
      </c>
      <c r="D6259" s="254" t="s">
        <v>17951</v>
      </c>
    </row>
    <row r="6260" spans="1:4" ht="15" x14ac:dyDescent="0.25">
      <c r="A6260" s="261">
        <v>87623</v>
      </c>
      <c r="B6260" s="253" t="s">
        <v>5743</v>
      </c>
      <c r="C6260" s="253" t="s">
        <v>414</v>
      </c>
      <c r="D6260" s="254" t="s">
        <v>17952</v>
      </c>
    </row>
    <row r="6261" spans="1:4" ht="15" x14ac:dyDescent="0.25">
      <c r="A6261" s="261">
        <v>87624</v>
      </c>
      <c r="B6261" s="253" t="s">
        <v>17953</v>
      </c>
      <c r="C6261" s="253" t="s">
        <v>414</v>
      </c>
      <c r="D6261" s="254" t="s">
        <v>17954</v>
      </c>
    </row>
    <row r="6262" spans="1:4" ht="15" x14ac:dyDescent="0.25">
      <c r="A6262" s="261">
        <v>87630</v>
      </c>
      <c r="B6262" s="253" t="s">
        <v>5744</v>
      </c>
      <c r="C6262" s="253" t="s">
        <v>414</v>
      </c>
      <c r="D6262" s="254" t="s">
        <v>17955</v>
      </c>
    </row>
    <row r="6263" spans="1:4" ht="15" x14ac:dyDescent="0.25">
      <c r="A6263" s="261">
        <v>87632</v>
      </c>
      <c r="B6263" s="253" t="s">
        <v>5745</v>
      </c>
      <c r="C6263" s="253" t="s">
        <v>414</v>
      </c>
      <c r="D6263" s="254" t="s">
        <v>17956</v>
      </c>
    </row>
    <row r="6264" spans="1:4" ht="15" x14ac:dyDescent="0.25">
      <c r="A6264" s="261">
        <v>87633</v>
      </c>
      <c r="B6264" s="253" t="s">
        <v>5746</v>
      </c>
      <c r="C6264" s="253" t="s">
        <v>414</v>
      </c>
      <c r="D6264" s="254" t="s">
        <v>17957</v>
      </c>
    </row>
    <row r="6265" spans="1:4" ht="15" x14ac:dyDescent="0.25">
      <c r="A6265" s="261">
        <v>87634</v>
      </c>
      <c r="B6265" s="253" t="s">
        <v>5747</v>
      </c>
      <c r="C6265" s="253" t="s">
        <v>414</v>
      </c>
      <c r="D6265" s="254" t="s">
        <v>17958</v>
      </c>
    </row>
    <row r="6266" spans="1:4" ht="15" x14ac:dyDescent="0.25">
      <c r="A6266" s="261">
        <v>87640</v>
      </c>
      <c r="B6266" s="253" t="s">
        <v>5748</v>
      </c>
      <c r="C6266" s="253" t="s">
        <v>414</v>
      </c>
      <c r="D6266" s="254" t="s">
        <v>17959</v>
      </c>
    </row>
    <row r="6267" spans="1:4" ht="15" x14ac:dyDescent="0.25">
      <c r="A6267" s="261">
        <v>87642</v>
      </c>
      <c r="B6267" s="253" t="s">
        <v>5749</v>
      </c>
      <c r="C6267" s="253" t="s">
        <v>414</v>
      </c>
      <c r="D6267" s="254" t="s">
        <v>13400</v>
      </c>
    </row>
    <row r="6268" spans="1:4" ht="15" x14ac:dyDescent="0.25">
      <c r="A6268" s="261">
        <v>87643</v>
      </c>
      <c r="B6268" s="253" t="s">
        <v>5750</v>
      </c>
      <c r="C6268" s="253" t="s">
        <v>414</v>
      </c>
      <c r="D6268" s="254" t="s">
        <v>17960</v>
      </c>
    </row>
    <row r="6269" spans="1:4" ht="15" x14ac:dyDescent="0.25">
      <c r="A6269" s="261">
        <v>87644</v>
      </c>
      <c r="B6269" s="253" t="s">
        <v>5751</v>
      </c>
      <c r="C6269" s="253" t="s">
        <v>414</v>
      </c>
      <c r="D6269" s="254" t="s">
        <v>17961</v>
      </c>
    </row>
    <row r="6270" spans="1:4" ht="15" x14ac:dyDescent="0.25">
      <c r="A6270" s="261">
        <v>87680</v>
      </c>
      <c r="B6270" s="253" t="s">
        <v>5752</v>
      </c>
      <c r="C6270" s="253" t="s">
        <v>414</v>
      </c>
      <c r="D6270" s="254" t="s">
        <v>16683</v>
      </c>
    </row>
    <row r="6271" spans="1:4" ht="15" x14ac:dyDescent="0.25">
      <c r="A6271" s="261">
        <v>87682</v>
      </c>
      <c r="B6271" s="253" t="s">
        <v>5753</v>
      </c>
      <c r="C6271" s="253" t="s">
        <v>414</v>
      </c>
      <c r="D6271" s="254" t="s">
        <v>17962</v>
      </c>
    </row>
    <row r="6272" spans="1:4" ht="15" x14ac:dyDescent="0.25">
      <c r="A6272" s="261">
        <v>87683</v>
      </c>
      <c r="B6272" s="253" t="s">
        <v>5754</v>
      </c>
      <c r="C6272" s="253" t="s">
        <v>414</v>
      </c>
      <c r="D6272" s="254" t="s">
        <v>17963</v>
      </c>
    </row>
    <row r="6273" spans="1:4" ht="15" x14ac:dyDescent="0.25">
      <c r="A6273" s="261">
        <v>87684</v>
      </c>
      <c r="B6273" s="253" t="s">
        <v>5755</v>
      </c>
      <c r="C6273" s="253" t="s">
        <v>414</v>
      </c>
      <c r="D6273" s="254" t="s">
        <v>17964</v>
      </c>
    </row>
    <row r="6274" spans="1:4" ht="15" x14ac:dyDescent="0.25">
      <c r="A6274" s="261">
        <v>87690</v>
      </c>
      <c r="B6274" s="253" t="s">
        <v>5756</v>
      </c>
      <c r="C6274" s="253" t="s">
        <v>414</v>
      </c>
      <c r="D6274" s="254" t="s">
        <v>17965</v>
      </c>
    </row>
    <row r="6275" spans="1:4" ht="15" x14ac:dyDescent="0.25">
      <c r="A6275" s="261">
        <v>87692</v>
      </c>
      <c r="B6275" s="253" t="s">
        <v>5757</v>
      </c>
      <c r="C6275" s="253" t="s">
        <v>414</v>
      </c>
      <c r="D6275" s="254" t="s">
        <v>17966</v>
      </c>
    </row>
    <row r="6276" spans="1:4" ht="15" x14ac:dyDescent="0.25">
      <c r="A6276" s="261">
        <v>87693</v>
      </c>
      <c r="B6276" s="253" t="s">
        <v>5758</v>
      </c>
      <c r="C6276" s="253" t="s">
        <v>414</v>
      </c>
      <c r="D6276" s="254" t="s">
        <v>17967</v>
      </c>
    </row>
    <row r="6277" spans="1:4" ht="15" x14ac:dyDescent="0.25">
      <c r="A6277" s="261">
        <v>87694</v>
      </c>
      <c r="B6277" s="253" t="s">
        <v>5759</v>
      </c>
      <c r="C6277" s="253" t="s">
        <v>414</v>
      </c>
      <c r="D6277" s="254" t="s">
        <v>17968</v>
      </c>
    </row>
    <row r="6278" spans="1:4" ht="15" x14ac:dyDescent="0.25">
      <c r="A6278" s="261">
        <v>87700</v>
      </c>
      <c r="B6278" s="253" t="s">
        <v>5760</v>
      </c>
      <c r="C6278" s="253" t="s">
        <v>414</v>
      </c>
      <c r="D6278" s="254" t="s">
        <v>17969</v>
      </c>
    </row>
    <row r="6279" spans="1:4" ht="15" x14ac:dyDescent="0.25">
      <c r="A6279" s="261">
        <v>87702</v>
      </c>
      <c r="B6279" s="253" t="s">
        <v>5761</v>
      </c>
      <c r="C6279" s="253" t="s">
        <v>414</v>
      </c>
      <c r="D6279" s="254" t="s">
        <v>17970</v>
      </c>
    </row>
    <row r="6280" spans="1:4" ht="15" x14ac:dyDescent="0.25">
      <c r="A6280" s="261">
        <v>87703</v>
      </c>
      <c r="B6280" s="253" t="s">
        <v>5762</v>
      </c>
      <c r="C6280" s="253" t="s">
        <v>414</v>
      </c>
      <c r="D6280" s="254" t="s">
        <v>17971</v>
      </c>
    </row>
    <row r="6281" spans="1:4" ht="15" x14ac:dyDescent="0.25">
      <c r="A6281" s="261">
        <v>87704</v>
      </c>
      <c r="B6281" s="253" t="s">
        <v>5763</v>
      </c>
      <c r="C6281" s="253" t="s">
        <v>414</v>
      </c>
      <c r="D6281" s="254" t="s">
        <v>17972</v>
      </c>
    </row>
    <row r="6282" spans="1:4" ht="15" x14ac:dyDescent="0.25">
      <c r="A6282" s="261">
        <v>87735</v>
      </c>
      <c r="B6282" s="253" t="s">
        <v>5764</v>
      </c>
      <c r="C6282" s="253" t="s">
        <v>414</v>
      </c>
      <c r="D6282" s="254" t="s">
        <v>17973</v>
      </c>
    </row>
    <row r="6283" spans="1:4" ht="15" x14ac:dyDescent="0.25">
      <c r="A6283" s="261">
        <v>87737</v>
      </c>
      <c r="B6283" s="253" t="s">
        <v>5765</v>
      </c>
      <c r="C6283" s="253" t="s">
        <v>414</v>
      </c>
      <c r="D6283" s="254" t="s">
        <v>17974</v>
      </c>
    </row>
    <row r="6284" spans="1:4" ht="15" x14ac:dyDescent="0.25">
      <c r="A6284" s="261">
        <v>87738</v>
      </c>
      <c r="B6284" s="253" t="s">
        <v>5766</v>
      </c>
      <c r="C6284" s="253" t="s">
        <v>414</v>
      </c>
      <c r="D6284" s="254" t="s">
        <v>17975</v>
      </c>
    </row>
    <row r="6285" spans="1:4" ht="15" x14ac:dyDescent="0.25">
      <c r="A6285" s="261">
        <v>87739</v>
      </c>
      <c r="B6285" s="253" t="s">
        <v>5767</v>
      </c>
      <c r="C6285" s="253" t="s">
        <v>414</v>
      </c>
      <c r="D6285" s="254" t="s">
        <v>17976</v>
      </c>
    </row>
    <row r="6286" spans="1:4" ht="15" x14ac:dyDescent="0.25">
      <c r="A6286" s="261">
        <v>87745</v>
      </c>
      <c r="B6286" s="253" t="s">
        <v>5768</v>
      </c>
      <c r="C6286" s="253" t="s">
        <v>414</v>
      </c>
      <c r="D6286" s="254" t="s">
        <v>14342</v>
      </c>
    </row>
    <row r="6287" spans="1:4" ht="15" x14ac:dyDescent="0.25">
      <c r="A6287" s="261">
        <v>87747</v>
      </c>
      <c r="B6287" s="253" t="s">
        <v>5769</v>
      </c>
      <c r="C6287" s="253" t="s">
        <v>414</v>
      </c>
      <c r="D6287" s="254" t="s">
        <v>17977</v>
      </c>
    </row>
    <row r="6288" spans="1:4" ht="15" x14ac:dyDescent="0.25">
      <c r="A6288" s="261">
        <v>87748</v>
      </c>
      <c r="B6288" s="253" t="s">
        <v>5770</v>
      </c>
      <c r="C6288" s="253" t="s">
        <v>414</v>
      </c>
      <c r="D6288" s="254" t="s">
        <v>17978</v>
      </c>
    </row>
    <row r="6289" spans="1:4" ht="15" x14ac:dyDescent="0.25">
      <c r="A6289" s="261">
        <v>87749</v>
      </c>
      <c r="B6289" s="253" t="s">
        <v>5771</v>
      </c>
      <c r="C6289" s="253" t="s">
        <v>414</v>
      </c>
      <c r="D6289" s="254" t="s">
        <v>17979</v>
      </c>
    </row>
    <row r="6290" spans="1:4" ht="15" x14ac:dyDescent="0.25">
      <c r="A6290" s="261">
        <v>87755</v>
      </c>
      <c r="B6290" s="253" t="s">
        <v>5772</v>
      </c>
      <c r="C6290" s="253" t="s">
        <v>414</v>
      </c>
      <c r="D6290" s="254" t="s">
        <v>17980</v>
      </c>
    </row>
    <row r="6291" spans="1:4" ht="15" x14ac:dyDescent="0.25">
      <c r="A6291" s="261">
        <v>87757</v>
      </c>
      <c r="B6291" s="253" t="s">
        <v>5773</v>
      </c>
      <c r="C6291" s="253" t="s">
        <v>414</v>
      </c>
      <c r="D6291" s="254" t="s">
        <v>17981</v>
      </c>
    </row>
    <row r="6292" spans="1:4" ht="15" x14ac:dyDescent="0.25">
      <c r="A6292" s="261">
        <v>87758</v>
      </c>
      <c r="B6292" s="253" t="s">
        <v>5774</v>
      </c>
      <c r="C6292" s="253" t="s">
        <v>414</v>
      </c>
      <c r="D6292" s="254" t="s">
        <v>17982</v>
      </c>
    </row>
    <row r="6293" spans="1:4" ht="15" x14ac:dyDescent="0.25">
      <c r="A6293" s="261">
        <v>87759</v>
      </c>
      <c r="B6293" s="253" t="s">
        <v>5775</v>
      </c>
      <c r="C6293" s="253" t="s">
        <v>414</v>
      </c>
      <c r="D6293" s="254" t="s">
        <v>17983</v>
      </c>
    </row>
    <row r="6294" spans="1:4" ht="15" x14ac:dyDescent="0.25">
      <c r="A6294" s="261">
        <v>87765</v>
      </c>
      <c r="B6294" s="253" t="s">
        <v>5776</v>
      </c>
      <c r="C6294" s="253" t="s">
        <v>414</v>
      </c>
      <c r="D6294" s="254" t="s">
        <v>17984</v>
      </c>
    </row>
    <row r="6295" spans="1:4" ht="15" x14ac:dyDescent="0.25">
      <c r="A6295" s="261">
        <v>87767</v>
      </c>
      <c r="B6295" s="253" t="s">
        <v>5777</v>
      </c>
      <c r="C6295" s="253" t="s">
        <v>414</v>
      </c>
      <c r="D6295" s="254" t="s">
        <v>17985</v>
      </c>
    </row>
    <row r="6296" spans="1:4" ht="15" x14ac:dyDescent="0.25">
      <c r="A6296" s="261">
        <v>87768</v>
      </c>
      <c r="B6296" s="253" t="s">
        <v>5778</v>
      </c>
      <c r="C6296" s="253" t="s">
        <v>414</v>
      </c>
      <c r="D6296" s="254" t="s">
        <v>17986</v>
      </c>
    </row>
    <row r="6297" spans="1:4" ht="15" x14ac:dyDescent="0.25">
      <c r="A6297" s="261">
        <v>87769</v>
      </c>
      <c r="B6297" s="253" t="s">
        <v>5779</v>
      </c>
      <c r="C6297" s="253" t="s">
        <v>414</v>
      </c>
      <c r="D6297" s="254" t="s">
        <v>17987</v>
      </c>
    </row>
    <row r="6298" spans="1:4" ht="15" x14ac:dyDescent="0.25">
      <c r="A6298" s="261">
        <v>88470</v>
      </c>
      <c r="B6298" s="253" t="s">
        <v>5780</v>
      </c>
      <c r="C6298" s="253" t="s">
        <v>414</v>
      </c>
      <c r="D6298" s="254" t="s">
        <v>16258</v>
      </c>
    </row>
    <row r="6299" spans="1:4" ht="15" x14ac:dyDescent="0.25">
      <c r="A6299" s="261">
        <v>88471</v>
      </c>
      <c r="B6299" s="253" t="s">
        <v>5781</v>
      </c>
      <c r="C6299" s="253" t="s">
        <v>414</v>
      </c>
      <c r="D6299" s="254" t="s">
        <v>15341</v>
      </c>
    </row>
    <row r="6300" spans="1:4" ht="15" x14ac:dyDescent="0.25">
      <c r="A6300" s="261">
        <v>88472</v>
      </c>
      <c r="B6300" s="253" t="s">
        <v>5782</v>
      </c>
      <c r="C6300" s="253" t="s">
        <v>414</v>
      </c>
      <c r="D6300" s="254" t="s">
        <v>17988</v>
      </c>
    </row>
    <row r="6301" spans="1:4" ht="15" x14ac:dyDescent="0.25">
      <c r="A6301" s="261">
        <v>88476</v>
      </c>
      <c r="B6301" s="253" t="s">
        <v>5783</v>
      </c>
      <c r="C6301" s="253" t="s">
        <v>414</v>
      </c>
      <c r="D6301" s="254" t="s">
        <v>15850</v>
      </c>
    </row>
    <row r="6302" spans="1:4" ht="15" x14ac:dyDescent="0.25">
      <c r="A6302" s="261">
        <v>88477</v>
      </c>
      <c r="B6302" s="253" t="s">
        <v>5784</v>
      </c>
      <c r="C6302" s="253" t="s">
        <v>414</v>
      </c>
      <c r="D6302" s="254" t="s">
        <v>17989</v>
      </c>
    </row>
    <row r="6303" spans="1:4" ht="15" x14ac:dyDescent="0.25">
      <c r="A6303" s="261">
        <v>88478</v>
      </c>
      <c r="B6303" s="253" t="s">
        <v>5785</v>
      </c>
      <c r="C6303" s="253" t="s">
        <v>414</v>
      </c>
      <c r="D6303" s="254" t="s">
        <v>17990</v>
      </c>
    </row>
    <row r="6304" spans="1:4" ht="15" x14ac:dyDescent="0.25">
      <c r="A6304" s="261">
        <v>90930</v>
      </c>
      <c r="B6304" s="253" t="s">
        <v>5786</v>
      </c>
      <c r="C6304" s="253" t="s">
        <v>414</v>
      </c>
      <c r="D6304" s="254" t="s">
        <v>17991</v>
      </c>
    </row>
    <row r="6305" spans="1:4" ht="15" x14ac:dyDescent="0.25">
      <c r="A6305" s="261">
        <v>90932</v>
      </c>
      <c r="B6305" s="253" t="s">
        <v>5787</v>
      </c>
      <c r="C6305" s="253" t="s">
        <v>414</v>
      </c>
      <c r="D6305" s="254" t="s">
        <v>17992</v>
      </c>
    </row>
    <row r="6306" spans="1:4" ht="15" x14ac:dyDescent="0.25">
      <c r="A6306" s="261">
        <v>90933</v>
      </c>
      <c r="B6306" s="253" t="s">
        <v>5788</v>
      </c>
      <c r="C6306" s="253" t="s">
        <v>414</v>
      </c>
      <c r="D6306" s="254" t="s">
        <v>17993</v>
      </c>
    </row>
    <row r="6307" spans="1:4" ht="15" x14ac:dyDescent="0.25">
      <c r="A6307" s="261">
        <v>90934</v>
      </c>
      <c r="B6307" s="253" t="s">
        <v>5789</v>
      </c>
      <c r="C6307" s="253" t="s">
        <v>414</v>
      </c>
      <c r="D6307" s="254" t="s">
        <v>17994</v>
      </c>
    </row>
    <row r="6308" spans="1:4" ht="15" x14ac:dyDescent="0.25">
      <c r="A6308" s="261">
        <v>90940</v>
      </c>
      <c r="B6308" s="253" t="s">
        <v>5790</v>
      </c>
      <c r="C6308" s="253" t="s">
        <v>414</v>
      </c>
      <c r="D6308" s="254" t="s">
        <v>17995</v>
      </c>
    </row>
    <row r="6309" spans="1:4" ht="15" x14ac:dyDescent="0.25">
      <c r="A6309" s="261">
        <v>90942</v>
      </c>
      <c r="B6309" s="253" t="s">
        <v>5791</v>
      </c>
      <c r="C6309" s="253" t="s">
        <v>414</v>
      </c>
      <c r="D6309" s="254" t="s">
        <v>17996</v>
      </c>
    </row>
    <row r="6310" spans="1:4" ht="15" x14ac:dyDescent="0.25">
      <c r="A6310" s="261">
        <v>90943</v>
      </c>
      <c r="B6310" s="253" t="s">
        <v>5792</v>
      </c>
      <c r="C6310" s="253" t="s">
        <v>414</v>
      </c>
      <c r="D6310" s="254" t="s">
        <v>17997</v>
      </c>
    </row>
    <row r="6311" spans="1:4" ht="15" x14ac:dyDescent="0.25">
      <c r="A6311" s="261">
        <v>90944</v>
      </c>
      <c r="B6311" s="253" t="s">
        <v>5793</v>
      </c>
      <c r="C6311" s="253" t="s">
        <v>414</v>
      </c>
      <c r="D6311" s="254" t="s">
        <v>17998</v>
      </c>
    </row>
    <row r="6312" spans="1:4" ht="15" x14ac:dyDescent="0.25">
      <c r="A6312" s="261">
        <v>90950</v>
      </c>
      <c r="B6312" s="253" t="s">
        <v>5794</v>
      </c>
      <c r="C6312" s="253" t="s">
        <v>414</v>
      </c>
      <c r="D6312" s="254" t="s">
        <v>17999</v>
      </c>
    </row>
    <row r="6313" spans="1:4" ht="15" x14ac:dyDescent="0.25">
      <c r="A6313" s="261">
        <v>90952</v>
      </c>
      <c r="B6313" s="253" t="s">
        <v>5795</v>
      </c>
      <c r="C6313" s="253" t="s">
        <v>414</v>
      </c>
      <c r="D6313" s="254" t="s">
        <v>14570</v>
      </c>
    </row>
    <row r="6314" spans="1:4" ht="15" x14ac:dyDescent="0.25">
      <c r="A6314" s="261">
        <v>90953</v>
      </c>
      <c r="B6314" s="253" t="s">
        <v>5796</v>
      </c>
      <c r="C6314" s="253" t="s">
        <v>414</v>
      </c>
      <c r="D6314" s="254" t="s">
        <v>18000</v>
      </c>
    </row>
    <row r="6315" spans="1:4" ht="15" x14ac:dyDescent="0.25">
      <c r="A6315" s="261">
        <v>90954</v>
      </c>
      <c r="B6315" s="253" t="s">
        <v>5797</v>
      </c>
      <c r="C6315" s="253" t="s">
        <v>414</v>
      </c>
      <c r="D6315" s="254" t="s">
        <v>18001</v>
      </c>
    </row>
    <row r="6316" spans="1:4" ht="15" x14ac:dyDescent="0.25">
      <c r="A6316" s="261">
        <v>94438</v>
      </c>
      <c r="B6316" s="253" t="s">
        <v>5798</v>
      </c>
      <c r="C6316" s="253" t="s">
        <v>414</v>
      </c>
      <c r="D6316" s="254" t="s">
        <v>18002</v>
      </c>
    </row>
    <row r="6317" spans="1:4" ht="15" x14ac:dyDescent="0.25">
      <c r="A6317" s="261">
        <v>94439</v>
      </c>
      <c r="B6317" s="253" t="s">
        <v>5799</v>
      </c>
      <c r="C6317" s="253" t="s">
        <v>414</v>
      </c>
      <c r="D6317" s="254" t="s">
        <v>18003</v>
      </c>
    </row>
    <row r="6318" spans="1:4" ht="15" x14ac:dyDescent="0.25">
      <c r="A6318" s="261">
        <v>94779</v>
      </c>
      <c r="B6318" s="253" t="s">
        <v>5800</v>
      </c>
      <c r="C6318" s="253" t="s">
        <v>414</v>
      </c>
      <c r="D6318" s="254" t="s">
        <v>18004</v>
      </c>
    </row>
    <row r="6319" spans="1:4" ht="15" x14ac:dyDescent="0.25">
      <c r="A6319" s="261">
        <v>94782</v>
      </c>
      <c r="B6319" s="253" t="s">
        <v>5801</v>
      </c>
      <c r="C6319" s="253" t="s">
        <v>414</v>
      </c>
      <c r="D6319" s="254" t="s">
        <v>18005</v>
      </c>
    </row>
    <row r="6320" spans="1:4" ht="15" x14ac:dyDescent="0.25">
      <c r="A6320" s="261">
        <v>102803</v>
      </c>
      <c r="B6320" s="253" t="s">
        <v>5802</v>
      </c>
      <c r="C6320" s="253" t="s">
        <v>414</v>
      </c>
      <c r="D6320" s="254" t="s">
        <v>18006</v>
      </c>
    </row>
    <row r="6321" spans="1:4" ht="15" x14ac:dyDescent="0.25">
      <c r="A6321" s="261">
        <v>101742</v>
      </c>
      <c r="B6321" s="253" t="s">
        <v>5803</v>
      </c>
      <c r="C6321" s="253" t="s">
        <v>85</v>
      </c>
      <c r="D6321" s="254" t="s">
        <v>14364</v>
      </c>
    </row>
    <row r="6322" spans="1:4" ht="15" x14ac:dyDescent="0.25">
      <c r="A6322" s="261">
        <v>87878</v>
      </c>
      <c r="B6322" s="253" t="s">
        <v>5804</v>
      </c>
      <c r="C6322" s="253" t="s">
        <v>414</v>
      </c>
      <c r="D6322" s="254" t="s">
        <v>18007</v>
      </c>
    </row>
    <row r="6323" spans="1:4" ht="15" x14ac:dyDescent="0.25">
      <c r="A6323" s="261">
        <v>87879</v>
      </c>
      <c r="B6323" s="253" t="s">
        <v>5805</v>
      </c>
      <c r="C6323" s="253" t="s">
        <v>414</v>
      </c>
      <c r="D6323" s="254" t="s">
        <v>13655</v>
      </c>
    </row>
    <row r="6324" spans="1:4" ht="15" x14ac:dyDescent="0.25">
      <c r="A6324" s="261">
        <v>87881</v>
      </c>
      <c r="B6324" s="253" t="s">
        <v>5806</v>
      </c>
      <c r="C6324" s="253" t="s">
        <v>414</v>
      </c>
      <c r="D6324" s="254" t="s">
        <v>15250</v>
      </c>
    </row>
    <row r="6325" spans="1:4" ht="15" x14ac:dyDescent="0.25">
      <c r="A6325" s="261">
        <v>87882</v>
      </c>
      <c r="B6325" s="253" t="s">
        <v>5807</v>
      </c>
      <c r="C6325" s="253" t="s">
        <v>414</v>
      </c>
      <c r="D6325" s="254" t="s">
        <v>18008</v>
      </c>
    </row>
    <row r="6326" spans="1:4" ht="15" x14ac:dyDescent="0.25">
      <c r="A6326" s="261">
        <v>87884</v>
      </c>
      <c r="B6326" s="253" t="s">
        <v>5808</v>
      </c>
      <c r="C6326" s="253" t="s">
        <v>414</v>
      </c>
      <c r="D6326" s="254" t="s">
        <v>16068</v>
      </c>
    </row>
    <row r="6327" spans="1:4" ht="15" x14ac:dyDescent="0.25">
      <c r="A6327" s="261">
        <v>87885</v>
      </c>
      <c r="B6327" s="253" t="s">
        <v>5809</v>
      </c>
      <c r="C6327" s="253" t="s">
        <v>414</v>
      </c>
      <c r="D6327" s="254" t="s">
        <v>18009</v>
      </c>
    </row>
    <row r="6328" spans="1:4" ht="15" x14ac:dyDescent="0.25">
      <c r="A6328" s="261">
        <v>87886</v>
      </c>
      <c r="B6328" s="253" t="s">
        <v>5810</v>
      </c>
      <c r="C6328" s="253" t="s">
        <v>414</v>
      </c>
      <c r="D6328" s="254" t="s">
        <v>18010</v>
      </c>
    </row>
    <row r="6329" spans="1:4" ht="15" x14ac:dyDescent="0.25">
      <c r="A6329" s="261">
        <v>87887</v>
      </c>
      <c r="B6329" s="253" t="s">
        <v>5811</v>
      </c>
      <c r="C6329" s="253" t="s">
        <v>414</v>
      </c>
      <c r="D6329" s="254" t="s">
        <v>17767</v>
      </c>
    </row>
    <row r="6330" spans="1:4" ht="15" x14ac:dyDescent="0.25">
      <c r="A6330" s="261">
        <v>87888</v>
      </c>
      <c r="B6330" s="253" t="s">
        <v>5812</v>
      </c>
      <c r="C6330" s="253" t="s">
        <v>414</v>
      </c>
      <c r="D6330" s="254" t="s">
        <v>16981</v>
      </c>
    </row>
    <row r="6331" spans="1:4" ht="15" x14ac:dyDescent="0.25">
      <c r="A6331" s="261">
        <v>87889</v>
      </c>
      <c r="B6331" s="253" t="s">
        <v>5813</v>
      </c>
      <c r="C6331" s="253" t="s">
        <v>414</v>
      </c>
      <c r="D6331" s="254" t="s">
        <v>12924</v>
      </c>
    </row>
    <row r="6332" spans="1:4" ht="15" x14ac:dyDescent="0.25">
      <c r="A6332" s="261">
        <v>87891</v>
      </c>
      <c r="B6332" s="253" t="s">
        <v>5814</v>
      </c>
      <c r="C6332" s="253" t="s">
        <v>414</v>
      </c>
      <c r="D6332" s="254" t="s">
        <v>18011</v>
      </c>
    </row>
    <row r="6333" spans="1:4" ht="15" x14ac:dyDescent="0.25">
      <c r="A6333" s="261">
        <v>87892</v>
      </c>
      <c r="B6333" s="253" t="s">
        <v>5815</v>
      </c>
      <c r="C6333" s="253" t="s">
        <v>414</v>
      </c>
      <c r="D6333" s="254" t="s">
        <v>17499</v>
      </c>
    </row>
    <row r="6334" spans="1:4" ht="15" x14ac:dyDescent="0.25">
      <c r="A6334" s="261">
        <v>87893</v>
      </c>
      <c r="B6334" s="253" t="s">
        <v>5816</v>
      </c>
      <c r="C6334" s="253" t="s">
        <v>414</v>
      </c>
      <c r="D6334" s="254" t="s">
        <v>13479</v>
      </c>
    </row>
    <row r="6335" spans="1:4" ht="15" x14ac:dyDescent="0.25">
      <c r="A6335" s="261">
        <v>87894</v>
      </c>
      <c r="B6335" s="253" t="s">
        <v>5817</v>
      </c>
      <c r="C6335" s="253" t="s">
        <v>414</v>
      </c>
      <c r="D6335" s="254" t="s">
        <v>18012</v>
      </c>
    </row>
    <row r="6336" spans="1:4" ht="15" x14ac:dyDescent="0.25">
      <c r="A6336" s="261">
        <v>87896</v>
      </c>
      <c r="B6336" s="253" t="s">
        <v>5818</v>
      </c>
      <c r="C6336" s="253" t="s">
        <v>414</v>
      </c>
      <c r="D6336" s="254" t="s">
        <v>18013</v>
      </c>
    </row>
    <row r="6337" spans="1:4" ht="15" x14ac:dyDescent="0.25">
      <c r="A6337" s="261">
        <v>87897</v>
      </c>
      <c r="B6337" s="253" t="s">
        <v>5819</v>
      </c>
      <c r="C6337" s="253" t="s">
        <v>414</v>
      </c>
      <c r="D6337" s="254" t="s">
        <v>12738</v>
      </c>
    </row>
    <row r="6338" spans="1:4" ht="15" x14ac:dyDescent="0.25">
      <c r="A6338" s="261">
        <v>87899</v>
      </c>
      <c r="B6338" s="253" t="s">
        <v>5820</v>
      </c>
      <c r="C6338" s="253" t="s">
        <v>414</v>
      </c>
      <c r="D6338" s="254" t="s">
        <v>14983</v>
      </c>
    </row>
    <row r="6339" spans="1:4" ht="15" x14ac:dyDescent="0.25">
      <c r="A6339" s="261">
        <v>87900</v>
      </c>
      <c r="B6339" s="253" t="s">
        <v>5821</v>
      </c>
      <c r="C6339" s="253" t="s">
        <v>414</v>
      </c>
      <c r="D6339" s="254" t="s">
        <v>14377</v>
      </c>
    </row>
    <row r="6340" spans="1:4" ht="15" x14ac:dyDescent="0.25">
      <c r="A6340" s="261">
        <v>87902</v>
      </c>
      <c r="B6340" s="253" t="s">
        <v>5822</v>
      </c>
      <c r="C6340" s="253" t="s">
        <v>414</v>
      </c>
      <c r="D6340" s="254" t="s">
        <v>18014</v>
      </c>
    </row>
    <row r="6341" spans="1:4" ht="15" x14ac:dyDescent="0.25">
      <c r="A6341" s="261">
        <v>87903</v>
      </c>
      <c r="B6341" s="253" t="s">
        <v>5823</v>
      </c>
      <c r="C6341" s="253" t="s">
        <v>414</v>
      </c>
      <c r="D6341" s="254" t="s">
        <v>13654</v>
      </c>
    </row>
    <row r="6342" spans="1:4" ht="15" x14ac:dyDescent="0.25">
      <c r="A6342" s="261">
        <v>87904</v>
      </c>
      <c r="B6342" s="253" t="s">
        <v>5824</v>
      </c>
      <c r="C6342" s="253" t="s">
        <v>414</v>
      </c>
      <c r="D6342" s="254" t="s">
        <v>18015</v>
      </c>
    </row>
    <row r="6343" spans="1:4" ht="15" x14ac:dyDescent="0.25">
      <c r="A6343" s="261">
        <v>87905</v>
      </c>
      <c r="B6343" s="253" t="s">
        <v>5825</v>
      </c>
      <c r="C6343" s="253" t="s">
        <v>414</v>
      </c>
      <c r="D6343" s="254" t="s">
        <v>14971</v>
      </c>
    </row>
    <row r="6344" spans="1:4" ht="15" x14ac:dyDescent="0.25">
      <c r="A6344" s="261">
        <v>87907</v>
      </c>
      <c r="B6344" s="253" t="s">
        <v>5826</v>
      </c>
      <c r="C6344" s="253" t="s">
        <v>414</v>
      </c>
      <c r="D6344" s="254" t="s">
        <v>16619</v>
      </c>
    </row>
    <row r="6345" spans="1:4" ht="15" x14ac:dyDescent="0.25">
      <c r="A6345" s="261">
        <v>87908</v>
      </c>
      <c r="B6345" s="253" t="s">
        <v>5827</v>
      </c>
      <c r="C6345" s="253" t="s">
        <v>414</v>
      </c>
      <c r="D6345" s="254" t="s">
        <v>15741</v>
      </c>
    </row>
    <row r="6346" spans="1:4" ht="15" x14ac:dyDescent="0.25">
      <c r="A6346" s="261">
        <v>87910</v>
      </c>
      <c r="B6346" s="253" t="s">
        <v>5828</v>
      </c>
      <c r="C6346" s="253" t="s">
        <v>414</v>
      </c>
      <c r="D6346" s="254" t="s">
        <v>18016</v>
      </c>
    </row>
    <row r="6347" spans="1:4" ht="15" x14ac:dyDescent="0.25">
      <c r="A6347" s="261">
        <v>87911</v>
      </c>
      <c r="B6347" s="253" t="s">
        <v>5829</v>
      </c>
      <c r="C6347" s="253" t="s">
        <v>414</v>
      </c>
      <c r="D6347" s="254" t="s">
        <v>18017</v>
      </c>
    </row>
    <row r="6348" spans="1:4" ht="15" x14ac:dyDescent="0.25">
      <c r="A6348" s="261">
        <v>104410</v>
      </c>
      <c r="B6348" s="253" t="s">
        <v>5830</v>
      </c>
      <c r="C6348" s="253" t="s">
        <v>414</v>
      </c>
      <c r="D6348" s="254" t="s">
        <v>17417</v>
      </c>
    </row>
    <row r="6349" spans="1:4" ht="15" x14ac:dyDescent="0.25">
      <c r="A6349" s="261">
        <v>104411</v>
      </c>
      <c r="B6349" s="253" t="s">
        <v>5831</v>
      </c>
      <c r="C6349" s="253" t="s">
        <v>414</v>
      </c>
      <c r="D6349" s="254" t="s">
        <v>17417</v>
      </c>
    </row>
    <row r="6350" spans="1:4" ht="15" x14ac:dyDescent="0.25">
      <c r="A6350" s="261">
        <v>87411</v>
      </c>
      <c r="B6350" s="253" t="s">
        <v>5832</v>
      </c>
      <c r="C6350" s="253" t="s">
        <v>414</v>
      </c>
      <c r="D6350" s="254" t="s">
        <v>16277</v>
      </c>
    </row>
    <row r="6351" spans="1:4" ht="15" x14ac:dyDescent="0.25">
      <c r="A6351" s="261">
        <v>87412</v>
      </c>
      <c r="B6351" s="253" t="s">
        <v>5833</v>
      </c>
      <c r="C6351" s="253" t="s">
        <v>414</v>
      </c>
      <c r="D6351" s="254" t="s">
        <v>15930</v>
      </c>
    </row>
    <row r="6352" spans="1:4" ht="15" x14ac:dyDescent="0.25">
      <c r="A6352" s="261">
        <v>87413</v>
      </c>
      <c r="B6352" s="253" t="s">
        <v>5834</v>
      </c>
      <c r="C6352" s="253" t="s">
        <v>414</v>
      </c>
      <c r="D6352" s="254" t="s">
        <v>18018</v>
      </c>
    </row>
    <row r="6353" spans="1:4" ht="15" x14ac:dyDescent="0.25">
      <c r="A6353" s="261">
        <v>87414</v>
      </c>
      <c r="B6353" s="253" t="s">
        <v>5835</v>
      </c>
      <c r="C6353" s="253" t="s">
        <v>414</v>
      </c>
      <c r="D6353" s="254" t="s">
        <v>18019</v>
      </c>
    </row>
    <row r="6354" spans="1:4" ht="15" x14ac:dyDescent="0.25">
      <c r="A6354" s="261">
        <v>87415</v>
      </c>
      <c r="B6354" s="253" t="s">
        <v>5836</v>
      </c>
      <c r="C6354" s="253" t="s">
        <v>414</v>
      </c>
      <c r="D6354" s="254" t="s">
        <v>16582</v>
      </c>
    </row>
    <row r="6355" spans="1:4" ht="15" x14ac:dyDescent="0.25">
      <c r="A6355" s="261">
        <v>87416</v>
      </c>
      <c r="B6355" s="253" t="s">
        <v>5837</v>
      </c>
      <c r="C6355" s="253" t="s">
        <v>414</v>
      </c>
      <c r="D6355" s="254" t="s">
        <v>18020</v>
      </c>
    </row>
    <row r="6356" spans="1:4" ht="15" x14ac:dyDescent="0.25">
      <c r="A6356" s="261">
        <v>87418</v>
      </c>
      <c r="B6356" s="253" t="s">
        <v>5838</v>
      </c>
      <c r="C6356" s="253" t="s">
        <v>414</v>
      </c>
      <c r="D6356" s="254" t="s">
        <v>18021</v>
      </c>
    </row>
    <row r="6357" spans="1:4" ht="15" x14ac:dyDescent="0.25">
      <c r="A6357" s="261">
        <v>87421</v>
      </c>
      <c r="B6357" s="253" t="s">
        <v>5839</v>
      </c>
      <c r="C6357" s="253" t="s">
        <v>414</v>
      </c>
      <c r="D6357" s="254" t="s">
        <v>18022</v>
      </c>
    </row>
    <row r="6358" spans="1:4" ht="15" x14ac:dyDescent="0.25">
      <c r="A6358" s="261">
        <v>87424</v>
      </c>
      <c r="B6358" s="253" t="s">
        <v>5840</v>
      </c>
      <c r="C6358" s="253" t="s">
        <v>414</v>
      </c>
      <c r="D6358" s="254" t="s">
        <v>18023</v>
      </c>
    </row>
    <row r="6359" spans="1:4" ht="15" x14ac:dyDescent="0.25">
      <c r="A6359" s="261">
        <v>87427</v>
      </c>
      <c r="B6359" s="253" t="s">
        <v>5841</v>
      </c>
      <c r="C6359" s="253" t="s">
        <v>414</v>
      </c>
      <c r="D6359" s="254" t="s">
        <v>18024</v>
      </c>
    </row>
    <row r="6360" spans="1:4" ht="15" x14ac:dyDescent="0.25">
      <c r="A6360" s="261">
        <v>87430</v>
      </c>
      <c r="B6360" s="253" t="s">
        <v>5842</v>
      </c>
      <c r="C6360" s="253" t="s">
        <v>414</v>
      </c>
      <c r="D6360" s="254" t="s">
        <v>18025</v>
      </c>
    </row>
    <row r="6361" spans="1:4" ht="15" x14ac:dyDescent="0.25">
      <c r="A6361" s="261">
        <v>87433</v>
      </c>
      <c r="B6361" s="253" t="s">
        <v>5843</v>
      </c>
      <c r="C6361" s="253" t="s">
        <v>414</v>
      </c>
      <c r="D6361" s="254" t="s">
        <v>16528</v>
      </c>
    </row>
    <row r="6362" spans="1:4" ht="15" x14ac:dyDescent="0.25">
      <c r="A6362" s="261">
        <v>87436</v>
      </c>
      <c r="B6362" s="253" t="s">
        <v>5844</v>
      </c>
      <c r="C6362" s="253" t="s">
        <v>414</v>
      </c>
      <c r="D6362" s="254" t="s">
        <v>17810</v>
      </c>
    </row>
    <row r="6363" spans="1:4" ht="15" x14ac:dyDescent="0.25">
      <c r="A6363" s="261">
        <v>87439</v>
      </c>
      <c r="B6363" s="253" t="s">
        <v>5845</v>
      </c>
      <c r="C6363" s="253" t="s">
        <v>414</v>
      </c>
      <c r="D6363" s="254" t="s">
        <v>18026</v>
      </c>
    </row>
    <row r="6364" spans="1:4" ht="15" x14ac:dyDescent="0.25">
      <c r="A6364" s="261">
        <v>87527</v>
      </c>
      <c r="B6364" s="253" t="s">
        <v>5846</v>
      </c>
      <c r="C6364" s="253" t="s">
        <v>414</v>
      </c>
      <c r="D6364" s="254" t="s">
        <v>18027</v>
      </c>
    </row>
    <row r="6365" spans="1:4" ht="15" x14ac:dyDescent="0.25">
      <c r="A6365" s="261">
        <v>87528</v>
      </c>
      <c r="B6365" s="253" t="s">
        <v>5847</v>
      </c>
      <c r="C6365" s="253" t="s">
        <v>414</v>
      </c>
      <c r="D6365" s="254" t="s">
        <v>16778</v>
      </c>
    </row>
    <row r="6366" spans="1:4" ht="15" x14ac:dyDescent="0.25">
      <c r="A6366" s="261">
        <v>87529</v>
      </c>
      <c r="B6366" s="253" t="s">
        <v>5848</v>
      </c>
      <c r="C6366" s="253" t="s">
        <v>414</v>
      </c>
      <c r="D6366" s="254" t="s">
        <v>13011</v>
      </c>
    </row>
    <row r="6367" spans="1:4" ht="15" x14ac:dyDescent="0.25">
      <c r="A6367" s="261">
        <v>87530</v>
      </c>
      <c r="B6367" s="253" t="s">
        <v>5849</v>
      </c>
      <c r="C6367" s="253" t="s">
        <v>414</v>
      </c>
      <c r="D6367" s="254" t="s">
        <v>18028</v>
      </c>
    </row>
    <row r="6368" spans="1:4" ht="15" x14ac:dyDescent="0.25">
      <c r="A6368" s="261">
        <v>87531</v>
      </c>
      <c r="B6368" s="253" t="s">
        <v>5850</v>
      </c>
      <c r="C6368" s="253" t="s">
        <v>414</v>
      </c>
      <c r="D6368" s="254" t="s">
        <v>18029</v>
      </c>
    </row>
    <row r="6369" spans="1:4" ht="15" x14ac:dyDescent="0.25">
      <c r="A6369" s="261">
        <v>87532</v>
      </c>
      <c r="B6369" s="253" t="s">
        <v>5851</v>
      </c>
      <c r="C6369" s="253" t="s">
        <v>414</v>
      </c>
      <c r="D6369" s="254" t="s">
        <v>13204</v>
      </c>
    </row>
    <row r="6370" spans="1:4" ht="15" x14ac:dyDescent="0.25">
      <c r="A6370" s="261">
        <v>87535</v>
      </c>
      <c r="B6370" s="253" t="s">
        <v>5852</v>
      </c>
      <c r="C6370" s="253" t="s">
        <v>414</v>
      </c>
      <c r="D6370" s="254" t="s">
        <v>18030</v>
      </c>
    </row>
    <row r="6371" spans="1:4" ht="15" x14ac:dyDescent="0.25">
      <c r="A6371" s="261">
        <v>87536</v>
      </c>
      <c r="B6371" s="253" t="s">
        <v>5853</v>
      </c>
      <c r="C6371" s="253" t="s">
        <v>414</v>
      </c>
      <c r="D6371" s="254" t="s">
        <v>18031</v>
      </c>
    </row>
    <row r="6372" spans="1:4" ht="15" x14ac:dyDescent="0.25">
      <c r="A6372" s="261">
        <v>87537</v>
      </c>
      <c r="B6372" s="253" t="s">
        <v>5854</v>
      </c>
      <c r="C6372" s="253" t="s">
        <v>414</v>
      </c>
      <c r="D6372" s="254" t="s">
        <v>18032</v>
      </c>
    </row>
    <row r="6373" spans="1:4" ht="15" x14ac:dyDescent="0.25">
      <c r="A6373" s="261">
        <v>87538</v>
      </c>
      <c r="B6373" s="253" t="s">
        <v>5855</v>
      </c>
      <c r="C6373" s="253" t="s">
        <v>414</v>
      </c>
      <c r="D6373" s="254" t="s">
        <v>18033</v>
      </c>
    </row>
    <row r="6374" spans="1:4" ht="15" x14ac:dyDescent="0.25">
      <c r="A6374" s="261">
        <v>87539</v>
      </c>
      <c r="B6374" s="253" t="s">
        <v>5856</v>
      </c>
      <c r="C6374" s="253" t="s">
        <v>414</v>
      </c>
      <c r="D6374" s="254" t="s">
        <v>18034</v>
      </c>
    </row>
    <row r="6375" spans="1:4" ht="15" x14ac:dyDescent="0.25">
      <c r="A6375" s="261">
        <v>87541</v>
      </c>
      <c r="B6375" s="253" t="s">
        <v>5857</v>
      </c>
      <c r="C6375" s="253" t="s">
        <v>414</v>
      </c>
      <c r="D6375" s="254" t="s">
        <v>18035</v>
      </c>
    </row>
    <row r="6376" spans="1:4" ht="15" x14ac:dyDescent="0.25">
      <c r="A6376" s="261">
        <v>87543</v>
      </c>
      <c r="B6376" s="253" t="s">
        <v>5858</v>
      </c>
      <c r="C6376" s="253" t="s">
        <v>414</v>
      </c>
      <c r="D6376" s="254" t="s">
        <v>16307</v>
      </c>
    </row>
    <row r="6377" spans="1:4" ht="15" x14ac:dyDescent="0.25">
      <c r="A6377" s="261">
        <v>87545</v>
      </c>
      <c r="B6377" s="253" t="s">
        <v>5859</v>
      </c>
      <c r="C6377" s="253" t="s">
        <v>414</v>
      </c>
      <c r="D6377" s="254" t="s">
        <v>18036</v>
      </c>
    </row>
    <row r="6378" spans="1:4" ht="15" x14ac:dyDescent="0.25">
      <c r="A6378" s="261">
        <v>87546</v>
      </c>
      <c r="B6378" s="253" t="s">
        <v>5860</v>
      </c>
      <c r="C6378" s="253" t="s">
        <v>414</v>
      </c>
      <c r="D6378" s="254" t="s">
        <v>15278</v>
      </c>
    </row>
    <row r="6379" spans="1:4" ht="15" x14ac:dyDescent="0.25">
      <c r="A6379" s="261">
        <v>87547</v>
      </c>
      <c r="B6379" s="253" t="s">
        <v>5861</v>
      </c>
      <c r="C6379" s="253" t="s">
        <v>414</v>
      </c>
      <c r="D6379" s="254" t="s">
        <v>16388</v>
      </c>
    </row>
    <row r="6380" spans="1:4" ht="15" x14ac:dyDescent="0.25">
      <c r="A6380" s="261">
        <v>87548</v>
      </c>
      <c r="B6380" s="253" t="s">
        <v>5862</v>
      </c>
      <c r="C6380" s="253" t="s">
        <v>414</v>
      </c>
      <c r="D6380" s="254" t="s">
        <v>13338</v>
      </c>
    </row>
    <row r="6381" spans="1:4" ht="15" x14ac:dyDescent="0.25">
      <c r="A6381" s="261">
        <v>87549</v>
      </c>
      <c r="B6381" s="253" t="s">
        <v>5863</v>
      </c>
      <c r="C6381" s="253" t="s">
        <v>414</v>
      </c>
      <c r="D6381" s="254" t="s">
        <v>15878</v>
      </c>
    </row>
    <row r="6382" spans="1:4" ht="15" x14ac:dyDescent="0.25">
      <c r="A6382" s="261">
        <v>87550</v>
      </c>
      <c r="B6382" s="253" t="s">
        <v>5864</v>
      </c>
      <c r="C6382" s="253" t="s">
        <v>414</v>
      </c>
      <c r="D6382" s="254" t="s">
        <v>18037</v>
      </c>
    </row>
    <row r="6383" spans="1:4" ht="15" x14ac:dyDescent="0.25">
      <c r="A6383" s="261">
        <v>87553</v>
      </c>
      <c r="B6383" s="253" t="s">
        <v>5865</v>
      </c>
      <c r="C6383" s="253" t="s">
        <v>414</v>
      </c>
      <c r="D6383" s="254" t="s">
        <v>16385</v>
      </c>
    </row>
    <row r="6384" spans="1:4" ht="15" x14ac:dyDescent="0.25">
      <c r="A6384" s="261">
        <v>87554</v>
      </c>
      <c r="B6384" s="253" t="s">
        <v>5866</v>
      </c>
      <c r="C6384" s="253" t="s">
        <v>414</v>
      </c>
      <c r="D6384" s="254" t="s">
        <v>18038</v>
      </c>
    </row>
    <row r="6385" spans="1:4" ht="15" x14ac:dyDescent="0.25">
      <c r="A6385" s="261">
        <v>87555</v>
      </c>
      <c r="B6385" s="253" t="s">
        <v>5867</v>
      </c>
      <c r="C6385" s="253" t="s">
        <v>414</v>
      </c>
      <c r="D6385" s="254" t="s">
        <v>18039</v>
      </c>
    </row>
    <row r="6386" spans="1:4" ht="15" x14ac:dyDescent="0.25">
      <c r="A6386" s="261">
        <v>87556</v>
      </c>
      <c r="B6386" s="253" t="s">
        <v>5868</v>
      </c>
      <c r="C6386" s="253" t="s">
        <v>414</v>
      </c>
      <c r="D6386" s="254" t="s">
        <v>18040</v>
      </c>
    </row>
    <row r="6387" spans="1:4" ht="15" x14ac:dyDescent="0.25">
      <c r="A6387" s="261">
        <v>87557</v>
      </c>
      <c r="B6387" s="253" t="s">
        <v>5869</v>
      </c>
      <c r="C6387" s="253" t="s">
        <v>414</v>
      </c>
      <c r="D6387" s="254" t="s">
        <v>18041</v>
      </c>
    </row>
    <row r="6388" spans="1:4" ht="15" x14ac:dyDescent="0.25">
      <c r="A6388" s="261">
        <v>87559</v>
      </c>
      <c r="B6388" s="253" t="s">
        <v>5870</v>
      </c>
      <c r="C6388" s="253" t="s">
        <v>414</v>
      </c>
      <c r="D6388" s="254" t="s">
        <v>18042</v>
      </c>
    </row>
    <row r="6389" spans="1:4" ht="15" x14ac:dyDescent="0.25">
      <c r="A6389" s="261">
        <v>87561</v>
      </c>
      <c r="B6389" s="253" t="s">
        <v>5871</v>
      </c>
      <c r="C6389" s="253" t="s">
        <v>414</v>
      </c>
      <c r="D6389" s="254" t="s">
        <v>18043</v>
      </c>
    </row>
    <row r="6390" spans="1:4" ht="15" x14ac:dyDescent="0.25">
      <c r="A6390" s="261">
        <v>87775</v>
      </c>
      <c r="B6390" s="253" t="s">
        <v>5872</v>
      </c>
      <c r="C6390" s="253" t="s">
        <v>414</v>
      </c>
      <c r="D6390" s="254" t="s">
        <v>18044</v>
      </c>
    </row>
    <row r="6391" spans="1:4" ht="15" x14ac:dyDescent="0.25">
      <c r="A6391" s="261">
        <v>87777</v>
      </c>
      <c r="B6391" s="253" t="s">
        <v>5873</v>
      </c>
      <c r="C6391" s="253" t="s">
        <v>414</v>
      </c>
      <c r="D6391" s="254" t="s">
        <v>17970</v>
      </c>
    </row>
    <row r="6392" spans="1:4" ht="15" x14ac:dyDescent="0.25">
      <c r="A6392" s="261">
        <v>87778</v>
      </c>
      <c r="B6392" s="253" t="s">
        <v>5874</v>
      </c>
      <c r="C6392" s="253" t="s">
        <v>414</v>
      </c>
      <c r="D6392" s="254" t="s">
        <v>18045</v>
      </c>
    </row>
    <row r="6393" spans="1:4" ht="15" x14ac:dyDescent="0.25">
      <c r="A6393" s="261">
        <v>87779</v>
      </c>
      <c r="B6393" s="253" t="s">
        <v>5875</v>
      </c>
      <c r="C6393" s="253" t="s">
        <v>414</v>
      </c>
      <c r="D6393" s="254" t="s">
        <v>18046</v>
      </c>
    </row>
    <row r="6394" spans="1:4" ht="15" x14ac:dyDescent="0.25">
      <c r="A6394" s="261">
        <v>87781</v>
      </c>
      <c r="B6394" s="253" t="s">
        <v>5876</v>
      </c>
      <c r="C6394" s="253" t="s">
        <v>414</v>
      </c>
      <c r="D6394" s="254" t="s">
        <v>18047</v>
      </c>
    </row>
    <row r="6395" spans="1:4" ht="15" x14ac:dyDescent="0.25">
      <c r="A6395" s="261">
        <v>87783</v>
      </c>
      <c r="B6395" s="253" t="s">
        <v>5877</v>
      </c>
      <c r="C6395" s="253" t="s">
        <v>414</v>
      </c>
      <c r="D6395" s="254" t="s">
        <v>18048</v>
      </c>
    </row>
    <row r="6396" spans="1:4" ht="15" x14ac:dyDescent="0.25">
      <c r="A6396" s="261">
        <v>87784</v>
      </c>
      <c r="B6396" s="253" t="s">
        <v>5878</v>
      </c>
      <c r="C6396" s="253" t="s">
        <v>414</v>
      </c>
      <c r="D6396" s="254" t="s">
        <v>18049</v>
      </c>
    </row>
    <row r="6397" spans="1:4" ht="15" x14ac:dyDescent="0.25">
      <c r="A6397" s="261">
        <v>87786</v>
      </c>
      <c r="B6397" s="253" t="s">
        <v>5879</v>
      </c>
      <c r="C6397" s="253" t="s">
        <v>414</v>
      </c>
      <c r="D6397" s="254" t="s">
        <v>18050</v>
      </c>
    </row>
    <row r="6398" spans="1:4" ht="15" x14ac:dyDescent="0.25">
      <c r="A6398" s="261">
        <v>87787</v>
      </c>
      <c r="B6398" s="253" t="s">
        <v>5880</v>
      </c>
      <c r="C6398" s="253" t="s">
        <v>414</v>
      </c>
      <c r="D6398" s="254" t="s">
        <v>18051</v>
      </c>
    </row>
    <row r="6399" spans="1:4" ht="15" x14ac:dyDescent="0.25">
      <c r="A6399" s="261">
        <v>87788</v>
      </c>
      <c r="B6399" s="253" t="s">
        <v>5881</v>
      </c>
      <c r="C6399" s="253" t="s">
        <v>414</v>
      </c>
      <c r="D6399" s="254" t="s">
        <v>18052</v>
      </c>
    </row>
    <row r="6400" spans="1:4" ht="15" x14ac:dyDescent="0.25">
      <c r="A6400" s="261">
        <v>87790</v>
      </c>
      <c r="B6400" s="253" t="s">
        <v>5882</v>
      </c>
      <c r="C6400" s="253" t="s">
        <v>414</v>
      </c>
      <c r="D6400" s="254" t="s">
        <v>17897</v>
      </c>
    </row>
    <row r="6401" spans="1:4" ht="15" x14ac:dyDescent="0.25">
      <c r="A6401" s="261">
        <v>87791</v>
      </c>
      <c r="B6401" s="253" t="s">
        <v>5883</v>
      </c>
      <c r="C6401" s="253" t="s">
        <v>414</v>
      </c>
      <c r="D6401" s="254" t="s">
        <v>18053</v>
      </c>
    </row>
    <row r="6402" spans="1:4" ht="15" x14ac:dyDescent="0.25">
      <c r="A6402" s="261">
        <v>87792</v>
      </c>
      <c r="B6402" s="253" t="s">
        <v>5884</v>
      </c>
      <c r="C6402" s="253" t="s">
        <v>414</v>
      </c>
      <c r="D6402" s="254" t="s">
        <v>18054</v>
      </c>
    </row>
    <row r="6403" spans="1:4" ht="15" x14ac:dyDescent="0.25">
      <c r="A6403" s="261">
        <v>87794</v>
      </c>
      <c r="B6403" s="253" t="s">
        <v>5885</v>
      </c>
      <c r="C6403" s="253" t="s">
        <v>414</v>
      </c>
      <c r="D6403" s="254" t="s">
        <v>16650</v>
      </c>
    </row>
    <row r="6404" spans="1:4" ht="15" x14ac:dyDescent="0.25">
      <c r="A6404" s="261">
        <v>87795</v>
      </c>
      <c r="B6404" s="253" t="s">
        <v>5886</v>
      </c>
      <c r="C6404" s="253" t="s">
        <v>414</v>
      </c>
      <c r="D6404" s="254" t="s">
        <v>18055</v>
      </c>
    </row>
    <row r="6405" spans="1:4" ht="15" x14ac:dyDescent="0.25">
      <c r="A6405" s="261">
        <v>87797</v>
      </c>
      <c r="B6405" s="253" t="s">
        <v>5887</v>
      </c>
      <c r="C6405" s="253" t="s">
        <v>414</v>
      </c>
      <c r="D6405" s="254" t="s">
        <v>18056</v>
      </c>
    </row>
    <row r="6406" spans="1:4" ht="15" x14ac:dyDescent="0.25">
      <c r="A6406" s="261">
        <v>87799</v>
      </c>
      <c r="B6406" s="253" t="s">
        <v>5888</v>
      </c>
      <c r="C6406" s="253" t="s">
        <v>414</v>
      </c>
      <c r="D6406" s="254" t="s">
        <v>18057</v>
      </c>
    </row>
    <row r="6407" spans="1:4" ht="15" x14ac:dyDescent="0.25">
      <c r="A6407" s="261">
        <v>87800</v>
      </c>
      <c r="B6407" s="253" t="s">
        <v>5889</v>
      </c>
      <c r="C6407" s="253" t="s">
        <v>414</v>
      </c>
      <c r="D6407" s="254" t="s">
        <v>13856</v>
      </c>
    </row>
    <row r="6408" spans="1:4" ht="15" x14ac:dyDescent="0.25">
      <c r="A6408" s="261">
        <v>87801</v>
      </c>
      <c r="B6408" s="253" t="s">
        <v>5890</v>
      </c>
      <c r="C6408" s="253" t="s">
        <v>414</v>
      </c>
      <c r="D6408" s="254" t="s">
        <v>18058</v>
      </c>
    </row>
    <row r="6409" spans="1:4" ht="15" x14ac:dyDescent="0.25">
      <c r="A6409" s="261">
        <v>87803</v>
      </c>
      <c r="B6409" s="253" t="s">
        <v>5891</v>
      </c>
      <c r="C6409" s="253" t="s">
        <v>414</v>
      </c>
      <c r="D6409" s="254" t="s">
        <v>18059</v>
      </c>
    </row>
    <row r="6410" spans="1:4" ht="15" x14ac:dyDescent="0.25">
      <c r="A6410" s="261">
        <v>87804</v>
      </c>
      <c r="B6410" s="253" t="s">
        <v>5892</v>
      </c>
      <c r="C6410" s="253" t="s">
        <v>414</v>
      </c>
      <c r="D6410" s="254" t="s">
        <v>18060</v>
      </c>
    </row>
    <row r="6411" spans="1:4" ht="15" x14ac:dyDescent="0.25">
      <c r="A6411" s="261">
        <v>87805</v>
      </c>
      <c r="B6411" s="253" t="s">
        <v>5893</v>
      </c>
      <c r="C6411" s="253" t="s">
        <v>414</v>
      </c>
      <c r="D6411" s="254" t="s">
        <v>18061</v>
      </c>
    </row>
    <row r="6412" spans="1:4" ht="15" x14ac:dyDescent="0.25">
      <c r="A6412" s="261">
        <v>87807</v>
      </c>
      <c r="B6412" s="253" t="s">
        <v>5894</v>
      </c>
      <c r="C6412" s="253" t="s">
        <v>414</v>
      </c>
      <c r="D6412" s="254" t="s">
        <v>13490</v>
      </c>
    </row>
    <row r="6413" spans="1:4" ht="15" x14ac:dyDescent="0.25">
      <c r="A6413" s="261">
        <v>87808</v>
      </c>
      <c r="B6413" s="253" t="s">
        <v>5895</v>
      </c>
      <c r="C6413" s="253" t="s">
        <v>414</v>
      </c>
      <c r="D6413" s="254" t="s">
        <v>18062</v>
      </c>
    </row>
    <row r="6414" spans="1:4" ht="15" x14ac:dyDescent="0.25">
      <c r="A6414" s="261">
        <v>87809</v>
      </c>
      <c r="B6414" s="253" t="s">
        <v>5896</v>
      </c>
      <c r="C6414" s="253" t="s">
        <v>414</v>
      </c>
      <c r="D6414" s="254" t="s">
        <v>18063</v>
      </c>
    </row>
    <row r="6415" spans="1:4" ht="15" x14ac:dyDescent="0.25">
      <c r="A6415" s="261">
        <v>87811</v>
      </c>
      <c r="B6415" s="253" t="s">
        <v>5897</v>
      </c>
      <c r="C6415" s="253" t="s">
        <v>414</v>
      </c>
      <c r="D6415" s="254" t="s">
        <v>18064</v>
      </c>
    </row>
    <row r="6416" spans="1:4" ht="15" x14ac:dyDescent="0.25">
      <c r="A6416" s="261">
        <v>87812</v>
      </c>
      <c r="B6416" s="253" t="s">
        <v>5898</v>
      </c>
      <c r="C6416" s="253" t="s">
        <v>414</v>
      </c>
      <c r="D6416" s="254" t="s">
        <v>18065</v>
      </c>
    </row>
    <row r="6417" spans="1:4" ht="15" x14ac:dyDescent="0.25">
      <c r="A6417" s="261">
        <v>87813</v>
      </c>
      <c r="B6417" s="253" t="s">
        <v>5899</v>
      </c>
      <c r="C6417" s="253" t="s">
        <v>414</v>
      </c>
      <c r="D6417" s="254" t="s">
        <v>18066</v>
      </c>
    </row>
    <row r="6418" spans="1:4" ht="15" x14ac:dyDescent="0.25">
      <c r="A6418" s="261">
        <v>87815</v>
      </c>
      <c r="B6418" s="253" t="s">
        <v>5900</v>
      </c>
      <c r="C6418" s="253" t="s">
        <v>414</v>
      </c>
      <c r="D6418" s="254" t="s">
        <v>18067</v>
      </c>
    </row>
    <row r="6419" spans="1:4" ht="15" x14ac:dyDescent="0.25">
      <c r="A6419" s="261">
        <v>87816</v>
      </c>
      <c r="B6419" s="253" t="s">
        <v>5901</v>
      </c>
      <c r="C6419" s="253" t="s">
        <v>414</v>
      </c>
      <c r="D6419" s="254" t="s">
        <v>18068</v>
      </c>
    </row>
    <row r="6420" spans="1:4" ht="15" x14ac:dyDescent="0.25">
      <c r="A6420" s="261">
        <v>87817</v>
      </c>
      <c r="B6420" s="253" t="s">
        <v>5902</v>
      </c>
      <c r="C6420" s="253" t="s">
        <v>414</v>
      </c>
      <c r="D6420" s="254" t="s">
        <v>18069</v>
      </c>
    </row>
    <row r="6421" spans="1:4" ht="15" x14ac:dyDescent="0.25">
      <c r="A6421" s="261">
        <v>87819</v>
      </c>
      <c r="B6421" s="253" t="s">
        <v>5903</v>
      </c>
      <c r="C6421" s="253" t="s">
        <v>414</v>
      </c>
      <c r="D6421" s="254" t="s">
        <v>18070</v>
      </c>
    </row>
    <row r="6422" spans="1:4" ht="15" x14ac:dyDescent="0.25">
      <c r="A6422" s="261">
        <v>87820</v>
      </c>
      <c r="B6422" s="253" t="s">
        <v>5904</v>
      </c>
      <c r="C6422" s="253" t="s">
        <v>414</v>
      </c>
      <c r="D6422" s="254" t="s">
        <v>18071</v>
      </c>
    </row>
    <row r="6423" spans="1:4" ht="15" x14ac:dyDescent="0.25">
      <c r="A6423" s="261">
        <v>87821</v>
      </c>
      <c r="B6423" s="253" t="s">
        <v>5905</v>
      </c>
      <c r="C6423" s="253" t="s">
        <v>414</v>
      </c>
      <c r="D6423" s="254" t="s">
        <v>18072</v>
      </c>
    </row>
    <row r="6424" spans="1:4" ht="15" x14ac:dyDescent="0.25">
      <c r="A6424" s="261">
        <v>87823</v>
      </c>
      <c r="B6424" s="253" t="s">
        <v>12572</v>
      </c>
      <c r="C6424" s="253" t="s">
        <v>414</v>
      </c>
      <c r="D6424" s="254" t="s">
        <v>18073</v>
      </c>
    </row>
    <row r="6425" spans="1:4" ht="15" x14ac:dyDescent="0.25">
      <c r="A6425" s="261">
        <v>87824</v>
      </c>
      <c r="B6425" s="253" t="s">
        <v>5906</v>
      </c>
      <c r="C6425" s="253" t="s">
        <v>414</v>
      </c>
      <c r="D6425" s="254" t="s">
        <v>18074</v>
      </c>
    </row>
    <row r="6426" spans="1:4" ht="15" x14ac:dyDescent="0.25">
      <c r="A6426" s="261">
        <v>87825</v>
      </c>
      <c r="B6426" s="253" t="s">
        <v>5907</v>
      </c>
      <c r="C6426" s="253" t="s">
        <v>414</v>
      </c>
      <c r="D6426" s="254" t="s">
        <v>18075</v>
      </c>
    </row>
    <row r="6427" spans="1:4" ht="15" x14ac:dyDescent="0.25">
      <c r="A6427" s="261">
        <v>87827</v>
      </c>
      <c r="B6427" s="253" t="s">
        <v>5908</v>
      </c>
      <c r="C6427" s="253" t="s">
        <v>414</v>
      </c>
      <c r="D6427" s="254" t="s">
        <v>18076</v>
      </c>
    </row>
    <row r="6428" spans="1:4" ht="15" x14ac:dyDescent="0.25">
      <c r="A6428" s="261">
        <v>87828</v>
      </c>
      <c r="B6428" s="253" t="s">
        <v>5909</v>
      </c>
      <c r="C6428" s="253" t="s">
        <v>414</v>
      </c>
      <c r="D6428" s="254" t="s">
        <v>15898</v>
      </c>
    </row>
    <row r="6429" spans="1:4" ht="15" x14ac:dyDescent="0.25">
      <c r="A6429" s="261">
        <v>87829</v>
      </c>
      <c r="B6429" s="253" t="s">
        <v>5910</v>
      </c>
      <c r="C6429" s="253" t="s">
        <v>414</v>
      </c>
      <c r="D6429" s="254" t="s">
        <v>18077</v>
      </c>
    </row>
    <row r="6430" spans="1:4" ht="15" x14ac:dyDescent="0.25">
      <c r="A6430" s="261">
        <v>87831</v>
      </c>
      <c r="B6430" s="253" t="s">
        <v>5911</v>
      </c>
      <c r="C6430" s="253" t="s">
        <v>414</v>
      </c>
      <c r="D6430" s="254" t="s">
        <v>18078</v>
      </c>
    </row>
    <row r="6431" spans="1:4" ht="15" x14ac:dyDescent="0.25">
      <c r="A6431" s="261">
        <v>87832</v>
      </c>
      <c r="B6431" s="253" t="s">
        <v>5912</v>
      </c>
      <c r="C6431" s="253" t="s">
        <v>414</v>
      </c>
      <c r="D6431" s="254" t="s">
        <v>18079</v>
      </c>
    </row>
    <row r="6432" spans="1:4" ht="15" x14ac:dyDescent="0.25">
      <c r="A6432" s="261">
        <v>87834</v>
      </c>
      <c r="B6432" s="253" t="s">
        <v>5913</v>
      </c>
      <c r="C6432" s="253" t="s">
        <v>414</v>
      </c>
      <c r="D6432" s="254" t="s">
        <v>18080</v>
      </c>
    </row>
    <row r="6433" spans="1:4" ht="15" x14ac:dyDescent="0.25">
      <c r="A6433" s="261">
        <v>87835</v>
      </c>
      <c r="B6433" s="253" t="s">
        <v>5914</v>
      </c>
      <c r="C6433" s="253" t="s">
        <v>414</v>
      </c>
      <c r="D6433" s="254" t="s">
        <v>18081</v>
      </c>
    </row>
    <row r="6434" spans="1:4" ht="15" x14ac:dyDescent="0.25">
      <c r="A6434" s="261">
        <v>87836</v>
      </c>
      <c r="B6434" s="253" t="s">
        <v>5915</v>
      </c>
      <c r="C6434" s="253" t="s">
        <v>414</v>
      </c>
      <c r="D6434" s="254" t="s">
        <v>18082</v>
      </c>
    </row>
    <row r="6435" spans="1:4" ht="15" x14ac:dyDescent="0.25">
      <c r="A6435" s="261">
        <v>87837</v>
      </c>
      <c r="B6435" s="253" t="s">
        <v>5916</v>
      </c>
      <c r="C6435" s="253" t="s">
        <v>414</v>
      </c>
      <c r="D6435" s="254" t="s">
        <v>18083</v>
      </c>
    </row>
    <row r="6436" spans="1:4" ht="15" x14ac:dyDescent="0.25">
      <c r="A6436" s="261">
        <v>87838</v>
      </c>
      <c r="B6436" s="253" t="s">
        <v>5917</v>
      </c>
      <c r="C6436" s="253" t="s">
        <v>414</v>
      </c>
      <c r="D6436" s="254" t="s">
        <v>18084</v>
      </c>
    </row>
    <row r="6437" spans="1:4" ht="15" x14ac:dyDescent="0.25">
      <c r="A6437" s="261">
        <v>87839</v>
      </c>
      <c r="B6437" s="253" t="s">
        <v>5918</v>
      </c>
      <c r="C6437" s="253" t="s">
        <v>414</v>
      </c>
      <c r="D6437" s="254" t="s">
        <v>18085</v>
      </c>
    </row>
    <row r="6438" spans="1:4" ht="15" x14ac:dyDescent="0.25">
      <c r="A6438" s="261">
        <v>87840</v>
      </c>
      <c r="B6438" s="253" t="s">
        <v>5919</v>
      </c>
      <c r="C6438" s="253" t="s">
        <v>414</v>
      </c>
      <c r="D6438" s="254" t="s">
        <v>18086</v>
      </c>
    </row>
    <row r="6439" spans="1:4" ht="15" x14ac:dyDescent="0.25">
      <c r="A6439" s="261">
        <v>87841</v>
      </c>
      <c r="B6439" s="253" t="s">
        <v>5920</v>
      </c>
      <c r="C6439" s="253" t="s">
        <v>414</v>
      </c>
      <c r="D6439" s="254" t="s">
        <v>18087</v>
      </c>
    </row>
    <row r="6440" spans="1:4" ht="15" x14ac:dyDescent="0.25">
      <c r="A6440" s="261">
        <v>87842</v>
      </c>
      <c r="B6440" s="253" t="s">
        <v>5921</v>
      </c>
      <c r="C6440" s="253" t="s">
        <v>414</v>
      </c>
      <c r="D6440" s="254" t="s">
        <v>18088</v>
      </c>
    </row>
    <row r="6441" spans="1:4" ht="15" x14ac:dyDescent="0.25">
      <c r="A6441" s="261">
        <v>87843</v>
      </c>
      <c r="B6441" s="253" t="s">
        <v>5922</v>
      </c>
      <c r="C6441" s="253" t="s">
        <v>414</v>
      </c>
      <c r="D6441" s="254" t="s">
        <v>18089</v>
      </c>
    </row>
    <row r="6442" spans="1:4" ht="15" x14ac:dyDescent="0.25">
      <c r="A6442" s="261">
        <v>87844</v>
      </c>
      <c r="B6442" s="253" t="s">
        <v>5923</v>
      </c>
      <c r="C6442" s="253" t="s">
        <v>414</v>
      </c>
      <c r="D6442" s="254" t="s">
        <v>18090</v>
      </c>
    </row>
    <row r="6443" spans="1:4" ht="15" x14ac:dyDescent="0.25">
      <c r="A6443" s="261">
        <v>87845</v>
      </c>
      <c r="B6443" s="253" t="s">
        <v>5924</v>
      </c>
      <c r="C6443" s="253" t="s">
        <v>414</v>
      </c>
      <c r="D6443" s="254" t="s">
        <v>18091</v>
      </c>
    </row>
    <row r="6444" spans="1:4" ht="15" x14ac:dyDescent="0.25">
      <c r="A6444" s="261">
        <v>87846</v>
      </c>
      <c r="B6444" s="253" t="s">
        <v>5925</v>
      </c>
      <c r="C6444" s="253" t="s">
        <v>414</v>
      </c>
      <c r="D6444" s="254" t="s">
        <v>18092</v>
      </c>
    </row>
    <row r="6445" spans="1:4" ht="15" x14ac:dyDescent="0.25">
      <c r="A6445" s="261">
        <v>87847</v>
      </c>
      <c r="B6445" s="253" t="s">
        <v>5926</v>
      </c>
      <c r="C6445" s="253" t="s">
        <v>414</v>
      </c>
      <c r="D6445" s="254" t="s">
        <v>18093</v>
      </c>
    </row>
    <row r="6446" spans="1:4" ht="15" x14ac:dyDescent="0.25">
      <c r="A6446" s="261">
        <v>87848</v>
      </c>
      <c r="B6446" s="253" t="s">
        <v>5927</v>
      </c>
      <c r="C6446" s="253" t="s">
        <v>414</v>
      </c>
      <c r="D6446" s="254" t="s">
        <v>18094</v>
      </c>
    </row>
    <row r="6447" spans="1:4" ht="15" x14ac:dyDescent="0.25">
      <c r="A6447" s="261">
        <v>87849</v>
      </c>
      <c r="B6447" s="253" t="s">
        <v>5928</v>
      </c>
      <c r="C6447" s="253" t="s">
        <v>414</v>
      </c>
      <c r="D6447" s="254" t="s">
        <v>18095</v>
      </c>
    </row>
    <row r="6448" spans="1:4" ht="15" x14ac:dyDescent="0.25">
      <c r="A6448" s="261">
        <v>87850</v>
      </c>
      <c r="B6448" s="253" t="s">
        <v>5929</v>
      </c>
      <c r="C6448" s="253" t="s">
        <v>414</v>
      </c>
      <c r="D6448" s="254" t="s">
        <v>16040</v>
      </c>
    </row>
    <row r="6449" spans="1:4" ht="15" x14ac:dyDescent="0.25">
      <c r="A6449" s="261">
        <v>87851</v>
      </c>
      <c r="B6449" s="253" t="s">
        <v>5930</v>
      </c>
      <c r="C6449" s="253" t="s">
        <v>414</v>
      </c>
      <c r="D6449" s="254" t="s">
        <v>18096</v>
      </c>
    </row>
    <row r="6450" spans="1:4" ht="15" x14ac:dyDescent="0.25">
      <c r="A6450" s="261">
        <v>87852</v>
      </c>
      <c r="B6450" s="253" t="s">
        <v>5931</v>
      </c>
      <c r="C6450" s="253" t="s">
        <v>414</v>
      </c>
      <c r="D6450" s="254" t="s">
        <v>18097</v>
      </c>
    </row>
    <row r="6451" spans="1:4" ht="15" x14ac:dyDescent="0.25">
      <c r="A6451" s="261">
        <v>87853</v>
      </c>
      <c r="B6451" s="253" t="s">
        <v>5932</v>
      </c>
      <c r="C6451" s="253" t="s">
        <v>414</v>
      </c>
      <c r="D6451" s="254" t="s">
        <v>18098</v>
      </c>
    </row>
    <row r="6452" spans="1:4" ht="15" x14ac:dyDescent="0.25">
      <c r="A6452" s="261">
        <v>87854</v>
      </c>
      <c r="B6452" s="253" t="s">
        <v>5933</v>
      </c>
      <c r="C6452" s="253" t="s">
        <v>414</v>
      </c>
      <c r="D6452" s="254" t="s">
        <v>18099</v>
      </c>
    </row>
    <row r="6453" spans="1:4" ht="15" x14ac:dyDescent="0.25">
      <c r="A6453" s="261">
        <v>87855</v>
      </c>
      <c r="B6453" s="253" t="s">
        <v>5934</v>
      </c>
      <c r="C6453" s="253" t="s">
        <v>414</v>
      </c>
      <c r="D6453" s="254" t="s">
        <v>18100</v>
      </c>
    </row>
    <row r="6454" spans="1:4" ht="15" x14ac:dyDescent="0.25">
      <c r="A6454" s="261">
        <v>87856</v>
      </c>
      <c r="B6454" s="253" t="s">
        <v>5935</v>
      </c>
      <c r="C6454" s="253" t="s">
        <v>414</v>
      </c>
      <c r="D6454" s="254" t="s">
        <v>18101</v>
      </c>
    </row>
    <row r="6455" spans="1:4" ht="15" x14ac:dyDescent="0.25">
      <c r="A6455" s="261">
        <v>87857</v>
      </c>
      <c r="B6455" s="253" t="s">
        <v>5936</v>
      </c>
      <c r="C6455" s="253" t="s">
        <v>414</v>
      </c>
      <c r="D6455" s="254" t="s">
        <v>18102</v>
      </c>
    </row>
    <row r="6456" spans="1:4" ht="15" x14ac:dyDescent="0.25">
      <c r="A6456" s="261">
        <v>87858</v>
      </c>
      <c r="B6456" s="253" t="s">
        <v>5937</v>
      </c>
      <c r="C6456" s="253" t="s">
        <v>414</v>
      </c>
      <c r="D6456" s="254" t="s">
        <v>18103</v>
      </c>
    </row>
    <row r="6457" spans="1:4" ht="15" x14ac:dyDescent="0.25">
      <c r="A6457" s="261">
        <v>87859</v>
      </c>
      <c r="B6457" s="253" t="s">
        <v>5938</v>
      </c>
      <c r="C6457" s="253" t="s">
        <v>414</v>
      </c>
      <c r="D6457" s="254" t="s">
        <v>16424</v>
      </c>
    </row>
    <row r="6458" spans="1:4" ht="15" x14ac:dyDescent="0.25">
      <c r="A6458" s="261">
        <v>89048</v>
      </c>
      <c r="B6458" s="253" t="s">
        <v>5939</v>
      </c>
      <c r="C6458" s="253" t="s">
        <v>414</v>
      </c>
      <c r="D6458" s="254" t="s">
        <v>14722</v>
      </c>
    </row>
    <row r="6459" spans="1:4" ht="15" x14ac:dyDescent="0.25">
      <c r="A6459" s="261">
        <v>89049</v>
      </c>
      <c r="B6459" s="253" t="s">
        <v>5940</v>
      </c>
      <c r="C6459" s="253" t="s">
        <v>414</v>
      </c>
      <c r="D6459" s="254" t="s">
        <v>15364</v>
      </c>
    </row>
    <row r="6460" spans="1:4" ht="15" x14ac:dyDescent="0.25">
      <c r="A6460" s="261">
        <v>89173</v>
      </c>
      <c r="B6460" s="253" t="s">
        <v>5941</v>
      </c>
      <c r="C6460" s="253" t="s">
        <v>414</v>
      </c>
      <c r="D6460" s="254" t="s">
        <v>18104</v>
      </c>
    </row>
    <row r="6461" spans="1:4" ht="15" x14ac:dyDescent="0.25">
      <c r="A6461" s="261">
        <v>90406</v>
      </c>
      <c r="B6461" s="253" t="s">
        <v>5942</v>
      </c>
      <c r="C6461" s="253" t="s">
        <v>414</v>
      </c>
      <c r="D6461" s="254" t="s">
        <v>14350</v>
      </c>
    </row>
    <row r="6462" spans="1:4" ht="15" x14ac:dyDescent="0.25">
      <c r="A6462" s="261">
        <v>90407</v>
      </c>
      <c r="B6462" s="253" t="s">
        <v>5943</v>
      </c>
      <c r="C6462" s="253" t="s">
        <v>414</v>
      </c>
      <c r="D6462" s="254" t="s">
        <v>18105</v>
      </c>
    </row>
    <row r="6463" spans="1:4" ht="15" x14ac:dyDescent="0.25">
      <c r="A6463" s="261">
        <v>90408</v>
      </c>
      <c r="B6463" s="253" t="s">
        <v>5944</v>
      </c>
      <c r="C6463" s="253" t="s">
        <v>414</v>
      </c>
      <c r="D6463" s="254" t="s">
        <v>18106</v>
      </c>
    </row>
    <row r="6464" spans="1:4" ht="15" x14ac:dyDescent="0.25">
      <c r="A6464" s="261">
        <v>90409</v>
      </c>
      <c r="B6464" s="253" t="s">
        <v>5945</v>
      </c>
      <c r="C6464" s="253" t="s">
        <v>414</v>
      </c>
      <c r="D6464" s="254" t="s">
        <v>18107</v>
      </c>
    </row>
    <row r="6465" spans="1:4" ht="15" x14ac:dyDescent="0.25">
      <c r="A6465" s="261">
        <v>104203</v>
      </c>
      <c r="B6465" s="253" t="s">
        <v>5946</v>
      </c>
      <c r="C6465" s="253" t="s">
        <v>414</v>
      </c>
      <c r="D6465" s="254" t="s">
        <v>18108</v>
      </c>
    </row>
    <row r="6466" spans="1:4" ht="15" x14ac:dyDescent="0.25">
      <c r="A6466" s="261">
        <v>104204</v>
      </c>
      <c r="B6466" s="253" t="s">
        <v>5947</v>
      </c>
      <c r="C6466" s="253" t="s">
        <v>414</v>
      </c>
      <c r="D6466" s="254" t="s">
        <v>18109</v>
      </c>
    </row>
    <row r="6467" spans="1:4" ht="15" x14ac:dyDescent="0.25">
      <c r="A6467" s="261">
        <v>104205</v>
      </c>
      <c r="B6467" s="253" t="s">
        <v>5948</v>
      </c>
      <c r="C6467" s="253" t="s">
        <v>414</v>
      </c>
      <c r="D6467" s="254" t="s">
        <v>18110</v>
      </c>
    </row>
    <row r="6468" spans="1:4" ht="15" x14ac:dyDescent="0.25">
      <c r="A6468" s="261">
        <v>104206</v>
      </c>
      <c r="B6468" s="253" t="s">
        <v>5949</v>
      </c>
      <c r="C6468" s="253" t="s">
        <v>414</v>
      </c>
      <c r="D6468" s="254" t="s">
        <v>18111</v>
      </c>
    </row>
    <row r="6469" spans="1:4" ht="15" x14ac:dyDescent="0.25">
      <c r="A6469" s="261">
        <v>104207</v>
      </c>
      <c r="B6469" s="253" t="s">
        <v>5950</v>
      </c>
      <c r="C6469" s="253" t="s">
        <v>414</v>
      </c>
      <c r="D6469" s="254" t="s">
        <v>16032</v>
      </c>
    </row>
    <row r="6470" spans="1:4" ht="15" x14ac:dyDescent="0.25">
      <c r="A6470" s="261">
        <v>104208</v>
      </c>
      <c r="B6470" s="253" t="s">
        <v>5951</v>
      </c>
      <c r="C6470" s="253" t="s">
        <v>414</v>
      </c>
      <c r="D6470" s="254" t="s">
        <v>14697</v>
      </c>
    </row>
    <row r="6471" spans="1:4" ht="15" x14ac:dyDescent="0.25">
      <c r="A6471" s="261">
        <v>104209</v>
      </c>
      <c r="B6471" s="253" t="s">
        <v>5952</v>
      </c>
      <c r="C6471" s="253" t="s">
        <v>414</v>
      </c>
      <c r="D6471" s="254" t="s">
        <v>18112</v>
      </c>
    </row>
    <row r="6472" spans="1:4" ht="15" x14ac:dyDescent="0.25">
      <c r="A6472" s="261">
        <v>104210</v>
      </c>
      <c r="B6472" s="253" t="s">
        <v>5953</v>
      </c>
      <c r="C6472" s="253" t="s">
        <v>414</v>
      </c>
      <c r="D6472" s="254" t="s">
        <v>18113</v>
      </c>
    </row>
    <row r="6473" spans="1:4" ht="15" x14ac:dyDescent="0.25">
      <c r="A6473" s="261">
        <v>104211</v>
      </c>
      <c r="B6473" s="253" t="s">
        <v>5954</v>
      </c>
      <c r="C6473" s="253" t="s">
        <v>414</v>
      </c>
      <c r="D6473" s="254" t="s">
        <v>18114</v>
      </c>
    </row>
    <row r="6474" spans="1:4" ht="15" x14ac:dyDescent="0.25">
      <c r="A6474" s="261">
        <v>104212</v>
      </c>
      <c r="B6474" s="253" t="s">
        <v>5955</v>
      </c>
      <c r="C6474" s="253" t="s">
        <v>414</v>
      </c>
      <c r="D6474" s="254" t="s">
        <v>18115</v>
      </c>
    </row>
    <row r="6475" spans="1:4" ht="15" x14ac:dyDescent="0.25">
      <c r="A6475" s="261">
        <v>104213</v>
      </c>
      <c r="B6475" s="253" t="s">
        <v>5956</v>
      </c>
      <c r="C6475" s="253" t="s">
        <v>414</v>
      </c>
      <c r="D6475" s="254" t="s">
        <v>18116</v>
      </c>
    </row>
    <row r="6476" spans="1:4" ht="15" x14ac:dyDescent="0.25">
      <c r="A6476" s="261">
        <v>104214</v>
      </c>
      <c r="B6476" s="253" t="s">
        <v>5957</v>
      </c>
      <c r="C6476" s="253" t="s">
        <v>414</v>
      </c>
      <c r="D6476" s="254" t="s">
        <v>18117</v>
      </c>
    </row>
    <row r="6477" spans="1:4" ht="15" x14ac:dyDescent="0.25">
      <c r="A6477" s="261">
        <v>104215</v>
      </c>
      <c r="B6477" s="253" t="s">
        <v>5958</v>
      </c>
      <c r="C6477" s="253" t="s">
        <v>414</v>
      </c>
      <c r="D6477" s="254" t="s">
        <v>17378</v>
      </c>
    </row>
    <row r="6478" spans="1:4" ht="15" x14ac:dyDescent="0.25">
      <c r="A6478" s="261">
        <v>104216</v>
      </c>
      <c r="B6478" s="253" t="s">
        <v>5959</v>
      </c>
      <c r="C6478" s="253" t="s">
        <v>414</v>
      </c>
      <c r="D6478" s="254" t="s">
        <v>18118</v>
      </c>
    </row>
    <row r="6479" spans="1:4" ht="15" x14ac:dyDescent="0.25">
      <c r="A6479" s="261">
        <v>104217</v>
      </c>
      <c r="B6479" s="253" t="s">
        <v>5960</v>
      </c>
      <c r="C6479" s="253" t="s">
        <v>414</v>
      </c>
      <c r="D6479" s="254" t="s">
        <v>18119</v>
      </c>
    </row>
    <row r="6480" spans="1:4" ht="15" x14ac:dyDescent="0.25">
      <c r="A6480" s="261">
        <v>104218</v>
      </c>
      <c r="B6480" s="253" t="s">
        <v>5961</v>
      </c>
      <c r="C6480" s="253" t="s">
        <v>414</v>
      </c>
      <c r="D6480" s="254" t="s">
        <v>18120</v>
      </c>
    </row>
    <row r="6481" spans="1:4" ht="15" x14ac:dyDescent="0.25">
      <c r="A6481" s="261">
        <v>104219</v>
      </c>
      <c r="B6481" s="253" t="s">
        <v>5962</v>
      </c>
      <c r="C6481" s="253" t="s">
        <v>414</v>
      </c>
      <c r="D6481" s="254" t="s">
        <v>18121</v>
      </c>
    </row>
    <row r="6482" spans="1:4" ht="15" x14ac:dyDescent="0.25">
      <c r="A6482" s="261">
        <v>104220</v>
      </c>
      <c r="B6482" s="253" t="s">
        <v>5963</v>
      </c>
      <c r="C6482" s="253" t="s">
        <v>414</v>
      </c>
      <c r="D6482" s="254" t="s">
        <v>18122</v>
      </c>
    </row>
    <row r="6483" spans="1:4" ht="15" x14ac:dyDescent="0.25">
      <c r="A6483" s="261">
        <v>104221</v>
      </c>
      <c r="B6483" s="253" t="s">
        <v>5964</v>
      </c>
      <c r="C6483" s="253" t="s">
        <v>414</v>
      </c>
      <c r="D6483" s="254" t="s">
        <v>15518</v>
      </c>
    </row>
    <row r="6484" spans="1:4" ht="15" x14ac:dyDescent="0.25">
      <c r="A6484" s="261">
        <v>104222</v>
      </c>
      <c r="B6484" s="253" t="s">
        <v>5965</v>
      </c>
      <c r="C6484" s="253" t="s">
        <v>414</v>
      </c>
      <c r="D6484" s="254" t="s">
        <v>18123</v>
      </c>
    </row>
    <row r="6485" spans="1:4" ht="15" x14ac:dyDescent="0.25">
      <c r="A6485" s="261">
        <v>104223</v>
      </c>
      <c r="B6485" s="253" t="s">
        <v>5966</v>
      </c>
      <c r="C6485" s="253" t="s">
        <v>414</v>
      </c>
      <c r="D6485" s="254" t="s">
        <v>18124</v>
      </c>
    </row>
    <row r="6486" spans="1:4" ht="15" x14ac:dyDescent="0.25">
      <c r="A6486" s="261">
        <v>104224</v>
      </c>
      <c r="B6486" s="253" t="s">
        <v>5967</v>
      </c>
      <c r="C6486" s="253" t="s">
        <v>414</v>
      </c>
      <c r="D6486" s="254" t="s">
        <v>18125</v>
      </c>
    </row>
    <row r="6487" spans="1:4" ht="15" x14ac:dyDescent="0.25">
      <c r="A6487" s="261">
        <v>104225</v>
      </c>
      <c r="B6487" s="253" t="s">
        <v>5968</v>
      </c>
      <c r="C6487" s="253" t="s">
        <v>414</v>
      </c>
      <c r="D6487" s="254" t="s">
        <v>18126</v>
      </c>
    </row>
    <row r="6488" spans="1:4" ht="15" x14ac:dyDescent="0.25">
      <c r="A6488" s="261">
        <v>104226</v>
      </c>
      <c r="B6488" s="253" t="s">
        <v>5969</v>
      </c>
      <c r="C6488" s="253" t="s">
        <v>414</v>
      </c>
      <c r="D6488" s="254" t="s">
        <v>18127</v>
      </c>
    </row>
    <row r="6489" spans="1:4" ht="15" x14ac:dyDescent="0.25">
      <c r="A6489" s="261">
        <v>104227</v>
      </c>
      <c r="B6489" s="253" t="s">
        <v>5970</v>
      </c>
      <c r="C6489" s="253" t="s">
        <v>414</v>
      </c>
      <c r="D6489" s="254" t="s">
        <v>18128</v>
      </c>
    </row>
    <row r="6490" spans="1:4" ht="15" x14ac:dyDescent="0.25">
      <c r="A6490" s="261">
        <v>104228</v>
      </c>
      <c r="B6490" s="253" t="s">
        <v>5971</v>
      </c>
      <c r="C6490" s="253" t="s">
        <v>414</v>
      </c>
      <c r="D6490" s="254" t="s">
        <v>18129</v>
      </c>
    </row>
    <row r="6491" spans="1:4" ht="15" x14ac:dyDescent="0.25">
      <c r="A6491" s="261">
        <v>104229</v>
      </c>
      <c r="B6491" s="253" t="s">
        <v>5972</v>
      </c>
      <c r="C6491" s="253" t="s">
        <v>414</v>
      </c>
      <c r="D6491" s="254" t="s">
        <v>18130</v>
      </c>
    </row>
    <row r="6492" spans="1:4" ht="15" x14ac:dyDescent="0.25">
      <c r="A6492" s="261">
        <v>104230</v>
      </c>
      <c r="B6492" s="253" t="s">
        <v>5973</v>
      </c>
      <c r="C6492" s="253" t="s">
        <v>414</v>
      </c>
      <c r="D6492" s="254" t="s">
        <v>18131</v>
      </c>
    </row>
    <row r="6493" spans="1:4" ht="15" x14ac:dyDescent="0.25">
      <c r="A6493" s="261">
        <v>104231</v>
      </c>
      <c r="B6493" s="253" t="s">
        <v>5974</v>
      </c>
      <c r="C6493" s="253" t="s">
        <v>414</v>
      </c>
      <c r="D6493" s="254" t="s">
        <v>18132</v>
      </c>
    </row>
    <row r="6494" spans="1:4" ht="15" x14ac:dyDescent="0.25">
      <c r="A6494" s="261">
        <v>104232</v>
      </c>
      <c r="B6494" s="253" t="s">
        <v>5975</v>
      </c>
      <c r="C6494" s="253" t="s">
        <v>414</v>
      </c>
      <c r="D6494" s="254" t="s">
        <v>18133</v>
      </c>
    </row>
    <row r="6495" spans="1:4" ht="15" x14ac:dyDescent="0.25">
      <c r="A6495" s="261">
        <v>104233</v>
      </c>
      <c r="B6495" s="253" t="s">
        <v>5976</v>
      </c>
      <c r="C6495" s="253" t="s">
        <v>414</v>
      </c>
      <c r="D6495" s="254" t="s">
        <v>18134</v>
      </c>
    </row>
    <row r="6496" spans="1:4" ht="15" x14ac:dyDescent="0.25">
      <c r="A6496" s="261">
        <v>104234</v>
      </c>
      <c r="B6496" s="253" t="s">
        <v>5977</v>
      </c>
      <c r="C6496" s="253" t="s">
        <v>414</v>
      </c>
      <c r="D6496" s="254" t="s">
        <v>14159</v>
      </c>
    </row>
    <row r="6497" spans="1:4" ht="15" x14ac:dyDescent="0.25">
      <c r="A6497" s="261">
        <v>104235</v>
      </c>
      <c r="B6497" s="253" t="s">
        <v>5978</v>
      </c>
      <c r="C6497" s="253" t="s">
        <v>414</v>
      </c>
      <c r="D6497" s="254" t="s">
        <v>18135</v>
      </c>
    </row>
    <row r="6498" spans="1:4" ht="15" x14ac:dyDescent="0.25">
      <c r="A6498" s="261">
        <v>104236</v>
      </c>
      <c r="B6498" s="253" t="s">
        <v>5979</v>
      </c>
      <c r="C6498" s="253" t="s">
        <v>414</v>
      </c>
      <c r="D6498" s="254" t="s">
        <v>18136</v>
      </c>
    </row>
    <row r="6499" spans="1:4" ht="15" x14ac:dyDescent="0.25">
      <c r="A6499" s="261">
        <v>104237</v>
      </c>
      <c r="B6499" s="253" t="s">
        <v>5980</v>
      </c>
      <c r="C6499" s="253" t="s">
        <v>414</v>
      </c>
      <c r="D6499" s="254" t="s">
        <v>18137</v>
      </c>
    </row>
    <row r="6500" spans="1:4" ht="15" x14ac:dyDescent="0.25">
      <c r="A6500" s="261">
        <v>104238</v>
      </c>
      <c r="B6500" s="253" t="s">
        <v>5981</v>
      </c>
      <c r="C6500" s="253" t="s">
        <v>414</v>
      </c>
      <c r="D6500" s="254" t="s">
        <v>18138</v>
      </c>
    </row>
    <row r="6501" spans="1:4" ht="15" x14ac:dyDescent="0.25">
      <c r="A6501" s="261">
        <v>104239</v>
      </c>
      <c r="B6501" s="253" t="s">
        <v>5982</v>
      </c>
      <c r="C6501" s="253" t="s">
        <v>414</v>
      </c>
      <c r="D6501" s="254" t="s">
        <v>18139</v>
      </c>
    </row>
    <row r="6502" spans="1:4" ht="15" x14ac:dyDescent="0.25">
      <c r="A6502" s="261">
        <v>104240</v>
      </c>
      <c r="B6502" s="253" t="s">
        <v>5983</v>
      </c>
      <c r="C6502" s="253" t="s">
        <v>414</v>
      </c>
      <c r="D6502" s="254" t="s">
        <v>18140</v>
      </c>
    </row>
    <row r="6503" spans="1:4" ht="15" x14ac:dyDescent="0.25">
      <c r="A6503" s="261">
        <v>104241</v>
      </c>
      <c r="B6503" s="253" t="s">
        <v>5984</v>
      </c>
      <c r="C6503" s="253" t="s">
        <v>414</v>
      </c>
      <c r="D6503" s="254" t="s">
        <v>13954</v>
      </c>
    </row>
    <row r="6504" spans="1:4" ht="15" x14ac:dyDescent="0.25">
      <c r="A6504" s="261">
        <v>104242</v>
      </c>
      <c r="B6504" s="253" t="s">
        <v>5985</v>
      </c>
      <c r="C6504" s="253" t="s">
        <v>414</v>
      </c>
      <c r="D6504" s="254" t="s">
        <v>18141</v>
      </c>
    </row>
    <row r="6505" spans="1:4" ht="15" x14ac:dyDescent="0.25">
      <c r="A6505" s="261">
        <v>104243</v>
      </c>
      <c r="B6505" s="253" t="s">
        <v>5986</v>
      </c>
      <c r="C6505" s="253" t="s">
        <v>414</v>
      </c>
      <c r="D6505" s="254" t="s">
        <v>18142</v>
      </c>
    </row>
    <row r="6506" spans="1:4" ht="15" x14ac:dyDescent="0.25">
      <c r="A6506" s="261">
        <v>104244</v>
      </c>
      <c r="B6506" s="253" t="s">
        <v>5987</v>
      </c>
      <c r="C6506" s="253" t="s">
        <v>414</v>
      </c>
      <c r="D6506" s="254" t="s">
        <v>18143</v>
      </c>
    </row>
    <row r="6507" spans="1:4" ht="15" x14ac:dyDescent="0.25">
      <c r="A6507" s="261">
        <v>104245</v>
      </c>
      <c r="B6507" s="253" t="s">
        <v>5988</v>
      </c>
      <c r="C6507" s="253" t="s">
        <v>414</v>
      </c>
      <c r="D6507" s="254" t="s">
        <v>18144</v>
      </c>
    </row>
    <row r="6508" spans="1:4" ht="15" x14ac:dyDescent="0.25">
      <c r="A6508" s="261">
        <v>104246</v>
      </c>
      <c r="B6508" s="253" t="s">
        <v>5989</v>
      </c>
      <c r="C6508" s="253" t="s">
        <v>414</v>
      </c>
      <c r="D6508" s="254" t="s">
        <v>18145</v>
      </c>
    </row>
    <row r="6509" spans="1:4" ht="15" x14ac:dyDescent="0.25">
      <c r="A6509" s="261">
        <v>104247</v>
      </c>
      <c r="B6509" s="253" t="s">
        <v>5990</v>
      </c>
      <c r="C6509" s="253" t="s">
        <v>414</v>
      </c>
      <c r="D6509" s="254" t="s">
        <v>18146</v>
      </c>
    </row>
    <row r="6510" spans="1:4" ht="15" x14ac:dyDescent="0.25">
      <c r="A6510" s="261">
        <v>104248</v>
      </c>
      <c r="B6510" s="253" t="s">
        <v>5991</v>
      </c>
      <c r="C6510" s="253" t="s">
        <v>414</v>
      </c>
      <c r="D6510" s="254" t="s">
        <v>18147</v>
      </c>
    </row>
    <row r="6511" spans="1:4" ht="15" x14ac:dyDescent="0.25">
      <c r="A6511" s="261">
        <v>104249</v>
      </c>
      <c r="B6511" s="253" t="s">
        <v>5992</v>
      </c>
      <c r="C6511" s="253" t="s">
        <v>414</v>
      </c>
      <c r="D6511" s="254" t="s">
        <v>18148</v>
      </c>
    </row>
    <row r="6512" spans="1:4" ht="15" x14ac:dyDescent="0.25">
      <c r="A6512" s="261">
        <v>104250</v>
      </c>
      <c r="B6512" s="253" t="s">
        <v>5993</v>
      </c>
      <c r="C6512" s="253" t="s">
        <v>414</v>
      </c>
      <c r="D6512" s="254" t="s">
        <v>18149</v>
      </c>
    </row>
    <row r="6513" spans="1:4" ht="15" x14ac:dyDescent="0.25">
      <c r="A6513" s="261">
        <v>104251</v>
      </c>
      <c r="B6513" s="253" t="s">
        <v>5994</v>
      </c>
      <c r="C6513" s="253" t="s">
        <v>414</v>
      </c>
      <c r="D6513" s="254" t="s">
        <v>14359</v>
      </c>
    </row>
    <row r="6514" spans="1:4" ht="15" x14ac:dyDescent="0.25">
      <c r="A6514" s="261">
        <v>104252</v>
      </c>
      <c r="B6514" s="253" t="s">
        <v>5995</v>
      </c>
      <c r="C6514" s="253" t="s">
        <v>414</v>
      </c>
      <c r="D6514" s="254" t="s">
        <v>16476</v>
      </c>
    </row>
    <row r="6515" spans="1:4" ht="15" x14ac:dyDescent="0.25">
      <c r="A6515" s="261">
        <v>104253</v>
      </c>
      <c r="B6515" s="253" t="s">
        <v>5996</v>
      </c>
      <c r="C6515" s="253" t="s">
        <v>414</v>
      </c>
      <c r="D6515" s="254" t="s">
        <v>18150</v>
      </c>
    </row>
    <row r="6516" spans="1:4" ht="15" x14ac:dyDescent="0.25">
      <c r="A6516" s="261">
        <v>104254</v>
      </c>
      <c r="B6516" s="253" t="s">
        <v>5997</v>
      </c>
      <c r="C6516" s="253" t="s">
        <v>414</v>
      </c>
      <c r="D6516" s="254" t="s">
        <v>18151</v>
      </c>
    </row>
    <row r="6517" spans="1:4" ht="15" x14ac:dyDescent="0.25">
      <c r="A6517" s="261">
        <v>104255</v>
      </c>
      <c r="B6517" s="253" t="s">
        <v>5998</v>
      </c>
      <c r="C6517" s="253" t="s">
        <v>414</v>
      </c>
      <c r="D6517" s="254" t="s">
        <v>18152</v>
      </c>
    </row>
    <row r="6518" spans="1:4" ht="15" x14ac:dyDescent="0.25">
      <c r="A6518" s="261">
        <v>104256</v>
      </c>
      <c r="B6518" s="253" t="s">
        <v>5999</v>
      </c>
      <c r="C6518" s="253" t="s">
        <v>414</v>
      </c>
      <c r="D6518" s="254" t="s">
        <v>18153</v>
      </c>
    </row>
    <row r="6519" spans="1:4" ht="15" x14ac:dyDescent="0.25">
      <c r="A6519" s="261">
        <v>104257</v>
      </c>
      <c r="B6519" s="253" t="s">
        <v>6000</v>
      </c>
      <c r="C6519" s="253" t="s">
        <v>414</v>
      </c>
      <c r="D6519" s="254" t="s">
        <v>18154</v>
      </c>
    </row>
    <row r="6520" spans="1:4" ht="15" x14ac:dyDescent="0.25">
      <c r="A6520" s="261">
        <v>104258</v>
      </c>
      <c r="B6520" s="253" t="s">
        <v>6001</v>
      </c>
      <c r="C6520" s="253" t="s">
        <v>414</v>
      </c>
      <c r="D6520" s="254" t="s">
        <v>18155</v>
      </c>
    </row>
    <row r="6521" spans="1:4" ht="15" x14ac:dyDescent="0.25">
      <c r="A6521" s="261">
        <v>104259</v>
      </c>
      <c r="B6521" s="253" t="s">
        <v>6002</v>
      </c>
      <c r="C6521" s="253" t="s">
        <v>414</v>
      </c>
      <c r="D6521" s="254" t="s">
        <v>18156</v>
      </c>
    </row>
    <row r="6522" spans="1:4" ht="15" x14ac:dyDescent="0.25">
      <c r="A6522" s="261">
        <v>104260</v>
      </c>
      <c r="B6522" s="253" t="s">
        <v>6003</v>
      </c>
      <c r="C6522" s="253" t="s">
        <v>414</v>
      </c>
      <c r="D6522" s="254" t="s">
        <v>18157</v>
      </c>
    </row>
    <row r="6523" spans="1:4" ht="15" x14ac:dyDescent="0.25">
      <c r="A6523" s="261">
        <v>104261</v>
      </c>
      <c r="B6523" s="253" t="s">
        <v>6004</v>
      </c>
      <c r="C6523" s="253" t="s">
        <v>414</v>
      </c>
      <c r="D6523" s="254" t="s">
        <v>18158</v>
      </c>
    </row>
    <row r="6524" spans="1:4" ht="15" x14ac:dyDescent="0.25">
      <c r="A6524" s="261">
        <v>104262</v>
      </c>
      <c r="B6524" s="253" t="s">
        <v>6005</v>
      </c>
      <c r="C6524" s="253" t="s">
        <v>414</v>
      </c>
      <c r="D6524" s="254" t="s">
        <v>18159</v>
      </c>
    </row>
    <row r="6525" spans="1:4" ht="15" x14ac:dyDescent="0.25">
      <c r="A6525" s="261">
        <v>104263</v>
      </c>
      <c r="B6525" s="253" t="s">
        <v>6006</v>
      </c>
      <c r="C6525" s="253" t="s">
        <v>414</v>
      </c>
      <c r="D6525" s="254" t="s">
        <v>18160</v>
      </c>
    </row>
    <row r="6526" spans="1:4" ht="15" x14ac:dyDescent="0.25">
      <c r="A6526" s="261">
        <v>104264</v>
      </c>
      <c r="B6526" s="253" t="s">
        <v>6007</v>
      </c>
      <c r="C6526" s="253" t="s">
        <v>414</v>
      </c>
      <c r="D6526" s="254" t="s">
        <v>18161</v>
      </c>
    </row>
    <row r="6527" spans="1:4" ht="15" x14ac:dyDescent="0.25">
      <c r="A6527" s="261">
        <v>104627</v>
      </c>
      <c r="B6527" s="253" t="s">
        <v>6008</v>
      </c>
      <c r="C6527" s="253" t="s">
        <v>414</v>
      </c>
      <c r="D6527" s="254" t="s">
        <v>18162</v>
      </c>
    </row>
    <row r="6528" spans="1:4" ht="15" x14ac:dyDescent="0.25">
      <c r="A6528" s="261">
        <v>104628</v>
      </c>
      <c r="B6528" s="253" t="s">
        <v>6009</v>
      </c>
      <c r="C6528" s="253" t="s">
        <v>414</v>
      </c>
      <c r="D6528" s="254" t="s">
        <v>18163</v>
      </c>
    </row>
    <row r="6529" spans="1:4" ht="15" x14ac:dyDescent="0.25">
      <c r="A6529" s="261">
        <v>104629</v>
      </c>
      <c r="B6529" s="253" t="s">
        <v>6010</v>
      </c>
      <c r="C6529" s="253" t="s">
        <v>414</v>
      </c>
      <c r="D6529" s="254" t="s">
        <v>18164</v>
      </c>
    </row>
    <row r="6530" spans="1:4" ht="15" x14ac:dyDescent="0.25">
      <c r="A6530" s="261">
        <v>104630</v>
      </c>
      <c r="B6530" s="253" t="s">
        <v>6011</v>
      </c>
      <c r="C6530" s="253" t="s">
        <v>414</v>
      </c>
      <c r="D6530" s="254" t="s">
        <v>18165</v>
      </c>
    </row>
    <row r="6531" spans="1:4" ht="15" x14ac:dyDescent="0.25">
      <c r="A6531" s="261">
        <v>104631</v>
      </c>
      <c r="B6531" s="253" t="s">
        <v>6012</v>
      </c>
      <c r="C6531" s="253" t="s">
        <v>414</v>
      </c>
      <c r="D6531" s="254" t="s">
        <v>18166</v>
      </c>
    </row>
    <row r="6532" spans="1:4" ht="15" x14ac:dyDescent="0.25">
      <c r="A6532" s="261">
        <v>104632</v>
      </c>
      <c r="B6532" s="253" t="s">
        <v>6013</v>
      </c>
      <c r="C6532" s="253" t="s">
        <v>414</v>
      </c>
      <c r="D6532" s="254" t="s">
        <v>18167</v>
      </c>
    </row>
    <row r="6533" spans="1:4" ht="15" x14ac:dyDescent="0.25">
      <c r="A6533" s="261">
        <v>104633</v>
      </c>
      <c r="B6533" s="253" t="s">
        <v>6014</v>
      </c>
      <c r="C6533" s="253" t="s">
        <v>414</v>
      </c>
      <c r="D6533" s="254" t="s">
        <v>18168</v>
      </c>
    </row>
    <row r="6534" spans="1:4" ht="15" x14ac:dyDescent="0.25">
      <c r="A6534" s="261">
        <v>104634</v>
      </c>
      <c r="B6534" s="253" t="s">
        <v>6015</v>
      </c>
      <c r="C6534" s="253" t="s">
        <v>414</v>
      </c>
      <c r="D6534" s="254" t="s">
        <v>18169</v>
      </c>
    </row>
    <row r="6535" spans="1:4" ht="15" x14ac:dyDescent="0.25">
      <c r="A6535" s="261">
        <v>104635</v>
      </c>
      <c r="B6535" s="253" t="s">
        <v>6016</v>
      </c>
      <c r="C6535" s="253" t="s">
        <v>414</v>
      </c>
      <c r="D6535" s="254" t="s">
        <v>18170</v>
      </c>
    </row>
    <row r="6536" spans="1:4" ht="15" x14ac:dyDescent="0.25">
      <c r="A6536" s="261">
        <v>104636</v>
      </c>
      <c r="B6536" s="253" t="s">
        <v>6017</v>
      </c>
      <c r="C6536" s="253" t="s">
        <v>414</v>
      </c>
      <c r="D6536" s="254" t="s">
        <v>18171</v>
      </c>
    </row>
    <row r="6537" spans="1:4" ht="15" x14ac:dyDescent="0.25">
      <c r="A6537" s="261">
        <v>87244</v>
      </c>
      <c r="B6537" s="253" t="s">
        <v>6018</v>
      </c>
      <c r="C6537" s="253" t="s">
        <v>414</v>
      </c>
      <c r="D6537" s="254" t="s">
        <v>18172</v>
      </c>
    </row>
    <row r="6538" spans="1:4" ht="15" x14ac:dyDescent="0.25">
      <c r="A6538" s="261">
        <v>87245</v>
      </c>
      <c r="B6538" s="253" t="s">
        <v>6019</v>
      </c>
      <c r="C6538" s="253" t="s">
        <v>414</v>
      </c>
      <c r="D6538" s="254" t="s">
        <v>18173</v>
      </c>
    </row>
    <row r="6539" spans="1:4" ht="15" x14ac:dyDescent="0.25">
      <c r="A6539" s="261">
        <v>87265</v>
      </c>
      <c r="B6539" s="253" t="s">
        <v>6020</v>
      </c>
      <c r="C6539" s="253" t="s">
        <v>414</v>
      </c>
      <c r="D6539" s="254" t="s">
        <v>18174</v>
      </c>
    </row>
    <row r="6540" spans="1:4" ht="15" x14ac:dyDescent="0.25">
      <c r="A6540" s="261">
        <v>87267</v>
      </c>
      <c r="B6540" s="253" t="s">
        <v>6021</v>
      </c>
      <c r="C6540" s="253" t="s">
        <v>414</v>
      </c>
      <c r="D6540" s="254" t="s">
        <v>15932</v>
      </c>
    </row>
    <row r="6541" spans="1:4" ht="15" x14ac:dyDescent="0.25">
      <c r="A6541" s="261">
        <v>87269</v>
      </c>
      <c r="B6541" s="253" t="s">
        <v>6022</v>
      </c>
      <c r="C6541" s="253" t="s">
        <v>414</v>
      </c>
      <c r="D6541" s="254" t="s">
        <v>18175</v>
      </c>
    </row>
    <row r="6542" spans="1:4" ht="15" x14ac:dyDescent="0.25">
      <c r="A6542" s="261">
        <v>87271</v>
      </c>
      <c r="B6542" s="253" t="s">
        <v>6023</v>
      </c>
      <c r="C6542" s="253" t="s">
        <v>414</v>
      </c>
      <c r="D6542" s="254" t="s">
        <v>18176</v>
      </c>
    </row>
    <row r="6543" spans="1:4" ht="15" x14ac:dyDescent="0.25">
      <c r="A6543" s="261">
        <v>87273</v>
      </c>
      <c r="B6543" s="253" t="s">
        <v>6024</v>
      </c>
      <c r="C6543" s="253" t="s">
        <v>414</v>
      </c>
      <c r="D6543" s="254" t="s">
        <v>17729</v>
      </c>
    </row>
    <row r="6544" spans="1:4" ht="15" x14ac:dyDescent="0.25">
      <c r="A6544" s="261">
        <v>87275</v>
      </c>
      <c r="B6544" s="253" t="s">
        <v>6025</v>
      </c>
      <c r="C6544" s="253" t="s">
        <v>414</v>
      </c>
      <c r="D6544" s="254" t="s">
        <v>18177</v>
      </c>
    </row>
    <row r="6545" spans="1:4" ht="15" x14ac:dyDescent="0.25">
      <c r="A6545" s="261">
        <v>88788</v>
      </c>
      <c r="B6545" s="253" t="s">
        <v>6026</v>
      </c>
      <c r="C6545" s="253" t="s">
        <v>414</v>
      </c>
      <c r="D6545" s="254" t="s">
        <v>18178</v>
      </c>
    </row>
    <row r="6546" spans="1:4" ht="15" x14ac:dyDescent="0.25">
      <c r="A6546" s="261">
        <v>88789</v>
      </c>
      <c r="B6546" s="253" t="s">
        <v>6027</v>
      </c>
      <c r="C6546" s="253" t="s">
        <v>414</v>
      </c>
      <c r="D6546" s="254" t="s">
        <v>18179</v>
      </c>
    </row>
    <row r="6547" spans="1:4" ht="15" x14ac:dyDescent="0.25">
      <c r="A6547" s="261">
        <v>89045</v>
      </c>
      <c r="B6547" s="253" t="s">
        <v>6028</v>
      </c>
      <c r="C6547" s="253" t="s">
        <v>414</v>
      </c>
      <c r="D6547" s="254" t="s">
        <v>18180</v>
      </c>
    </row>
    <row r="6548" spans="1:4" ht="15" x14ac:dyDescent="0.25">
      <c r="A6548" s="261">
        <v>89170</v>
      </c>
      <c r="B6548" s="253" t="s">
        <v>6029</v>
      </c>
      <c r="C6548" s="253" t="s">
        <v>414</v>
      </c>
      <c r="D6548" s="254" t="s">
        <v>18180</v>
      </c>
    </row>
    <row r="6549" spans="1:4" ht="15" x14ac:dyDescent="0.25">
      <c r="A6549" s="261">
        <v>93393</v>
      </c>
      <c r="B6549" s="253" t="s">
        <v>6030</v>
      </c>
      <c r="C6549" s="253" t="s">
        <v>414</v>
      </c>
      <c r="D6549" s="254" t="s">
        <v>18181</v>
      </c>
    </row>
    <row r="6550" spans="1:4" ht="15" x14ac:dyDescent="0.25">
      <c r="A6550" s="261">
        <v>93395</v>
      </c>
      <c r="B6550" s="253" t="s">
        <v>6031</v>
      </c>
      <c r="C6550" s="253" t="s">
        <v>414</v>
      </c>
      <c r="D6550" s="254" t="s">
        <v>18182</v>
      </c>
    </row>
    <row r="6551" spans="1:4" ht="15" x14ac:dyDescent="0.25">
      <c r="A6551" s="261">
        <v>99195</v>
      </c>
      <c r="B6551" s="253" t="s">
        <v>6032</v>
      </c>
      <c r="C6551" s="253" t="s">
        <v>414</v>
      </c>
      <c r="D6551" s="254" t="s">
        <v>18183</v>
      </c>
    </row>
    <row r="6552" spans="1:4" ht="15" x14ac:dyDescent="0.25">
      <c r="A6552" s="261">
        <v>99198</v>
      </c>
      <c r="B6552" s="253" t="s">
        <v>6033</v>
      </c>
      <c r="C6552" s="253" t="s">
        <v>414</v>
      </c>
      <c r="D6552" s="254" t="s">
        <v>18184</v>
      </c>
    </row>
    <row r="6553" spans="1:4" ht="15" x14ac:dyDescent="0.25">
      <c r="A6553" s="261">
        <v>104611</v>
      </c>
      <c r="B6553" s="253" t="s">
        <v>6034</v>
      </c>
      <c r="C6553" s="253" t="s">
        <v>414</v>
      </c>
      <c r="D6553" s="254" t="s">
        <v>18185</v>
      </c>
    </row>
    <row r="6554" spans="1:4" ht="15" x14ac:dyDescent="0.25">
      <c r="A6554" s="261">
        <v>104612</v>
      </c>
      <c r="B6554" s="253" t="s">
        <v>6035</v>
      </c>
      <c r="C6554" s="253" t="s">
        <v>414</v>
      </c>
      <c r="D6554" s="254" t="s">
        <v>18186</v>
      </c>
    </row>
    <row r="6555" spans="1:4" ht="15" x14ac:dyDescent="0.25">
      <c r="A6555" s="261">
        <v>104613</v>
      </c>
      <c r="B6555" s="253" t="s">
        <v>6036</v>
      </c>
      <c r="C6555" s="253" t="s">
        <v>414</v>
      </c>
      <c r="D6555" s="254" t="s">
        <v>18187</v>
      </c>
    </row>
    <row r="6556" spans="1:4" ht="15" x14ac:dyDescent="0.25">
      <c r="A6556" s="261">
        <v>104614</v>
      </c>
      <c r="B6556" s="253" t="s">
        <v>6037</v>
      </c>
      <c r="C6556" s="253" t="s">
        <v>414</v>
      </c>
      <c r="D6556" s="254" t="s">
        <v>18188</v>
      </c>
    </row>
    <row r="6557" spans="1:4" ht="15" x14ac:dyDescent="0.25">
      <c r="A6557" s="261">
        <v>104615</v>
      </c>
      <c r="B6557" s="253" t="s">
        <v>6038</v>
      </c>
      <c r="C6557" s="253" t="s">
        <v>414</v>
      </c>
      <c r="D6557" s="254" t="s">
        <v>18189</v>
      </c>
    </row>
    <row r="6558" spans="1:4" ht="15" x14ac:dyDescent="0.25">
      <c r="A6558" s="261">
        <v>104616</v>
      </c>
      <c r="B6558" s="253" t="s">
        <v>6039</v>
      </c>
      <c r="C6558" s="253" t="s">
        <v>414</v>
      </c>
      <c r="D6558" s="254" t="s">
        <v>18190</v>
      </c>
    </row>
    <row r="6559" spans="1:4" ht="15" x14ac:dyDescent="0.25">
      <c r="A6559" s="261">
        <v>104617</v>
      </c>
      <c r="B6559" s="253" t="s">
        <v>6040</v>
      </c>
      <c r="C6559" s="253" t="s">
        <v>414</v>
      </c>
      <c r="D6559" s="254" t="s">
        <v>18191</v>
      </c>
    </row>
    <row r="6560" spans="1:4" ht="15" x14ac:dyDescent="0.25">
      <c r="A6560" s="261">
        <v>104618</v>
      </c>
      <c r="B6560" s="253" t="s">
        <v>6041</v>
      </c>
      <c r="C6560" s="253" t="s">
        <v>414</v>
      </c>
      <c r="D6560" s="254" t="s">
        <v>18192</v>
      </c>
    </row>
    <row r="6561" spans="1:4" ht="15" x14ac:dyDescent="0.25">
      <c r="A6561" s="261">
        <v>104619</v>
      </c>
      <c r="B6561" s="253" t="s">
        <v>6042</v>
      </c>
      <c r="C6561" s="253" t="s">
        <v>85</v>
      </c>
      <c r="D6561" s="254" t="s">
        <v>18193</v>
      </c>
    </row>
    <row r="6562" spans="1:4" ht="15" x14ac:dyDescent="0.25">
      <c r="A6562" s="261">
        <v>101965</v>
      </c>
      <c r="B6562" s="253" t="s">
        <v>6043</v>
      </c>
      <c r="C6562" s="253" t="s">
        <v>85</v>
      </c>
      <c r="D6562" s="254" t="s">
        <v>18194</v>
      </c>
    </row>
    <row r="6563" spans="1:4" ht="15" x14ac:dyDescent="0.25">
      <c r="A6563" s="261">
        <v>101966</v>
      </c>
      <c r="B6563" s="253" t="s">
        <v>6044</v>
      </c>
      <c r="C6563" s="253" t="s">
        <v>85</v>
      </c>
      <c r="D6563" s="254" t="s">
        <v>18195</v>
      </c>
    </row>
    <row r="6564" spans="1:4" ht="15" x14ac:dyDescent="0.25">
      <c r="A6564" s="261">
        <v>101979</v>
      </c>
      <c r="B6564" s="253" t="s">
        <v>6045</v>
      </c>
      <c r="C6564" s="253" t="s">
        <v>85</v>
      </c>
      <c r="D6564" s="254" t="s">
        <v>18004</v>
      </c>
    </row>
    <row r="6565" spans="1:4" ht="15" x14ac:dyDescent="0.25">
      <c r="A6565" s="261">
        <v>96112</v>
      </c>
      <c r="B6565" s="253" t="s">
        <v>12573</v>
      </c>
      <c r="C6565" s="253" t="s">
        <v>414</v>
      </c>
      <c r="D6565" s="254" t="s">
        <v>18196</v>
      </c>
    </row>
    <row r="6566" spans="1:4" ht="15" x14ac:dyDescent="0.25">
      <c r="A6566" s="261">
        <v>96122</v>
      </c>
      <c r="B6566" s="253" t="s">
        <v>12574</v>
      </c>
      <c r="C6566" s="253" t="s">
        <v>85</v>
      </c>
      <c r="D6566" s="254" t="s">
        <v>18197</v>
      </c>
    </row>
    <row r="6567" spans="1:4" ht="15" x14ac:dyDescent="0.25">
      <c r="A6567" s="261">
        <v>104756</v>
      </c>
      <c r="B6567" s="253" t="s">
        <v>12575</v>
      </c>
      <c r="C6567" s="253" t="s">
        <v>414</v>
      </c>
      <c r="D6567" s="254" t="s">
        <v>14830</v>
      </c>
    </row>
    <row r="6568" spans="1:4" ht="15" x14ac:dyDescent="0.25">
      <c r="A6568" s="261">
        <v>96109</v>
      </c>
      <c r="B6568" s="253" t="s">
        <v>12576</v>
      </c>
      <c r="C6568" s="253" t="s">
        <v>414</v>
      </c>
      <c r="D6568" s="254" t="s">
        <v>18198</v>
      </c>
    </row>
    <row r="6569" spans="1:4" ht="15" x14ac:dyDescent="0.25">
      <c r="A6569" s="261">
        <v>96110</v>
      </c>
      <c r="B6569" s="253" t="s">
        <v>12577</v>
      </c>
      <c r="C6569" s="253" t="s">
        <v>414</v>
      </c>
      <c r="D6569" s="254" t="s">
        <v>18199</v>
      </c>
    </row>
    <row r="6570" spans="1:4" ht="15" x14ac:dyDescent="0.25">
      <c r="A6570" s="261">
        <v>96113</v>
      </c>
      <c r="B6570" s="253" t="s">
        <v>12578</v>
      </c>
      <c r="C6570" s="253" t="s">
        <v>414</v>
      </c>
      <c r="D6570" s="254" t="s">
        <v>18200</v>
      </c>
    </row>
    <row r="6571" spans="1:4" ht="15" x14ac:dyDescent="0.25">
      <c r="A6571" s="261">
        <v>96114</v>
      </c>
      <c r="B6571" s="253" t="s">
        <v>12579</v>
      </c>
      <c r="C6571" s="253" t="s">
        <v>414</v>
      </c>
      <c r="D6571" s="254" t="s">
        <v>16205</v>
      </c>
    </row>
    <row r="6572" spans="1:4" ht="15" x14ac:dyDescent="0.25">
      <c r="A6572" s="261">
        <v>96120</v>
      </c>
      <c r="B6572" s="253" t="s">
        <v>12580</v>
      </c>
      <c r="C6572" s="253" t="s">
        <v>85</v>
      </c>
      <c r="D6572" s="254" t="s">
        <v>18201</v>
      </c>
    </row>
    <row r="6573" spans="1:4" ht="15" x14ac:dyDescent="0.25">
      <c r="A6573" s="261">
        <v>96123</v>
      </c>
      <c r="B6573" s="253" t="s">
        <v>12581</v>
      </c>
      <c r="C6573" s="253" t="s">
        <v>85</v>
      </c>
      <c r="D6573" s="254" t="s">
        <v>18202</v>
      </c>
    </row>
    <row r="6574" spans="1:4" ht="15" x14ac:dyDescent="0.25">
      <c r="A6574" s="261">
        <v>99054</v>
      </c>
      <c r="B6574" s="253" t="s">
        <v>12582</v>
      </c>
      <c r="C6574" s="253" t="s">
        <v>414</v>
      </c>
      <c r="D6574" s="254" t="s">
        <v>18203</v>
      </c>
    </row>
    <row r="6575" spans="1:4" ht="15" x14ac:dyDescent="0.25">
      <c r="A6575" s="261">
        <v>96111</v>
      </c>
      <c r="B6575" s="253" t="s">
        <v>12583</v>
      </c>
      <c r="C6575" s="253" t="s">
        <v>414</v>
      </c>
      <c r="D6575" s="254" t="s">
        <v>18204</v>
      </c>
    </row>
    <row r="6576" spans="1:4" ht="15" x14ac:dyDescent="0.25">
      <c r="A6576" s="261">
        <v>96116</v>
      </c>
      <c r="B6576" s="253" t="s">
        <v>12584</v>
      </c>
      <c r="C6576" s="253" t="s">
        <v>414</v>
      </c>
      <c r="D6576" s="254" t="s">
        <v>16311</v>
      </c>
    </row>
    <row r="6577" spans="1:4" ht="15" x14ac:dyDescent="0.25">
      <c r="A6577" s="261">
        <v>96121</v>
      </c>
      <c r="B6577" s="253" t="s">
        <v>12585</v>
      </c>
      <c r="C6577" s="253" t="s">
        <v>85</v>
      </c>
      <c r="D6577" s="254" t="s">
        <v>14990</v>
      </c>
    </row>
    <row r="6578" spans="1:4" ht="15" x14ac:dyDescent="0.25">
      <c r="A6578" s="261">
        <v>96485</v>
      </c>
      <c r="B6578" s="253" t="s">
        <v>12586</v>
      </c>
      <c r="C6578" s="253" t="s">
        <v>414</v>
      </c>
      <c r="D6578" s="254" t="s">
        <v>18205</v>
      </c>
    </row>
    <row r="6579" spans="1:4" ht="15" x14ac:dyDescent="0.25">
      <c r="A6579" s="261">
        <v>96486</v>
      </c>
      <c r="B6579" s="253" t="s">
        <v>12587</v>
      </c>
      <c r="C6579" s="253" t="s">
        <v>414</v>
      </c>
      <c r="D6579" s="254" t="s">
        <v>18206</v>
      </c>
    </row>
    <row r="6580" spans="1:4" ht="15" x14ac:dyDescent="0.25">
      <c r="A6580" s="261">
        <v>91515</v>
      </c>
      <c r="B6580" s="253" t="s">
        <v>6046</v>
      </c>
      <c r="C6580" s="253" t="s">
        <v>414</v>
      </c>
      <c r="D6580" s="254" t="s">
        <v>18207</v>
      </c>
    </row>
    <row r="6581" spans="1:4" ht="15" x14ac:dyDescent="0.25">
      <c r="A6581" s="261">
        <v>91519</v>
      </c>
      <c r="B6581" s="253" t="s">
        <v>6047</v>
      </c>
      <c r="C6581" s="253" t="s">
        <v>414</v>
      </c>
      <c r="D6581" s="254" t="s">
        <v>17526</v>
      </c>
    </row>
    <row r="6582" spans="1:4" ht="15" x14ac:dyDescent="0.25">
      <c r="A6582" s="261">
        <v>91520</v>
      </c>
      <c r="B6582" s="253" t="s">
        <v>6048</v>
      </c>
      <c r="C6582" s="253" t="s">
        <v>414</v>
      </c>
      <c r="D6582" s="254" t="s">
        <v>18208</v>
      </c>
    </row>
    <row r="6583" spans="1:4" ht="15" x14ac:dyDescent="0.25">
      <c r="A6583" s="261">
        <v>91522</v>
      </c>
      <c r="B6583" s="253" t="s">
        <v>6049</v>
      </c>
      <c r="C6583" s="253" t="s">
        <v>414</v>
      </c>
      <c r="D6583" s="254" t="s">
        <v>18209</v>
      </c>
    </row>
    <row r="6584" spans="1:4" ht="15" x14ac:dyDescent="0.25">
      <c r="A6584" s="261">
        <v>91525</v>
      </c>
      <c r="B6584" s="253" t="s">
        <v>6050</v>
      </c>
      <c r="C6584" s="253" t="s">
        <v>414</v>
      </c>
      <c r="D6584" s="254" t="s">
        <v>12924</v>
      </c>
    </row>
    <row r="6585" spans="1:4" ht="15" x14ac:dyDescent="0.25">
      <c r="A6585" s="261">
        <v>104412</v>
      </c>
      <c r="B6585" s="253" t="s">
        <v>6051</v>
      </c>
      <c r="C6585" s="253" t="s">
        <v>414</v>
      </c>
      <c r="D6585" s="254" t="s">
        <v>12797</v>
      </c>
    </row>
    <row r="6586" spans="1:4" ht="15" x14ac:dyDescent="0.25">
      <c r="A6586" s="261">
        <v>104413</v>
      </c>
      <c r="B6586" s="253" t="s">
        <v>6052</v>
      </c>
      <c r="C6586" s="253" t="s">
        <v>414</v>
      </c>
      <c r="D6586" s="254" t="s">
        <v>18210</v>
      </c>
    </row>
    <row r="6587" spans="1:4" ht="15" x14ac:dyDescent="0.25">
      <c r="A6587" s="261">
        <v>104414</v>
      </c>
      <c r="B6587" s="253" t="s">
        <v>6053</v>
      </c>
      <c r="C6587" s="253" t="s">
        <v>414</v>
      </c>
      <c r="D6587" s="254" t="s">
        <v>16576</v>
      </c>
    </row>
    <row r="6588" spans="1:4" ht="15" x14ac:dyDescent="0.25">
      <c r="A6588" s="261">
        <v>104415</v>
      </c>
      <c r="B6588" s="253" t="s">
        <v>6054</v>
      </c>
      <c r="C6588" s="253" t="s">
        <v>414</v>
      </c>
      <c r="D6588" s="254" t="s">
        <v>16081</v>
      </c>
    </row>
    <row r="6589" spans="1:4" ht="15" x14ac:dyDescent="0.25">
      <c r="A6589" s="261">
        <v>104416</v>
      </c>
      <c r="B6589" s="253" t="s">
        <v>6055</v>
      </c>
      <c r="C6589" s="253" t="s">
        <v>414</v>
      </c>
      <c r="D6589" s="254" t="s">
        <v>18211</v>
      </c>
    </row>
    <row r="6590" spans="1:4" ht="15" x14ac:dyDescent="0.25">
      <c r="A6590" s="261">
        <v>104417</v>
      </c>
      <c r="B6590" s="253" t="s">
        <v>6056</v>
      </c>
      <c r="C6590" s="253" t="s">
        <v>414</v>
      </c>
      <c r="D6590" s="254" t="s">
        <v>13663</v>
      </c>
    </row>
    <row r="6591" spans="1:4" ht="15" x14ac:dyDescent="0.25">
      <c r="A6591" s="261">
        <v>104418</v>
      </c>
      <c r="B6591" s="253" t="s">
        <v>6057</v>
      </c>
      <c r="C6591" s="253" t="s">
        <v>414</v>
      </c>
      <c r="D6591" s="254" t="s">
        <v>18212</v>
      </c>
    </row>
    <row r="6592" spans="1:4" ht="15" x14ac:dyDescent="0.25">
      <c r="A6592" s="261">
        <v>104419</v>
      </c>
      <c r="B6592" s="253" t="s">
        <v>6058</v>
      </c>
      <c r="C6592" s="253" t="s">
        <v>414</v>
      </c>
      <c r="D6592" s="254" t="s">
        <v>14943</v>
      </c>
    </row>
    <row r="6593" spans="1:4" ht="15" x14ac:dyDescent="0.25">
      <c r="A6593" s="261">
        <v>104420</v>
      </c>
      <c r="B6593" s="253" t="s">
        <v>6059</v>
      </c>
      <c r="C6593" s="253" t="s">
        <v>414</v>
      </c>
      <c r="D6593" s="254" t="s">
        <v>17831</v>
      </c>
    </row>
    <row r="6594" spans="1:4" ht="15" x14ac:dyDescent="0.25">
      <c r="A6594" s="261">
        <v>104421</v>
      </c>
      <c r="B6594" s="253" t="s">
        <v>6060</v>
      </c>
      <c r="C6594" s="253" t="s">
        <v>414</v>
      </c>
      <c r="D6594" s="254" t="s">
        <v>18213</v>
      </c>
    </row>
    <row r="6595" spans="1:4" ht="15" x14ac:dyDescent="0.25">
      <c r="A6595" s="261">
        <v>104422</v>
      </c>
      <c r="B6595" s="253" t="s">
        <v>6061</v>
      </c>
      <c r="C6595" s="253" t="s">
        <v>414</v>
      </c>
      <c r="D6595" s="254" t="s">
        <v>18214</v>
      </c>
    </row>
    <row r="6596" spans="1:4" ht="15" x14ac:dyDescent="0.25">
      <c r="A6596" s="261">
        <v>104423</v>
      </c>
      <c r="B6596" s="253" t="s">
        <v>6062</v>
      </c>
      <c r="C6596" s="253" t="s">
        <v>414</v>
      </c>
      <c r="D6596" s="254" t="s">
        <v>16030</v>
      </c>
    </row>
    <row r="6597" spans="1:4" ht="15" x14ac:dyDescent="0.25">
      <c r="A6597" s="261">
        <v>104424</v>
      </c>
      <c r="B6597" s="253" t="s">
        <v>6063</v>
      </c>
      <c r="C6597" s="253" t="s">
        <v>414</v>
      </c>
      <c r="D6597" s="254" t="s">
        <v>18215</v>
      </c>
    </row>
    <row r="6598" spans="1:4" ht="15" x14ac:dyDescent="0.25">
      <c r="A6598" s="261">
        <v>104425</v>
      </c>
      <c r="B6598" s="253" t="s">
        <v>6064</v>
      </c>
      <c r="C6598" s="253" t="s">
        <v>414</v>
      </c>
      <c r="D6598" s="254" t="s">
        <v>18216</v>
      </c>
    </row>
    <row r="6599" spans="1:4" ht="15" x14ac:dyDescent="0.25">
      <c r="A6599" s="261">
        <v>87280</v>
      </c>
      <c r="B6599" s="253" t="s">
        <v>6065</v>
      </c>
      <c r="C6599" s="253" t="s">
        <v>1363</v>
      </c>
      <c r="D6599" s="254" t="s">
        <v>18217</v>
      </c>
    </row>
    <row r="6600" spans="1:4" ht="15" x14ac:dyDescent="0.25">
      <c r="A6600" s="261">
        <v>87281</v>
      </c>
      <c r="B6600" s="253" t="s">
        <v>6066</v>
      </c>
      <c r="C6600" s="253" t="s">
        <v>1363</v>
      </c>
      <c r="D6600" s="254" t="s">
        <v>18218</v>
      </c>
    </row>
    <row r="6601" spans="1:4" ht="15" x14ac:dyDescent="0.25">
      <c r="A6601" s="261">
        <v>87283</v>
      </c>
      <c r="B6601" s="253" t="s">
        <v>6067</v>
      </c>
      <c r="C6601" s="253" t="s">
        <v>1363</v>
      </c>
      <c r="D6601" s="254" t="s">
        <v>18219</v>
      </c>
    </row>
    <row r="6602" spans="1:4" ht="15" x14ac:dyDescent="0.25">
      <c r="A6602" s="261">
        <v>87284</v>
      </c>
      <c r="B6602" s="253" t="s">
        <v>6068</v>
      </c>
      <c r="C6602" s="253" t="s">
        <v>1363</v>
      </c>
      <c r="D6602" s="254" t="s">
        <v>18220</v>
      </c>
    </row>
    <row r="6603" spans="1:4" ht="15" x14ac:dyDescent="0.25">
      <c r="A6603" s="261">
        <v>87286</v>
      </c>
      <c r="B6603" s="253" t="s">
        <v>6069</v>
      </c>
      <c r="C6603" s="253" t="s">
        <v>1363</v>
      </c>
      <c r="D6603" s="254" t="s">
        <v>18221</v>
      </c>
    </row>
    <row r="6604" spans="1:4" ht="15" x14ac:dyDescent="0.25">
      <c r="A6604" s="261">
        <v>87287</v>
      </c>
      <c r="B6604" s="253" t="s">
        <v>6070</v>
      </c>
      <c r="C6604" s="253" t="s">
        <v>1363</v>
      </c>
      <c r="D6604" s="254" t="s">
        <v>18222</v>
      </c>
    </row>
    <row r="6605" spans="1:4" ht="15" x14ac:dyDescent="0.25">
      <c r="A6605" s="261">
        <v>87289</v>
      </c>
      <c r="B6605" s="253" t="s">
        <v>6071</v>
      </c>
      <c r="C6605" s="253" t="s">
        <v>1363</v>
      </c>
      <c r="D6605" s="254" t="s">
        <v>18223</v>
      </c>
    </row>
    <row r="6606" spans="1:4" ht="15" x14ac:dyDescent="0.25">
      <c r="A6606" s="261">
        <v>87290</v>
      </c>
      <c r="B6606" s="253" t="s">
        <v>6072</v>
      </c>
      <c r="C6606" s="253" t="s">
        <v>1363</v>
      </c>
      <c r="D6606" s="254" t="s">
        <v>18224</v>
      </c>
    </row>
    <row r="6607" spans="1:4" ht="15" x14ac:dyDescent="0.25">
      <c r="A6607" s="261">
        <v>87292</v>
      </c>
      <c r="B6607" s="253" t="s">
        <v>6073</v>
      </c>
      <c r="C6607" s="253" t="s">
        <v>1363</v>
      </c>
      <c r="D6607" s="254" t="s">
        <v>18225</v>
      </c>
    </row>
    <row r="6608" spans="1:4" ht="15" x14ac:dyDescent="0.25">
      <c r="A6608" s="261">
        <v>87294</v>
      </c>
      <c r="B6608" s="253" t="s">
        <v>6074</v>
      </c>
      <c r="C6608" s="253" t="s">
        <v>1363</v>
      </c>
      <c r="D6608" s="254" t="s">
        <v>18226</v>
      </c>
    </row>
    <row r="6609" spans="1:4" ht="15" x14ac:dyDescent="0.25">
      <c r="A6609" s="261">
        <v>87295</v>
      </c>
      <c r="B6609" s="253" t="s">
        <v>6075</v>
      </c>
      <c r="C6609" s="253" t="s">
        <v>1363</v>
      </c>
      <c r="D6609" s="254" t="s">
        <v>18227</v>
      </c>
    </row>
    <row r="6610" spans="1:4" ht="15" x14ac:dyDescent="0.25">
      <c r="A6610" s="261">
        <v>87296</v>
      </c>
      <c r="B6610" s="253" t="s">
        <v>6076</v>
      </c>
      <c r="C6610" s="253" t="s">
        <v>1363</v>
      </c>
      <c r="D6610" s="254" t="s">
        <v>18228</v>
      </c>
    </row>
    <row r="6611" spans="1:4" ht="15" x14ac:dyDescent="0.25">
      <c r="A6611" s="261">
        <v>87298</v>
      </c>
      <c r="B6611" s="253" t="s">
        <v>6077</v>
      </c>
      <c r="C6611" s="253" t="s">
        <v>1363</v>
      </c>
      <c r="D6611" s="254" t="s">
        <v>18229</v>
      </c>
    </row>
    <row r="6612" spans="1:4" ht="15" x14ac:dyDescent="0.25">
      <c r="A6612" s="261">
        <v>87299</v>
      </c>
      <c r="B6612" s="253" t="s">
        <v>6078</v>
      </c>
      <c r="C6612" s="253" t="s">
        <v>1363</v>
      </c>
      <c r="D6612" s="254" t="s">
        <v>17929</v>
      </c>
    </row>
    <row r="6613" spans="1:4" ht="15" x14ac:dyDescent="0.25">
      <c r="A6613" s="261">
        <v>87301</v>
      </c>
      <c r="B6613" s="253" t="s">
        <v>6079</v>
      </c>
      <c r="C6613" s="253" t="s">
        <v>1363</v>
      </c>
      <c r="D6613" s="254" t="s">
        <v>18230</v>
      </c>
    </row>
    <row r="6614" spans="1:4" ht="15" x14ac:dyDescent="0.25">
      <c r="A6614" s="261">
        <v>87302</v>
      </c>
      <c r="B6614" s="253" t="s">
        <v>6080</v>
      </c>
      <c r="C6614" s="253" t="s">
        <v>1363</v>
      </c>
      <c r="D6614" s="254" t="s">
        <v>18231</v>
      </c>
    </row>
    <row r="6615" spans="1:4" ht="15" x14ac:dyDescent="0.25">
      <c r="A6615" s="261">
        <v>87304</v>
      </c>
      <c r="B6615" s="253" t="s">
        <v>6081</v>
      </c>
      <c r="C6615" s="253" t="s">
        <v>1363</v>
      </c>
      <c r="D6615" s="254" t="s">
        <v>18232</v>
      </c>
    </row>
    <row r="6616" spans="1:4" ht="15" x14ac:dyDescent="0.25">
      <c r="A6616" s="261">
        <v>87305</v>
      </c>
      <c r="B6616" s="253" t="s">
        <v>6082</v>
      </c>
      <c r="C6616" s="253" t="s">
        <v>1363</v>
      </c>
      <c r="D6616" s="254" t="s">
        <v>18233</v>
      </c>
    </row>
    <row r="6617" spans="1:4" ht="15" x14ac:dyDescent="0.25">
      <c r="A6617" s="261">
        <v>87307</v>
      </c>
      <c r="B6617" s="253" t="s">
        <v>6083</v>
      </c>
      <c r="C6617" s="253" t="s">
        <v>1363</v>
      </c>
      <c r="D6617" s="254" t="s">
        <v>18234</v>
      </c>
    </row>
    <row r="6618" spans="1:4" ht="15" x14ac:dyDescent="0.25">
      <c r="A6618" s="261">
        <v>87308</v>
      </c>
      <c r="B6618" s="253" t="s">
        <v>6084</v>
      </c>
      <c r="C6618" s="253" t="s">
        <v>1363</v>
      </c>
      <c r="D6618" s="254" t="s">
        <v>18235</v>
      </c>
    </row>
    <row r="6619" spans="1:4" ht="15" x14ac:dyDescent="0.25">
      <c r="A6619" s="261">
        <v>87310</v>
      </c>
      <c r="B6619" s="253" t="s">
        <v>6085</v>
      </c>
      <c r="C6619" s="253" t="s">
        <v>1363</v>
      </c>
      <c r="D6619" s="254" t="s">
        <v>18236</v>
      </c>
    </row>
    <row r="6620" spans="1:4" ht="15" x14ac:dyDescent="0.25">
      <c r="A6620" s="261">
        <v>87311</v>
      </c>
      <c r="B6620" s="253" t="s">
        <v>6086</v>
      </c>
      <c r="C6620" s="253" t="s">
        <v>1363</v>
      </c>
      <c r="D6620" s="254" t="s">
        <v>18237</v>
      </c>
    </row>
    <row r="6621" spans="1:4" ht="15" x14ac:dyDescent="0.25">
      <c r="A6621" s="261">
        <v>87313</v>
      </c>
      <c r="B6621" s="253" t="s">
        <v>6087</v>
      </c>
      <c r="C6621" s="253" t="s">
        <v>1363</v>
      </c>
      <c r="D6621" s="254" t="s">
        <v>18238</v>
      </c>
    </row>
    <row r="6622" spans="1:4" ht="15" x14ac:dyDescent="0.25">
      <c r="A6622" s="261">
        <v>87314</v>
      </c>
      <c r="B6622" s="253" t="s">
        <v>6088</v>
      </c>
      <c r="C6622" s="253" t="s">
        <v>1363</v>
      </c>
      <c r="D6622" s="254" t="s">
        <v>18239</v>
      </c>
    </row>
    <row r="6623" spans="1:4" ht="15" x14ac:dyDescent="0.25">
      <c r="A6623" s="261">
        <v>87316</v>
      </c>
      <c r="B6623" s="253" t="s">
        <v>6089</v>
      </c>
      <c r="C6623" s="253" t="s">
        <v>1363</v>
      </c>
      <c r="D6623" s="254" t="s">
        <v>18240</v>
      </c>
    </row>
    <row r="6624" spans="1:4" ht="15" x14ac:dyDescent="0.25">
      <c r="A6624" s="261">
        <v>87317</v>
      </c>
      <c r="B6624" s="253" t="s">
        <v>6090</v>
      </c>
      <c r="C6624" s="253" t="s">
        <v>1363</v>
      </c>
      <c r="D6624" s="254" t="s">
        <v>18241</v>
      </c>
    </row>
    <row r="6625" spans="1:4" ht="15" x14ac:dyDescent="0.25">
      <c r="A6625" s="261">
        <v>87319</v>
      </c>
      <c r="B6625" s="253" t="s">
        <v>6091</v>
      </c>
      <c r="C6625" s="253" t="s">
        <v>1363</v>
      </c>
      <c r="D6625" s="254" t="s">
        <v>18242</v>
      </c>
    </row>
    <row r="6626" spans="1:4" ht="15" x14ac:dyDescent="0.25">
      <c r="A6626" s="261">
        <v>87320</v>
      </c>
      <c r="B6626" s="253" t="s">
        <v>6092</v>
      </c>
      <c r="C6626" s="253" t="s">
        <v>1363</v>
      </c>
      <c r="D6626" s="254" t="s">
        <v>18243</v>
      </c>
    </row>
    <row r="6627" spans="1:4" ht="15" x14ac:dyDescent="0.25">
      <c r="A6627" s="261">
        <v>87322</v>
      </c>
      <c r="B6627" s="253" t="s">
        <v>6093</v>
      </c>
      <c r="C6627" s="253" t="s">
        <v>1363</v>
      </c>
      <c r="D6627" s="254" t="s">
        <v>18244</v>
      </c>
    </row>
    <row r="6628" spans="1:4" ht="15" x14ac:dyDescent="0.25">
      <c r="A6628" s="261">
        <v>87323</v>
      </c>
      <c r="B6628" s="253" t="s">
        <v>6094</v>
      </c>
      <c r="C6628" s="253" t="s">
        <v>1363</v>
      </c>
      <c r="D6628" s="254" t="s">
        <v>18245</v>
      </c>
    </row>
    <row r="6629" spans="1:4" ht="15" x14ac:dyDescent="0.25">
      <c r="A6629" s="261">
        <v>87325</v>
      </c>
      <c r="B6629" s="253" t="s">
        <v>6095</v>
      </c>
      <c r="C6629" s="253" t="s">
        <v>1363</v>
      </c>
      <c r="D6629" s="254" t="s">
        <v>18246</v>
      </c>
    </row>
    <row r="6630" spans="1:4" ht="15" x14ac:dyDescent="0.25">
      <c r="A6630" s="261">
        <v>87326</v>
      </c>
      <c r="B6630" s="253" t="s">
        <v>6096</v>
      </c>
      <c r="C6630" s="253" t="s">
        <v>1363</v>
      </c>
      <c r="D6630" s="254" t="s">
        <v>18247</v>
      </c>
    </row>
    <row r="6631" spans="1:4" ht="15" x14ac:dyDescent="0.25">
      <c r="A6631" s="261">
        <v>87327</v>
      </c>
      <c r="B6631" s="253" t="s">
        <v>6097</v>
      </c>
      <c r="C6631" s="253" t="s">
        <v>1363</v>
      </c>
      <c r="D6631" s="254" t="s">
        <v>18248</v>
      </c>
    </row>
    <row r="6632" spans="1:4" ht="15" x14ac:dyDescent="0.25">
      <c r="A6632" s="261">
        <v>87328</v>
      </c>
      <c r="B6632" s="253" t="s">
        <v>6098</v>
      </c>
      <c r="C6632" s="253" t="s">
        <v>1363</v>
      </c>
      <c r="D6632" s="254" t="s">
        <v>18249</v>
      </c>
    </row>
    <row r="6633" spans="1:4" ht="15" x14ac:dyDescent="0.25">
      <c r="A6633" s="261">
        <v>87329</v>
      </c>
      <c r="B6633" s="253" t="s">
        <v>6099</v>
      </c>
      <c r="C6633" s="253" t="s">
        <v>1363</v>
      </c>
      <c r="D6633" s="254" t="s">
        <v>18250</v>
      </c>
    </row>
    <row r="6634" spans="1:4" ht="15" x14ac:dyDescent="0.25">
      <c r="A6634" s="261">
        <v>87330</v>
      </c>
      <c r="B6634" s="253" t="s">
        <v>6100</v>
      </c>
      <c r="C6634" s="253" t="s">
        <v>1363</v>
      </c>
      <c r="D6634" s="254" t="s">
        <v>18251</v>
      </c>
    </row>
    <row r="6635" spans="1:4" ht="15" x14ac:dyDescent="0.25">
      <c r="A6635" s="261">
        <v>87331</v>
      </c>
      <c r="B6635" s="253" t="s">
        <v>6101</v>
      </c>
      <c r="C6635" s="253" t="s">
        <v>1363</v>
      </c>
      <c r="D6635" s="254" t="s">
        <v>18252</v>
      </c>
    </row>
    <row r="6636" spans="1:4" ht="15" x14ac:dyDescent="0.25">
      <c r="A6636" s="261">
        <v>87332</v>
      </c>
      <c r="B6636" s="253" t="s">
        <v>6102</v>
      </c>
      <c r="C6636" s="253" t="s">
        <v>1363</v>
      </c>
      <c r="D6636" s="254" t="s">
        <v>18253</v>
      </c>
    </row>
    <row r="6637" spans="1:4" ht="15" x14ac:dyDescent="0.25">
      <c r="A6637" s="261">
        <v>87333</v>
      </c>
      <c r="B6637" s="253" t="s">
        <v>6103</v>
      </c>
      <c r="C6637" s="253" t="s">
        <v>1363</v>
      </c>
      <c r="D6637" s="254" t="s">
        <v>18254</v>
      </c>
    </row>
    <row r="6638" spans="1:4" ht="15" x14ac:dyDescent="0.25">
      <c r="A6638" s="261">
        <v>87334</v>
      </c>
      <c r="B6638" s="253" t="s">
        <v>6104</v>
      </c>
      <c r="C6638" s="253" t="s">
        <v>1363</v>
      </c>
      <c r="D6638" s="254" t="s">
        <v>18255</v>
      </c>
    </row>
    <row r="6639" spans="1:4" ht="15" x14ac:dyDescent="0.25">
      <c r="A6639" s="261">
        <v>87335</v>
      </c>
      <c r="B6639" s="253" t="s">
        <v>6105</v>
      </c>
      <c r="C6639" s="253" t="s">
        <v>1363</v>
      </c>
      <c r="D6639" s="254" t="s">
        <v>18256</v>
      </c>
    </row>
    <row r="6640" spans="1:4" ht="15" x14ac:dyDescent="0.25">
      <c r="A6640" s="261">
        <v>87336</v>
      </c>
      <c r="B6640" s="253" t="s">
        <v>6106</v>
      </c>
      <c r="C6640" s="253" t="s">
        <v>1363</v>
      </c>
      <c r="D6640" s="254" t="s">
        <v>18257</v>
      </c>
    </row>
    <row r="6641" spans="1:4" ht="15" x14ac:dyDescent="0.25">
      <c r="A6641" s="261">
        <v>87337</v>
      </c>
      <c r="B6641" s="253" t="s">
        <v>6107</v>
      </c>
      <c r="C6641" s="253" t="s">
        <v>1363</v>
      </c>
      <c r="D6641" s="254" t="s">
        <v>18258</v>
      </c>
    </row>
    <row r="6642" spans="1:4" ht="15" x14ac:dyDescent="0.25">
      <c r="A6642" s="261">
        <v>87338</v>
      </c>
      <c r="B6642" s="253" t="s">
        <v>6108</v>
      </c>
      <c r="C6642" s="253" t="s">
        <v>1363</v>
      </c>
      <c r="D6642" s="254" t="s">
        <v>18259</v>
      </c>
    </row>
    <row r="6643" spans="1:4" ht="15" x14ac:dyDescent="0.25">
      <c r="A6643" s="261">
        <v>87339</v>
      </c>
      <c r="B6643" s="253" t="s">
        <v>6109</v>
      </c>
      <c r="C6643" s="253" t="s">
        <v>1363</v>
      </c>
      <c r="D6643" s="254" t="s">
        <v>18260</v>
      </c>
    </row>
    <row r="6644" spans="1:4" ht="15" x14ac:dyDescent="0.25">
      <c r="A6644" s="261">
        <v>87340</v>
      </c>
      <c r="B6644" s="253" t="s">
        <v>6110</v>
      </c>
      <c r="C6644" s="253" t="s">
        <v>1363</v>
      </c>
      <c r="D6644" s="254" t="s">
        <v>18261</v>
      </c>
    </row>
    <row r="6645" spans="1:4" ht="15" x14ac:dyDescent="0.25">
      <c r="A6645" s="261">
        <v>87341</v>
      </c>
      <c r="B6645" s="253" t="s">
        <v>6111</v>
      </c>
      <c r="C6645" s="253" t="s">
        <v>1363</v>
      </c>
      <c r="D6645" s="254" t="s">
        <v>18262</v>
      </c>
    </row>
    <row r="6646" spans="1:4" ht="15" x14ac:dyDescent="0.25">
      <c r="A6646" s="261">
        <v>87342</v>
      </c>
      <c r="B6646" s="253" t="s">
        <v>6112</v>
      </c>
      <c r="C6646" s="253" t="s">
        <v>1363</v>
      </c>
      <c r="D6646" s="254" t="s">
        <v>18263</v>
      </c>
    </row>
    <row r="6647" spans="1:4" ht="15" x14ac:dyDescent="0.25">
      <c r="A6647" s="261">
        <v>87343</v>
      </c>
      <c r="B6647" s="253" t="s">
        <v>6113</v>
      </c>
      <c r="C6647" s="253" t="s">
        <v>1363</v>
      </c>
      <c r="D6647" s="254" t="s">
        <v>18264</v>
      </c>
    </row>
    <row r="6648" spans="1:4" ht="15" x14ac:dyDescent="0.25">
      <c r="A6648" s="261">
        <v>87344</v>
      </c>
      <c r="B6648" s="253" t="s">
        <v>6114</v>
      </c>
      <c r="C6648" s="253" t="s">
        <v>1363</v>
      </c>
      <c r="D6648" s="254" t="s">
        <v>18265</v>
      </c>
    </row>
    <row r="6649" spans="1:4" ht="15" x14ac:dyDescent="0.25">
      <c r="A6649" s="261">
        <v>87345</v>
      </c>
      <c r="B6649" s="253" t="s">
        <v>6115</v>
      </c>
      <c r="C6649" s="253" t="s">
        <v>1363</v>
      </c>
      <c r="D6649" s="254" t="s">
        <v>18266</v>
      </c>
    </row>
    <row r="6650" spans="1:4" ht="15" x14ac:dyDescent="0.25">
      <c r="A6650" s="261">
        <v>87346</v>
      </c>
      <c r="B6650" s="253" t="s">
        <v>6116</v>
      </c>
      <c r="C6650" s="253" t="s">
        <v>1363</v>
      </c>
      <c r="D6650" s="254" t="s">
        <v>18267</v>
      </c>
    </row>
    <row r="6651" spans="1:4" ht="15" x14ac:dyDescent="0.25">
      <c r="A6651" s="261">
        <v>87347</v>
      </c>
      <c r="B6651" s="253" t="s">
        <v>6117</v>
      </c>
      <c r="C6651" s="253" t="s">
        <v>1363</v>
      </c>
      <c r="D6651" s="254" t="s">
        <v>18268</v>
      </c>
    </row>
    <row r="6652" spans="1:4" ht="15" x14ac:dyDescent="0.25">
      <c r="A6652" s="261">
        <v>87348</v>
      </c>
      <c r="B6652" s="253" t="s">
        <v>6118</v>
      </c>
      <c r="C6652" s="253" t="s">
        <v>1363</v>
      </c>
      <c r="D6652" s="254" t="s">
        <v>18269</v>
      </c>
    </row>
    <row r="6653" spans="1:4" ht="15" x14ac:dyDescent="0.25">
      <c r="A6653" s="261">
        <v>87349</v>
      </c>
      <c r="B6653" s="253" t="s">
        <v>6119</v>
      </c>
      <c r="C6653" s="253" t="s">
        <v>1363</v>
      </c>
      <c r="D6653" s="254" t="s">
        <v>18270</v>
      </c>
    </row>
    <row r="6654" spans="1:4" ht="15" x14ac:dyDescent="0.25">
      <c r="A6654" s="261">
        <v>87350</v>
      </c>
      <c r="B6654" s="253" t="s">
        <v>6120</v>
      </c>
      <c r="C6654" s="253" t="s">
        <v>1363</v>
      </c>
      <c r="D6654" s="254" t="s">
        <v>18271</v>
      </c>
    </row>
    <row r="6655" spans="1:4" ht="15" x14ac:dyDescent="0.25">
      <c r="A6655" s="261">
        <v>87351</v>
      </c>
      <c r="B6655" s="253" t="s">
        <v>6121</v>
      </c>
      <c r="C6655" s="253" t="s">
        <v>1363</v>
      </c>
      <c r="D6655" s="254" t="s">
        <v>18272</v>
      </c>
    </row>
    <row r="6656" spans="1:4" ht="15" x14ac:dyDescent="0.25">
      <c r="A6656" s="261">
        <v>87352</v>
      </c>
      <c r="B6656" s="253" t="s">
        <v>6122</v>
      </c>
      <c r="C6656" s="253" t="s">
        <v>1363</v>
      </c>
      <c r="D6656" s="254" t="s">
        <v>18273</v>
      </c>
    </row>
    <row r="6657" spans="1:4" ht="15" x14ac:dyDescent="0.25">
      <c r="A6657" s="261">
        <v>87353</v>
      </c>
      <c r="B6657" s="253" t="s">
        <v>6123</v>
      </c>
      <c r="C6657" s="253" t="s">
        <v>1363</v>
      </c>
      <c r="D6657" s="254" t="s">
        <v>18274</v>
      </c>
    </row>
    <row r="6658" spans="1:4" ht="15" x14ac:dyDescent="0.25">
      <c r="A6658" s="261">
        <v>87354</v>
      </c>
      <c r="B6658" s="253" t="s">
        <v>6124</v>
      </c>
      <c r="C6658" s="253" t="s">
        <v>1363</v>
      </c>
      <c r="D6658" s="254" t="s">
        <v>18275</v>
      </c>
    </row>
    <row r="6659" spans="1:4" ht="15" x14ac:dyDescent="0.25">
      <c r="A6659" s="261">
        <v>87355</v>
      </c>
      <c r="B6659" s="253" t="s">
        <v>6125</v>
      </c>
      <c r="C6659" s="253" t="s">
        <v>1363</v>
      </c>
      <c r="D6659" s="254" t="s">
        <v>18276</v>
      </c>
    </row>
    <row r="6660" spans="1:4" ht="15" x14ac:dyDescent="0.25">
      <c r="A6660" s="261">
        <v>87356</v>
      </c>
      <c r="B6660" s="253" t="s">
        <v>6126</v>
      </c>
      <c r="C6660" s="253" t="s">
        <v>1363</v>
      </c>
      <c r="D6660" s="254" t="s">
        <v>18277</v>
      </c>
    </row>
    <row r="6661" spans="1:4" ht="15" x14ac:dyDescent="0.25">
      <c r="A6661" s="261">
        <v>87357</v>
      </c>
      <c r="B6661" s="253" t="s">
        <v>6127</v>
      </c>
      <c r="C6661" s="253" t="s">
        <v>1363</v>
      </c>
      <c r="D6661" s="254" t="s">
        <v>18278</v>
      </c>
    </row>
    <row r="6662" spans="1:4" ht="15" x14ac:dyDescent="0.25">
      <c r="A6662" s="261">
        <v>87358</v>
      </c>
      <c r="B6662" s="253" t="s">
        <v>6128</v>
      </c>
      <c r="C6662" s="253" t="s">
        <v>1363</v>
      </c>
      <c r="D6662" s="254" t="s">
        <v>18279</v>
      </c>
    </row>
    <row r="6663" spans="1:4" ht="15" x14ac:dyDescent="0.25">
      <c r="A6663" s="261">
        <v>87359</v>
      </c>
      <c r="B6663" s="253" t="s">
        <v>6129</v>
      </c>
      <c r="C6663" s="253" t="s">
        <v>1363</v>
      </c>
      <c r="D6663" s="254" t="s">
        <v>18280</v>
      </c>
    </row>
    <row r="6664" spans="1:4" ht="15" x14ac:dyDescent="0.25">
      <c r="A6664" s="261">
        <v>87360</v>
      </c>
      <c r="B6664" s="253" t="s">
        <v>6130</v>
      </c>
      <c r="C6664" s="253" t="s">
        <v>1363</v>
      </c>
      <c r="D6664" s="254" t="s">
        <v>18281</v>
      </c>
    </row>
    <row r="6665" spans="1:4" ht="15" x14ac:dyDescent="0.25">
      <c r="A6665" s="261">
        <v>87361</v>
      </c>
      <c r="B6665" s="253" t="s">
        <v>6131</v>
      </c>
      <c r="C6665" s="253" t="s">
        <v>1363</v>
      </c>
      <c r="D6665" s="254" t="s">
        <v>18282</v>
      </c>
    </row>
    <row r="6666" spans="1:4" ht="15" x14ac:dyDescent="0.25">
      <c r="A6666" s="261">
        <v>87362</v>
      </c>
      <c r="B6666" s="253" t="s">
        <v>6132</v>
      </c>
      <c r="C6666" s="253" t="s">
        <v>1363</v>
      </c>
      <c r="D6666" s="254" t="s">
        <v>18283</v>
      </c>
    </row>
    <row r="6667" spans="1:4" ht="15" x14ac:dyDescent="0.25">
      <c r="A6667" s="261">
        <v>87363</v>
      </c>
      <c r="B6667" s="253" t="s">
        <v>6133</v>
      </c>
      <c r="C6667" s="253" t="s">
        <v>1363</v>
      </c>
      <c r="D6667" s="254" t="s">
        <v>18284</v>
      </c>
    </row>
    <row r="6668" spans="1:4" ht="15" x14ac:dyDescent="0.25">
      <c r="A6668" s="261">
        <v>87364</v>
      </c>
      <c r="B6668" s="253" t="s">
        <v>6134</v>
      </c>
      <c r="C6668" s="253" t="s">
        <v>1363</v>
      </c>
      <c r="D6668" s="254" t="s">
        <v>18285</v>
      </c>
    </row>
    <row r="6669" spans="1:4" ht="15" x14ac:dyDescent="0.25">
      <c r="A6669" s="261">
        <v>87365</v>
      </c>
      <c r="B6669" s="253" t="s">
        <v>6135</v>
      </c>
      <c r="C6669" s="253" t="s">
        <v>1363</v>
      </c>
      <c r="D6669" s="254" t="s">
        <v>18286</v>
      </c>
    </row>
    <row r="6670" spans="1:4" ht="15" x14ac:dyDescent="0.25">
      <c r="A6670" s="261">
        <v>87366</v>
      </c>
      <c r="B6670" s="253" t="s">
        <v>6136</v>
      </c>
      <c r="C6670" s="253" t="s">
        <v>1363</v>
      </c>
      <c r="D6670" s="254" t="s">
        <v>18287</v>
      </c>
    </row>
    <row r="6671" spans="1:4" ht="15" x14ac:dyDescent="0.25">
      <c r="A6671" s="261">
        <v>87367</v>
      </c>
      <c r="B6671" s="253" t="s">
        <v>6137</v>
      </c>
      <c r="C6671" s="253" t="s">
        <v>1363</v>
      </c>
      <c r="D6671" s="254" t="s">
        <v>18288</v>
      </c>
    </row>
    <row r="6672" spans="1:4" ht="15" x14ac:dyDescent="0.25">
      <c r="A6672" s="261">
        <v>87368</v>
      </c>
      <c r="B6672" s="253" t="s">
        <v>6138</v>
      </c>
      <c r="C6672" s="253" t="s">
        <v>1363</v>
      </c>
      <c r="D6672" s="254" t="s">
        <v>18289</v>
      </c>
    </row>
    <row r="6673" spans="1:4" ht="15" x14ac:dyDescent="0.25">
      <c r="A6673" s="261">
        <v>87369</v>
      </c>
      <c r="B6673" s="253" t="s">
        <v>6139</v>
      </c>
      <c r="C6673" s="253" t="s">
        <v>1363</v>
      </c>
      <c r="D6673" s="254" t="s">
        <v>18290</v>
      </c>
    </row>
    <row r="6674" spans="1:4" ht="15" x14ac:dyDescent="0.25">
      <c r="A6674" s="261">
        <v>87370</v>
      </c>
      <c r="B6674" s="253" t="s">
        <v>6140</v>
      </c>
      <c r="C6674" s="253" t="s">
        <v>1363</v>
      </c>
      <c r="D6674" s="254" t="s">
        <v>18291</v>
      </c>
    </row>
    <row r="6675" spans="1:4" ht="15" x14ac:dyDescent="0.25">
      <c r="A6675" s="261">
        <v>87371</v>
      </c>
      <c r="B6675" s="253" t="s">
        <v>6141</v>
      </c>
      <c r="C6675" s="253" t="s">
        <v>1363</v>
      </c>
      <c r="D6675" s="254" t="s">
        <v>18292</v>
      </c>
    </row>
    <row r="6676" spans="1:4" ht="15" x14ac:dyDescent="0.25">
      <c r="A6676" s="261">
        <v>87372</v>
      </c>
      <c r="B6676" s="253" t="s">
        <v>6142</v>
      </c>
      <c r="C6676" s="253" t="s">
        <v>1363</v>
      </c>
      <c r="D6676" s="254" t="s">
        <v>18293</v>
      </c>
    </row>
    <row r="6677" spans="1:4" ht="15" x14ac:dyDescent="0.25">
      <c r="A6677" s="261">
        <v>87373</v>
      </c>
      <c r="B6677" s="253" t="s">
        <v>6143</v>
      </c>
      <c r="C6677" s="253" t="s">
        <v>1363</v>
      </c>
      <c r="D6677" s="254" t="s">
        <v>18294</v>
      </c>
    </row>
    <row r="6678" spans="1:4" ht="15" x14ac:dyDescent="0.25">
      <c r="A6678" s="261">
        <v>87374</v>
      </c>
      <c r="B6678" s="253" t="s">
        <v>6144</v>
      </c>
      <c r="C6678" s="253" t="s">
        <v>1363</v>
      </c>
      <c r="D6678" s="254" t="s">
        <v>18295</v>
      </c>
    </row>
    <row r="6679" spans="1:4" ht="15" x14ac:dyDescent="0.25">
      <c r="A6679" s="261">
        <v>87375</v>
      </c>
      <c r="B6679" s="253" t="s">
        <v>6145</v>
      </c>
      <c r="C6679" s="253" t="s">
        <v>1363</v>
      </c>
      <c r="D6679" s="254" t="s">
        <v>18296</v>
      </c>
    </row>
    <row r="6680" spans="1:4" ht="15" x14ac:dyDescent="0.25">
      <c r="A6680" s="261">
        <v>87376</v>
      </c>
      <c r="B6680" s="253" t="s">
        <v>6146</v>
      </c>
      <c r="C6680" s="253" t="s">
        <v>1363</v>
      </c>
      <c r="D6680" s="254" t="s">
        <v>18297</v>
      </c>
    </row>
    <row r="6681" spans="1:4" ht="15" x14ac:dyDescent="0.25">
      <c r="A6681" s="261">
        <v>87377</v>
      </c>
      <c r="B6681" s="253" t="s">
        <v>6147</v>
      </c>
      <c r="C6681" s="253" t="s">
        <v>1363</v>
      </c>
      <c r="D6681" s="254" t="s">
        <v>18298</v>
      </c>
    </row>
    <row r="6682" spans="1:4" ht="15" x14ac:dyDescent="0.25">
      <c r="A6682" s="261">
        <v>87378</v>
      </c>
      <c r="B6682" s="253" t="s">
        <v>6148</v>
      </c>
      <c r="C6682" s="253" t="s">
        <v>1363</v>
      </c>
      <c r="D6682" s="254" t="s">
        <v>18299</v>
      </c>
    </row>
    <row r="6683" spans="1:4" ht="15" x14ac:dyDescent="0.25">
      <c r="A6683" s="261">
        <v>87379</v>
      </c>
      <c r="B6683" s="253" t="s">
        <v>6149</v>
      </c>
      <c r="C6683" s="253" t="s">
        <v>1363</v>
      </c>
      <c r="D6683" s="254" t="s">
        <v>18300</v>
      </c>
    </row>
    <row r="6684" spans="1:4" ht="15" x14ac:dyDescent="0.25">
      <c r="A6684" s="261">
        <v>87380</v>
      </c>
      <c r="B6684" s="253" t="s">
        <v>6150</v>
      </c>
      <c r="C6684" s="253" t="s">
        <v>1363</v>
      </c>
      <c r="D6684" s="254" t="s">
        <v>18301</v>
      </c>
    </row>
    <row r="6685" spans="1:4" ht="15" x14ac:dyDescent="0.25">
      <c r="A6685" s="261">
        <v>87381</v>
      </c>
      <c r="B6685" s="253" t="s">
        <v>6151</v>
      </c>
      <c r="C6685" s="253" t="s">
        <v>1363</v>
      </c>
      <c r="D6685" s="254" t="s">
        <v>18302</v>
      </c>
    </row>
    <row r="6686" spans="1:4" ht="15" x14ac:dyDescent="0.25">
      <c r="A6686" s="261">
        <v>87382</v>
      </c>
      <c r="B6686" s="253" t="s">
        <v>6152</v>
      </c>
      <c r="C6686" s="253" t="s">
        <v>1363</v>
      </c>
      <c r="D6686" s="254" t="s">
        <v>18303</v>
      </c>
    </row>
    <row r="6687" spans="1:4" ht="15" x14ac:dyDescent="0.25">
      <c r="A6687" s="261">
        <v>87383</v>
      </c>
      <c r="B6687" s="253" t="s">
        <v>6153</v>
      </c>
      <c r="C6687" s="253" t="s">
        <v>1363</v>
      </c>
      <c r="D6687" s="254" t="s">
        <v>18304</v>
      </c>
    </row>
    <row r="6688" spans="1:4" ht="15" x14ac:dyDescent="0.25">
      <c r="A6688" s="261">
        <v>87384</v>
      </c>
      <c r="B6688" s="253" t="s">
        <v>6154</v>
      </c>
      <c r="C6688" s="253" t="s">
        <v>1363</v>
      </c>
      <c r="D6688" s="254" t="s">
        <v>18305</v>
      </c>
    </row>
    <row r="6689" spans="1:4" ht="15" x14ac:dyDescent="0.25">
      <c r="A6689" s="261">
        <v>87385</v>
      </c>
      <c r="B6689" s="253" t="s">
        <v>6155</v>
      </c>
      <c r="C6689" s="253" t="s">
        <v>1363</v>
      </c>
      <c r="D6689" s="254" t="s">
        <v>18306</v>
      </c>
    </row>
    <row r="6690" spans="1:4" ht="15" x14ac:dyDescent="0.25">
      <c r="A6690" s="261">
        <v>87386</v>
      </c>
      <c r="B6690" s="253" t="s">
        <v>6156</v>
      </c>
      <c r="C6690" s="253" t="s">
        <v>1363</v>
      </c>
      <c r="D6690" s="254" t="s">
        <v>18307</v>
      </c>
    </row>
    <row r="6691" spans="1:4" ht="15" x14ac:dyDescent="0.25">
      <c r="A6691" s="261">
        <v>87387</v>
      </c>
      <c r="B6691" s="253" t="s">
        <v>6157</v>
      </c>
      <c r="C6691" s="253" t="s">
        <v>1363</v>
      </c>
      <c r="D6691" s="254" t="s">
        <v>18308</v>
      </c>
    </row>
    <row r="6692" spans="1:4" ht="15" x14ac:dyDescent="0.25">
      <c r="A6692" s="261">
        <v>87388</v>
      </c>
      <c r="B6692" s="253" t="s">
        <v>6158</v>
      </c>
      <c r="C6692" s="253" t="s">
        <v>1363</v>
      </c>
      <c r="D6692" s="254" t="s">
        <v>18309</v>
      </c>
    </row>
    <row r="6693" spans="1:4" ht="15" x14ac:dyDescent="0.25">
      <c r="A6693" s="261">
        <v>87389</v>
      </c>
      <c r="B6693" s="253" t="s">
        <v>6159</v>
      </c>
      <c r="C6693" s="253" t="s">
        <v>1363</v>
      </c>
      <c r="D6693" s="254" t="s">
        <v>18310</v>
      </c>
    </row>
    <row r="6694" spans="1:4" ht="15" x14ac:dyDescent="0.25">
      <c r="A6694" s="261">
        <v>87390</v>
      </c>
      <c r="B6694" s="253" t="s">
        <v>6160</v>
      </c>
      <c r="C6694" s="253" t="s">
        <v>1363</v>
      </c>
      <c r="D6694" s="254" t="s">
        <v>18311</v>
      </c>
    </row>
    <row r="6695" spans="1:4" ht="15" x14ac:dyDescent="0.25">
      <c r="A6695" s="261">
        <v>87391</v>
      </c>
      <c r="B6695" s="253" t="s">
        <v>6161</v>
      </c>
      <c r="C6695" s="253" t="s">
        <v>1363</v>
      </c>
      <c r="D6695" s="254" t="s">
        <v>18312</v>
      </c>
    </row>
    <row r="6696" spans="1:4" ht="15" x14ac:dyDescent="0.25">
      <c r="A6696" s="261">
        <v>87393</v>
      </c>
      <c r="B6696" s="253" t="s">
        <v>6162</v>
      </c>
      <c r="C6696" s="253" t="s">
        <v>1363</v>
      </c>
      <c r="D6696" s="254" t="s">
        <v>18313</v>
      </c>
    </row>
    <row r="6697" spans="1:4" ht="15" x14ac:dyDescent="0.25">
      <c r="A6697" s="261">
        <v>87394</v>
      </c>
      <c r="B6697" s="253" t="s">
        <v>6163</v>
      </c>
      <c r="C6697" s="253" t="s">
        <v>1363</v>
      </c>
      <c r="D6697" s="254" t="s">
        <v>18314</v>
      </c>
    </row>
    <row r="6698" spans="1:4" ht="15" x14ac:dyDescent="0.25">
      <c r="A6698" s="261">
        <v>87395</v>
      </c>
      <c r="B6698" s="253" t="s">
        <v>6164</v>
      </c>
      <c r="C6698" s="253" t="s">
        <v>1363</v>
      </c>
      <c r="D6698" s="254" t="s">
        <v>18315</v>
      </c>
    </row>
    <row r="6699" spans="1:4" ht="15" x14ac:dyDescent="0.25">
      <c r="A6699" s="261">
        <v>87396</v>
      </c>
      <c r="B6699" s="253" t="s">
        <v>6165</v>
      </c>
      <c r="C6699" s="253" t="s">
        <v>1363</v>
      </c>
      <c r="D6699" s="254" t="s">
        <v>18316</v>
      </c>
    </row>
    <row r="6700" spans="1:4" ht="15" x14ac:dyDescent="0.25">
      <c r="A6700" s="261">
        <v>87397</v>
      </c>
      <c r="B6700" s="253" t="s">
        <v>6166</v>
      </c>
      <c r="C6700" s="253" t="s">
        <v>1363</v>
      </c>
      <c r="D6700" s="254" t="s">
        <v>18317</v>
      </c>
    </row>
    <row r="6701" spans="1:4" ht="15" x14ac:dyDescent="0.25">
      <c r="A6701" s="261">
        <v>87398</v>
      </c>
      <c r="B6701" s="253" t="s">
        <v>6167</v>
      </c>
      <c r="C6701" s="253" t="s">
        <v>1363</v>
      </c>
      <c r="D6701" s="254" t="s">
        <v>18318</v>
      </c>
    </row>
    <row r="6702" spans="1:4" ht="15" x14ac:dyDescent="0.25">
      <c r="A6702" s="261">
        <v>87399</v>
      </c>
      <c r="B6702" s="253" t="s">
        <v>6168</v>
      </c>
      <c r="C6702" s="253" t="s">
        <v>1363</v>
      </c>
      <c r="D6702" s="254" t="s">
        <v>18319</v>
      </c>
    </row>
    <row r="6703" spans="1:4" ht="15" x14ac:dyDescent="0.25">
      <c r="A6703" s="261">
        <v>87401</v>
      </c>
      <c r="B6703" s="253" t="s">
        <v>6169</v>
      </c>
      <c r="C6703" s="253" t="s">
        <v>1363</v>
      </c>
      <c r="D6703" s="254" t="s">
        <v>18320</v>
      </c>
    </row>
    <row r="6704" spans="1:4" ht="15" x14ac:dyDescent="0.25">
      <c r="A6704" s="261">
        <v>87402</v>
      </c>
      <c r="B6704" s="253" t="s">
        <v>6170</v>
      </c>
      <c r="C6704" s="253" t="s">
        <v>1363</v>
      </c>
      <c r="D6704" s="254" t="s">
        <v>18321</v>
      </c>
    </row>
    <row r="6705" spans="1:4" ht="15" x14ac:dyDescent="0.25">
      <c r="A6705" s="261">
        <v>87404</v>
      </c>
      <c r="B6705" s="253" t="s">
        <v>6171</v>
      </c>
      <c r="C6705" s="253" t="s">
        <v>1363</v>
      </c>
      <c r="D6705" s="254" t="s">
        <v>18322</v>
      </c>
    </row>
    <row r="6706" spans="1:4" ht="15" x14ac:dyDescent="0.25">
      <c r="A6706" s="261">
        <v>87405</v>
      </c>
      <c r="B6706" s="253" t="s">
        <v>6172</v>
      </c>
      <c r="C6706" s="253" t="s">
        <v>1363</v>
      </c>
      <c r="D6706" s="254" t="s">
        <v>18323</v>
      </c>
    </row>
    <row r="6707" spans="1:4" ht="15" x14ac:dyDescent="0.25">
      <c r="A6707" s="261">
        <v>87407</v>
      </c>
      <c r="B6707" s="253" t="s">
        <v>6173</v>
      </c>
      <c r="C6707" s="253" t="s">
        <v>1363</v>
      </c>
      <c r="D6707" s="254" t="s">
        <v>18324</v>
      </c>
    </row>
    <row r="6708" spans="1:4" ht="15" x14ac:dyDescent="0.25">
      <c r="A6708" s="261">
        <v>87408</v>
      </c>
      <c r="B6708" s="253" t="s">
        <v>6174</v>
      </c>
      <c r="C6708" s="253" t="s">
        <v>1363</v>
      </c>
      <c r="D6708" s="254" t="s">
        <v>18325</v>
      </c>
    </row>
    <row r="6709" spans="1:4" ht="15" x14ac:dyDescent="0.25">
      <c r="A6709" s="261">
        <v>87410</v>
      </c>
      <c r="B6709" s="253" t="s">
        <v>6175</v>
      </c>
      <c r="C6709" s="253" t="s">
        <v>1363</v>
      </c>
      <c r="D6709" s="254" t="s">
        <v>18326</v>
      </c>
    </row>
    <row r="6710" spans="1:4" ht="15" x14ac:dyDescent="0.25">
      <c r="A6710" s="261">
        <v>88626</v>
      </c>
      <c r="B6710" s="253" t="s">
        <v>6176</v>
      </c>
      <c r="C6710" s="253" t="s">
        <v>1363</v>
      </c>
      <c r="D6710" s="254" t="s">
        <v>18327</v>
      </c>
    </row>
    <row r="6711" spans="1:4" ht="15" x14ac:dyDescent="0.25">
      <c r="A6711" s="261">
        <v>88627</v>
      </c>
      <c r="B6711" s="253" t="s">
        <v>6177</v>
      </c>
      <c r="C6711" s="253" t="s">
        <v>1363</v>
      </c>
      <c r="D6711" s="254" t="s">
        <v>18328</v>
      </c>
    </row>
    <row r="6712" spans="1:4" ht="15" x14ac:dyDescent="0.25">
      <c r="A6712" s="261">
        <v>88628</v>
      </c>
      <c r="B6712" s="253" t="s">
        <v>6178</v>
      </c>
      <c r="C6712" s="253" t="s">
        <v>1363</v>
      </c>
      <c r="D6712" s="254" t="s">
        <v>18329</v>
      </c>
    </row>
    <row r="6713" spans="1:4" ht="15" x14ac:dyDescent="0.25">
      <c r="A6713" s="261">
        <v>88629</v>
      </c>
      <c r="B6713" s="253" t="s">
        <v>6179</v>
      </c>
      <c r="C6713" s="253" t="s">
        <v>1363</v>
      </c>
      <c r="D6713" s="254" t="s">
        <v>18330</v>
      </c>
    </row>
    <row r="6714" spans="1:4" ht="15" x14ac:dyDescent="0.25">
      <c r="A6714" s="261">
        <v>88630</v>
      </c>
      <c r="B6714" s="253" t="s">
        <v>6180</v>
      </c>
      <c r="C6714" s="253" t="s">
        <v>1363</v>
      </c>
      <c r="D6714" s="254" t="s">
        <v>18331</v>
      </c>
    </row>
    <row r="6715" spans="1:4" ht="15" x14ac:dyDescent="0.25">
      <c r="A6715" s="261">
        <v>88631</v>
      </c>
      <c r="B6715" s="253" t="s">
        <v>6181</v>
      </c>
      <c r="C6715" s="253" t="s">
        <v>1363</v>
      </c>
      <c r="D6715" s="254" t="s">
        <v>18332</v>
      </c>
    </row>
    <row r="6716" spans="1:4" ht="15" x14ac:dyDescent="0.25">
      <c r="A6716" s="261">
        <v>88715</v>
      </c>
      <c r="B6716" s="253" t="s">
        <v>6182</v>
      </c>
      <c r="C6716" s="253" t="s">
        <v>1363</v>
      </c>
      <c r="D6716" s="254" t="s">
        <v>18333</v>
      </c>
    </row>
    <row r="6717" spans="1:4" ht="15" x14ac:dyDescent="0.25">
      <c r="A6717" s="261">
        <v>95563</v>
      </c>
      <c r="B6717" s="253" t="s">
        <v>6183</v>
      </c>
      <c r="C6717" s="253" t="s">
        <v>1363</v>
      </c>
      <c r="D6717" s="254" t="s">
        <v>18334</v>
      </c>
    </row>
    <row r="6718" spans="1:4" ht="15" x14ac:dyDescent="0.25">
      <c r="A6718" s="261">
        <v>100464</v>
      </c>
      <c r="B6718" s="253" t="s">
        <v>6184</v>
      </c>
      <c r="C6718" s="253" t="s">
        <v>1363</v>
      </c>
      <c r="D6718" s="254" t="s">
        <v>18335</v>
      </c>
    </row>
    <row r="6719" spans="1:4" ht="15" x14ac:dyDescent="0.25">
      <c r="A6719" s="261">
        <v>100465</v>
      </c>
      <c r="B6719" s="253" t="s">
        <v>6185</v>
      </c>
      <c r="C6719" s="253" t="s">
        <v>1363</v>
      </c>
      <c r="D6719" s="254" t="s">
        <v>18336</v>
      </c>
    </row>
    <row r="6720" spans="1:4" ht="15" x14ac:dyDescent="0.25">
      <c r="A6720" s="261">
        <v>100466</v>
      </c>
      <c r="B6720" s="253" t="s">
        <v>6186</v>
      </c>
      <c r="C6720" s="253" t="s">
        <v>1363</v>
      </c>
      <c r="D6720" s="254" t="s">
        <v>18337</v>
      </c>
    </row>
    <row r="6721" spans="1:4" ht="15" x14ac:dyDescent="0.25">
      <c r="A6721" s="261">
        <v>100468</v>
      </c>
      <c r="B6721" s="253" t="s">
        <v>6187</v>
      </c>
      <c r="C6721" s="253" t="s">
        <v>1363</v>
      </c>
      <c r="D6721" s="254" t="s">
        <v>18338</v>
      </c>
    </row>
    <row r="6722" spans="1:4" ht="15" x14ac:dyDescent="0.25">
      <c r="A6722" s="261">
        <v>100469</v>
      </c>
      <c r="B6722" s="253" t="s">
        <v>6188</v>
      </c>
      <c r="C6722" s="253" t="s">
        <v>1363</v>
      </c>
      <c r="D6722" s="254" t="s">
        <v>18339</v>
      </c>
    </row>
    <row r="6723" spans="1:4" ht="15" x14ac:dyDescent="0.25">
      <c r="A6723" s="261">
        <v>100470</v>
      </c>
      <c r="B6723" s="253" t="s">
        <v>6189</v>
      </c>
      <c r="C6723" s="253" t="s">
        <v>1363</v>
      </c>
      <c r="D6723" s="254" t="s">
        <v>18340</v>
      </c>
    </row>
    <row r="6724" spans="1:4" ht="15" x14ac:dyDescent="0.25">
      <c r="A6724" s="261">
        <v>100472</v>
      </c>
      <c r="B6724" s="253" t="s">
        <v>6190</v>
      </c>
      <c r="C6724" s="253" t="s">
        <v>1363</v>
      </c>
      <c r="D6724" s="254" t="s">
        <v>18341</v>
      </c>
    </row>
    <row r="6725" spans="1:4" ht="15" x14ac:dyDescent="0.25">
      <c r="A6725" s="261">
        <v>100473</v>
      </c>
      <c r="B6725" s="253" t="s">
        <v>6191</v>
      </c>
      <c r="C6725" s="253" t="s">
        <v>1363</v>
      </c>
      <c r="D6725" s="254" t="s">
        <v>18342</v>
      </c>
    </row>
    <row r="6726" spans="1:4" ht="15" x14ac:dyDescent="0.25">
      <c r="A6726" s="261">
        <v>100474</v>
      </c>
      <c r="B6726" s="253" t="s">
        <v>6192</v>
      </c>
      <c r="C6726" s="253" t="s">
        <v>1363</v>
      </c>
      <c r="D6726" s="254" t="s">
        <v>18343</v>
      </c>
    </row>
    <row r="6727" spans="1:4" ht="15" x14ac:dyDescent="0.25">
      <c r="A6727" s="261">
        <v>100475</v>
      </c>
      <c r="B6727" s="253" t="s">
        <v>6193</v>
      </c>
      <c r="C6727" s="253" t="s">
        <v>1363</v>
      </c>
      <c r="D6727" s="254" t="s">
        <v>18344</v>
      </c>
    </row>
    <row r="6728" spans="1:4" ht="15" x14ac:dyDescent="0.25">
      <c r="A6728" s="261">
        <v>100477</v>
      </c>
      <c r="B6728" s="253" t="s">
        <v>6194</v>
      </c>
      <c r="C6728" s="253" t="s">
        <v>1363</v>
      </c>
      <c r="D6728" s="254" t="s">
        <v>18345</v>
      </c>
    </row>
    <row r="6729" spans="1:4" ht="15" x14ac:dyDescent="0.25">
      <c r="A6729" s="261">
        <v>100478</v>
      </c>
      <c r="B6729" s="253" t="s">
        <v>6195</v>
      </c>
      <c r="C6729" s="253" t="s">
        <v>1363</v>
      </c>
      <c r="D6729" s="254" t="s">
        <v>18346</v>
      </c>
    </row>
    <row r="6730" spans="1:4" ht="15" x14ac:dyDescent="0.25">
      <c r="A6730" s="261">
        <v>100479</v>
      </c>
      <c r="B6730" s="253" t="s">
        <v>6196</v>
      </c>
      <c r="C6730" s="253" t="s">
        <v>1363</v>
      </c>
      <c r="D6730" s="254" t="s">
        <v>18296</v>
      </c>
    </row>
    <row r="6731" spans="1:4" ht="15" x14ac:dyDescent="0.25">
      <c r="A6731" s="261">
        <v>100480</v>
      </c>
      <c r="B6731" s="253" t="s">
        <v>6197</v>
      </c>
      <c r="C6731" s="253" t="s">
        <v>1363</v>
      </c>
      <c r="D6731" s="254" t="s">
        <v>18347</v>
      </c>
    </row>
    <row r="6732" spans="1:4" ht="15" x14ac:dyDescent="0.25">
      <c r="A6732" s="261">
        <v>100481</v>
      </c>
      <c r="B6732" s="253" t="s">
        <v>6198</v>
      </c>
      <c r="C6732" s="253" t="s">
        <v>1363</v>
      </c>
      <c r="D6732" s="254" t="s">
        <v>18348</v>
      </c>
    </row>
    <row r="6733" spans="1:4" ht="15" x14ac:dyDescent="0.25">
      <c r="A6733" s="261">
        <v>100483</v>
      </c>
      <c r="B6733" s="253" t="s">
        <v>6199</v>
      </c>
      <c r="C6733" s="253" t="s">
        <v>1363</v>
      </c>
      <c r="D6733" s="254" t="s">
        <v>18349</v>
      </c>
    </row>
    <row r="6734" spans="1:4" ht="15" x14ac:dyDescent="0.25">
      <c r="A6734" s="261">
        <v>100484</v>
      </c>
      <c r="B6734" s="253" t="s">
        <v>6200</v>
      </c>
      <c r="C6734" s="253" t="s">
        <v>1363</v>
      </c>
      <c r="D6734" s="254" t="s">
        <v>18350</v>
      </c>
    </row>
    <row r="6735" spans="1:4" ht="15" x14ac:dyDescent="0.25">
      <c r="A6735" s="261">
        <v>100485</v>
      </c>
      <c r="B6735" s="253" t="s">
        <v>6201</v>
      </c>
      <c r="C6735" s="253" t="s">
        <v>1363</v>
      </c>
      <c r="D6735" s="254" t="s">
        <v>18351</v>
      </c>
    </row>
    <row r="6736" spans="1:4" ht="15" x14ac:dyDescent="0.25">
      <c r="A6736" s="261">
        <v>100486</v>
      </c>
      <c r="B6736" s="253" t="s">
        <v>6202</v>
      </c>
      <c r="C6736" s="253" t="s">
        <v>1363</v>
      </c>
      <c r="D6736" s="254" t="s">
        <v>18352</v>
      </c>
    </row>
    <row r="6737" spans="1:4" ht="15" x14ac:dyDescent="0.25">
      <c r="A6737" s="261">
        <v>100487</v>
      </c>
      <c r="B6737" s="253" t="s">
        <v>6203</v>
      </c>
      <c r="C6737" s="253" t="s">
        <v>1363</v>
      </c>
      <c r="D6737" s="254" t="s">
        <v>18353</v>
      </c>
    </row>
    <row r="6738" spans="1:4" ht="15" x14ac:dyDescent="0.25">
      <c r="A6738" s="261">
        <v>100488</v>
      </c>
      <c r="B6738" s="253" t="s">
        <v>6204</v>
      </c>
      <c r="C6738" s="253" t="s">
        <v>1363</v>
      </c>
      <c r="D6738" s="254" t="s">
        <v>18354</v>
      </c>
    </row>
    <row r="6739" spans="1:4" ht="15" x14ac:dyDescent="0.25">
      <c r="A6739" s="261">
        <v>100489</v>
      </c>
      <c r="B6739" s="253" t="s">
        <v>6205</v>
      </c>
      <c r="C6739" s="253" t="s">
        <v>1363</v>
      </c>
      <c r="D6739" s="254" t="s">
        <v>18355</v>
      </c>
    </row>
    <row r="6740" spans="1:4" ht="15" x14ac:dyDescent="0.25">
      <c r="A6740" s="261">
        <v>100490</v>
      </c>
      <c r="B6740" s="253" t="s">
        <v>6206</v>
      </c>
      <c r="C6740" s="253" t="s">
        <v>1363</v>
      </c>
      <c r="D6740" s="254" t="s">
        <v>18356</v>
      </c>
    </row>
    <row r="6741" spans="1:4" ht="15" x14ac:dyDescent="0.25">
      <c r="A6741" s="261">
        <v>100491</v>
      </c>
      <c r="B6741" s="253" t="s">
        <v>6207</v>
      </c>
      <c r="C6741" s="253" t="s">
        <v>1363</v>
      </c>
      <c r="D6741" s="254" t="s">
        <v>18357</v>
      </c>
    </row>
    <row r="6742" spans="1:4" ht="15" x14ac:dyDescent="0.25">
      <c r="A6742" s="261">
        <v>100492</v>
      </c>
      <c r="B6742" s="253" t="s">
        <v>6208</v>
      </c>
      <c r="C6742" s="253" t="s">
        <v>1363</v>
      </c>
      <c r="D6742" s="254" t="s">
        <v>18358</v>
      </c>
    </row>
    <row r="6743" spans="1:4" ht="15" x14ac:dyDescent="0.25">
      <c r="A6743" s="261">
        <v>92121</v>
      </c>
      <c r="B6743" s="253" t="s">
        <v>6209</v>
      </c>
      <c r="C6743" s="253" t="s">
        <v>1363</v>
      </c>
      <c r="D6743" s="254" t="s">
        <v>13564</v>
      </c>
    </row>
    <row r="6744" spans="1:4" ht="15" x14ac:dyDescent="0.25">
      <c r="A6744" s="261">
        <v>92122</v>
      </c>
      <c r="B6744" s="253" t="s">
        <v>6210</v>
      </c>
      <c r="C6744" s="253" t="s">
        <v>1363</v>
      </c>
      <c r="D6744" s="254" t="s">
        <v>18359</v>
      </c>
    </row>
    <row r="6745" spans="1:4" ht="15" x14ac:dyDescent="0.25">
      <c r="A6745" s="261">
        <v>92123</v>
      </c>
      <c r="B6745" s="253" t="s">
        <v>6211</v>
      </c>
      <c r="C6745" s="253" t="s">
        <v>1363</v>
      </c>
      <c r="D6745" s="254" t="s">
        <v>18360</v>
      </c>
    </row>
    <row r="6746" spans="1:4" ht="15" x14ac:dyDescent="0.25">
      <c r="A6746" s="261">
        <v>100195</v>
      </c>
      <c r="B6746" s="253" t="s">
        <v>6212</v>
      </c>
      <c r="C6746" s="253" t="s">
        <v>6213</v>
      </c>
      <c r="D6746" s="254" t="s">
        <v>13264</v>
      </c>
    </row>
    <row r="6747" spans="1:4" ht="15" x14ac:dyDescent="0.25">
      <c r="A6747" s="261">
        <v>100196</v>
      </c>
      <c r="B6747" s="253" t="s">
        <v>6214</v>
      </c>
      <c r="C6747" s="253" t="s">
        <v>6213</v>
      </c>
      <c r="D6747" s="254" t="s">
        <v>13446</v>
      </c>
    </row>
    <row r="6748" spans="1:4" ht="15" x14ac:dyDescent="0.25">
      <c r="A6748" s="261">
        <v>100197</v>
      </c>
      <c r="B6748" s="253" t="s">
        <v>6215</v>
      </c>
      <c r="C6748" s="253" t="s">
        <v>6213</v>
      </c>
      <c r="D6748" s="254" t="s">
        <v>18361</v>
      </c>
    </row>
    <row r="6749" spans="1:4" ht="15" x14ac:dyDescent="0.25">
      <c r="A6749" s="261">
        <v>100198</v>
      </c>
      <c r="B6749" s="253" t="s">
        <v>6216</v>
      </c>
      <c r="C6749" s="253" t="s">
        <v>6213</v>
      </c>
      <c r="D6749" s="254" t="s">
        <v>18362</v>
      </c>
    </row>
    <row r="6750" spans="1:4" ht="15" x14ac:dyDescent="0.25">
      <c r="A6750" s="261">
        <v>100199</v>
      </c>
      <c r="B6750" s="253" t="s">
        <v>6217</v>
      </c>
      <c r="C6750" s="253" t="s">
        <v>6213</v>
      </c>
      <c r="D6750" s="254" t="s">
        <v>13460</v>
      </c>
    </row>
    <row r="6751" spans="1:4" ht="15" x14ac:dyDescent="0.25">
      <c r="A6751" s="261">
        <v>100200</v>
      </c>
      <c r="B6751" s="253" t="s">
        <v>6218</v>
      </c>
      <c r="C6751" s="253" t="s">
        <v>6213</v>
      </c>
      <c r="D6751" s="254" t="s">
        <v>13577</v>
      </c>
    </row>
    <row r="6752" spans="1:4" ht="15" x14ac:dyDescent="0.25">
      <c r="A6752" s="261">
        <v>100201</v>
      </c>
      <c r="B6752" s="253" t="s">
        <v>6219</v>
      </c>
      <c r="C6752" s="253" t="s">
        <v>6213</v>
      </c>
      <c r="D6752" s="254" t="s">
        <v>13669</v>
      </c>
    </row>
    <row r="6753" spans="1:4" ht="15" x14ac:dyDescent="0.25">
      <c r="A6753" s="261">
        <v>100202</v>
      </c>
      <c r="B6753" s="253" t="s">
        <v>6220</v>
      </c>
      <c r="C6753" s="253" t="s">
        <v>6213</v>
      </c>
      <c r="D6753" s="254" t="s">
        <v>18363</v>
      </c>
    </row>
    <row r="6754" spans="1:4" ht="15" x14ac:dyDescent="0.25">
      <c r="A6754" s="261">
        <v>100203</v>
      </c>
      <c r="B6754" s="253" t="s">
        <v>6221</v>
      </c>
      <c r="C6754" s="253" t="s">
        <v>6213</v>
      </c>
      <c r="D6754" s="254" t="s">
        <v>18364</v>
      </c>
    </row>
    <row r="6755" spans="1:4" ht="15" x14ac:dyDescent="0.25">
      <c r="A6755" s="261">
        <v>100204</v>
      </c>
      <c r="B6755" s="253" t="s">
        <v>6222</v>
      </c>
      <c r="C6755" s="253" t="s">
        <v>6213</v>
      </c>
      <c r="D6755" s="254" t="s">
        <v>18365</v>
      </c>
    </row>
    <row r="6756" spans="1:4" ht="15" x14ac:dyDescent="0.25">
      <c r="A6756" s="261">
        <v>100205</v>
      </c>
      <c r="B6756" s="253" t="s">
        <v>6223</v>
      </c>
      <c r="C6756" s="253" t="s">
        <v>6224</v>
      </c>
      <c r="D6756" s="254" t="s">
        <v>18366</v>
      </c>
    </row>
    <row r="6757" spans="1:4" ht="15" x14ac:dyDescent="0.25">
      <c r="A6757" s="261">
        <v>100206</v>
      </c>
      <c r="B6757" s="253" t="s">
        <v>6225</v>
      </c>
      <c r="C6757" s="253" t="s">
        <v>6224</v>
      </c>
      <c r="D6757" s="254" t="s">
        <v>18367</v>
      </c>
    </row>
    <row r="6758" spans="1:4" ht="15" x14ac:dyDescent="0.25">
      <c r="A6758" s="261">
        <v>100207</v>
      </c>
      <c r="B6758" s="253" t="s">
        <v>6226</v>
      </c>
      <c r="C6758" s="253" t="s">
        <v>6224</v>
      </c>
      <c r="D6758" s="254" t="s">
        <v>18368</v>
      </c>
    </row>
    <row r="6759" spans="1:4" ht="15" x14ac:dyDescent="0.25">
      <c r="A6759" s="261">
        <v>100208</v>
      </c>
      <c r="B6759" s="253" t="s">
        <v>6227</v>
      </c>
      <c r="C6759" s="253" t="s">
        <v>6228</v>
      </c>
      <c r="D6759" s="254" t="s">
        <v>17064</v>
      </c>
    </row>
    <row r="6760" spans="1:4" ht="15" x14ac:dyDescent="0.25">
      <c r="A6760" s="261">
        <v>100209</v>
      </c>
      <c r="B6760" s="253" t="s">
        <v>6229</v>
      </c>
      <c r="C6760" s="253" t="s">
        <v>6228</v>
      </c>
      <c r="D6760" s="254" t="s">
        <v>18369</v>
      </c>
    </row>
    <row r="6761" spans="1:4" ht="15" x14ac:dyDescent="0.25">
      <c r="A6761" s="261">
        <v>100210</v>
      </c>
      <c r="B6761" s="253" t="s">
        <v>6230</v>
      </c>
      <c r="C6761" s="253" t="s">
        <v>6228</v>
      </c>
      <c r="D6761" s="254" t="s">
        <v>18370</v>
      </c>
    </row>
    <row r="6762" spans="1:4" ht="15" x14ac:dyDescent="0.25">
      <c r="A6762" s="261">
        <v>100211</v>
      </c>
      <c r="B6762" s="253" t="s">
        <v>6231</v>
      </c>
      <c r="C6762" s="253" t="s">
        <v>6228</v>
      </c>
      <c r="D6762" s="254" t="s">
        <v>18371</v>
      </c>
    </row>
    <row r="6763" spans="1:4" ht="15" x14ac:dyDescent="0.25">
      <c r="A6763" s="261">
        <v>100212</v>
      </c>
      <c r="B6763" s="253" t="s">
        <v>6232</v>
      </c>
      <c r="C6763" s="253" t="s">
        <v>6228</v>
      </c>
      <c r="D6763" s="254" t="s">
        <v>18372</v>
      </c>
    </row>
    <row r="6764" spans="1:4" ht="15" x14ac:dyDescent="0.25">
      <c r="A6764" s="261">
        <v>100213</v>
      </c>
      <c r="B6764" s="253" t="s">
        <v>6233</v>
      </c>
      <c r="C6764" s="253" t="s">
        <v>6228</v>
      </c>
      <c r="D6764" s="254" t="s">
        <v>18373</v>
      </c>
    </row>
    <row r="6765" spans="1:4" ht="15" x14ac:dyDescent="0.25">
      <c r="A6765" s="261">
        <v>100214</v>
      </c>
      <c r="B6765" s="253" t="s">
        <v>6234</v>
      </c>
      <c r="C6765" s="253" t="s">
        <v>6228</v>
      </c>
      <c r="D6765" s="254" t="s">
        <v>18374</v>
      </c>
    </row>
    <row r="6766" spans="1:4" ht="15" x14ac:dyDescent="0.25">
      <c r="A6766" s="261">
        <v>100215</v>
      </c>
      <c r="B6766" s="253" t="s">
        <v>6235</v>
      </c>
      <c r="C6766" s="253" t="s">
        <v>6228</v>
      </c>
      <c r="D6766" s="254" t="s">
        <v>18375</v>
      </c>
    </row>
    <row r="6767" spans="1:4" ht="15" x14ac:dyDescent="0.25">
      <c r="A6767" s="261">
        <v>100216</v>
      </c>
      <c r="B6767" s="253" t="s">
        <v>6236</v>
      </c>
      <c r="C6767" s="253" t="s">
        <v>6228</v>
      </c>
      <c r="D6767" s="254" t="s">
        <v>18376</v>
      </c>
    </row>
    <row r="6768" spans="1:4" ht="15" x14ac:dyDescent="0.25">
      <c r="A6768" s="261">
        <v>100217</v>
      </c>
      <c r="B6768" s="253" t="s">
        <v>6237</v>
      </c>
      <c r="C6768" s="253" t="s">
        <v>6228</v>
      </c>
      <c r="D6768" s="254" t="s">
        <v>18377</v>
      </c>
    </row>
    <row r="6769" spans="1:4" ht="15" x14ac:dyDescent="0.25">
      <c r="A6769" s="261">
        <v>100218</v>
      </c>
      <c r="B6769" s="253" t="s">
        <v>6238</v>
      </c>
      <c r="C6769" s="253" t="s">
        <v>6228</v>
      </c>
      <c r="D6769" s="254" t="s">
        <v>18378</v>
      </c>
    </row>
    <row r="6770" spans="1:4" ht="15" x14ac:dyDescent="0.25">
      <c r="A6770" s="261">
        <v>100219</v>
      </c>
      <c r="B6770" s="253" t="s">
        <v>6239</v>
      </c>
      <c r="C6770" s="253" t="s">
        <v>6228</v>
      </c>
      <c r="D6770" s="254" t="s">
        <v>13263</v>
      </c>
    </row>
    <row r="6771" spans="1:4" ht="15" x14ac:dyDescent="0.25">
      <c r="A6771" s="261">
        <v>100220</v>
      </c>
      <c r="B6771" s="253" t="s">
        <v>6240</v>
      </c>
      <c r="C6771" s="253" t="s">
        <v>6241</v>
      </c>
      <c r="D6771" s="254" t="s">
        <v>16292</v>
      </c>
    </row>
    <row r="6772" spans="1:4" ht="15" x14ac:dyDescent="0.25">
      <c r="A6772" s="261">
        <v>100221</v>
      </c>
      <c r="B6772" s="253" t="s">
        <v>6242</v>
      </c>
      <c r="C6772" s="253" t="s">
        <v>6241</v>
      </c>
      <c r="D6772" s="254" t="s">
        <v>18379</v>
      </c>
    </row>
    <row r="6773" spans="1:4" ht="15" x14ac:dyDescent="0.25">
      <c r="A6773" s="261">
        <v>100222</v>
      </c>
      <c r="B6773" s="253" t="s">
        <v>6243</v>
      </c>
      <c r="C6773" s="253" t="s">
        <v>6241</v>
      </c>
      <c r="D6773" s="254" t="s">
        <v>16368</v>
      </c>
    </row>
    <row r="6774" spans="1:4" ht="15" x14ac:dyDescent="0.25">
      <c r="A6774" s="261">
        <v>100223</v>
      </c>
      <c r="B6774" s="253" t="s">
        <v>6244</v>
      </c>
      <c r="C6774" s="253" t="s">
        <v>6241</v>
      </c>
      <c r="D6774" s="254" t="s">
        <v>15250</v>
      </c>
    </row>
    <row r="6775" spans="1:4" ht="15" x14ac:dyDescent="0.25">
      <c r="A6775" s="261">
        <v>100224</v>
      </c>
      <c r="B6775" s="253" t="s">
        <v>6245</v>
      </c>
      <c r="C6775" s="253" t="s">
        <v>6241</v>
      </c>
      <c r="D6775" s="254" t="s">
        <v>18377</v>
      </c>
    </row>
    <row r="6776" spans="1:4" ht="15" x14ac:dyDescent="0.25">
      <c r="A6776" s="261">
        <v>100225</v>
      </c>
      <c r="B6776" s="253" t="s">
        <v>6246</v>
      </c>
      <c r="C6776" s="253" t="s">
        <v>6247</v>
      </c>
      <c r="D6776" s="254" t="s">
        <v>18380</v>
      </c>
    </row>
    <row r="6777" spans="1:4" ht="15" x14ac:dyDescent="0.25">
      <c r="A6777" s="261">
        <v>100226</v>
      </c>
      <c r="B6777" s="253" t="s">
        <v>6248</v>
      </c>
      <c r="C6777" s="253" t="s">
        <v>6247</v>
      </c>
      <c r="D6777" s="254" t="s">
        <v>13639</v>
      </c>
    </row>
    <row r="6778" spans="1:4" ht="15" x14ac:dyDescent="0.25">
      <c r="A6778" s="261">
        <v>100227</v>
      </c>
      <c r="B6778" s="253" t="s">
        <v>6249</v>
      </c>
      <c r="C6778" s="253" t="s">
        <v>6247</v>
      </c>
      <c r="D6778" s="254" t="s">
        <v>18381</v>
      </c>
    </row>
    <row r="6779" spans="1:4" ht="15" x14ac:dyDescent="0.25">
      <c r="A6779" s="261">
        <v>100228</v>
      </c>
      <c r="B6779" s="253" t="s">
        <v>6250</v>
      </c>
      <c r="C6779" s="253" t="s">
        <v>6247</v>
      </c>
      <c r="D6779" s="254" t="s">
        <v>13720</v>
      </c>
    </row>
    <row r="6780" spans="1:4" ht="15" x14ac:dyDescent="0.25">
      <c r="A6780" s="261">
        <v>100229</v>
      </c>
      <c r="B6780" s="253" t="s">
        <v>6251</v>
      </c>
      <c r="C6780" s="253" t="s">
        <v>1320</v>
      </c>
      <c r="D6780" s="254" t="s">
        <v>13680</v>
      </c>
    </row>
    <row r="6781" spans="1:4" ht="15" x14ac:dyDescent="0.25">
      <c r="A6781" s="261">
        <v>100230</v>
      </c>
      <c r="B6781" s="253" t="s">
        <v>6252</v>
      </c>
      <c r="C6781" s="253" t="s">
        <v>1320</v>
      </c>
      <c r="D6781" s="254" t="s">
        <v>13763</v>
      </c>
    </row>
    <row r="6782" spans="1:4" ht="15" x14ac:dyDescent="0.25">
      <c r="A6782" s="261">
        <v>100231</v>
      </c>
      <c r="B6782" s="253" t="s">
        <v>6253</v>
      </c>
      <c r="C6782" s="253" t="s">
        <v>1320</v>
      </c>
      <c r="D6782" s="254" t="s">
        <v>13336</v>
      </c>
    </row>
    <row r="6783" spans="1:4" ht="15" x14ac:dyDescent="0.25">
      <c r="A6783" s="261">
        <v>100232</v>
      </c>
      <c r="B6783" s="253" t="s">
        <v>6254</v>
      </c>
      <c r="C6783" s="253" t="s">
        <v>36</v>
      </c>
      <c r="D6783" s="254" t="s">
        <v>18382</v>
      </c>
    </row>
    <row r="6784" spans="1:4" ht="15" x14ac:dyDescent="0.25">
      <c r="A6784" s="261">
        <v>100233</v>
      </c>
      <c r="B6784" s="253" t="s">
        <v>6255</v>
      </c>
      <c r="C6784" s="253" t="s">
        <v>36</v>
      </c>
      <c r="D6784" s="254" t="s">
        <v>18383</v>
      </c>
    </row>
    <row r="6785" spans="1:4" ht="15" x14ac:dyDescent="0.25">
      <c r="A6785" s="261">
        <v>100234</v>
      </c>
      <c r="B6785" s="253" t="s">
        <v>6256</v>
      </c>
      <c r="C6785" s="253" t="s">
        <v>414</v>
      </c>
      <c r="D6785" s="254" t="s">
        <v>18384</v>
      </c>
    </row>
    <row r="6786" spans="1:4" ht="15" x14ac:dyDescent="0.25">
      <c r="A6786" s="261">
        <v>100235</v>
      </c>
      <c r="B6786" s="253" t="s">
        <v>6257</v>
      </c>
      <c r="C6786" s="253" t="s">
        <v>6258</v>
      </c>
      <c r="D6786" s="254" t="s">
        <v>13336</v>
      </c>
    </row>
    <row r="6787" spans="1:4" ht="15" x14ac:dyDescent="0.25">
      <c r="A6787" s="261">
        <v>100236</v>
      </c>
      <c r="B6787" s="253" t="s">
        <v>6259</v>
      </c>
      <c r="C6787" s="253" t="s">
        <v>6260</v>
      </c>
      <c r="D6787" s="254" t="s">
        <v>13782</v>
      </c>
    </row>
    <row r="6788" spans="1:4" ht="15" x14ac:dyDescent="0.25">
      <c r="A6788" s="261">
        <v>100237</v>
      </c>
      <c r="B6788" s="253" t="s">
        <v>6261</v>
      </c>
      <c r="C6788" s="253" t="s">
        <v>6260</v>
      </c>
      <c r="D6788" s="254" t="s">
        <v>18385</v>
      </c>
    </row>
    <row r="6789" spans="1:4" ht="15" x14ac:dyDescent="0.25">
      <c r="A6789" s="261">
        <v>100238</v>
      </c>
      <c r="B6789" s="253" t="s">
        <v>6262</v>
      </c>
      <c r="C6789" s="253" t="s">
        <v>6260</v>
      </c>
      <c r="D6789" s="254" t="s">
        <v>15844</v>
      </c>
    </row>
    <row r="6790" spans="1:4" ht="15" x14ac:dyDescent="0.25">
      <c r="A6790" s="261">
        <v>100239</v>
      </c>
      <c r="B6790" s="253" t="s">
        <v>6263</v>
      </c>
      <c r="C6790" s="253" t="s">
        <v>6260</v>
      </c>
      <c r="D6790" s="254" t="s">
        <v>18386</v>
      </c>
    </row>
    <row r="6791" spans="1:4" ht="15" x14ac:dyDescent="0.25">
      <c r="A6791" s="261">
        <v>100240</v>
      </c>
      <c r="B6791" s="253" t="s">
        <v>6264</v>
      </c>
      <c r="C6791" s="253" t="s">
        <v>6260</v>
      </c>
      <c r="D6791" s="254" t="s">
        <v>18387</v>
      </c>
    </row>
    <row r="6792" spans="1:4" ht="15" x14ac:dyDescent="0.25">
      <c r="A6792" s="261">
        <v>100241</v>
      </c>
      <c r="B6792" s="253" t="s">
        <v>6265</v>
      </c>
      <c r="C6792" s="253" t="s">
        <v>6260</v>
      </c>
      <c r="D6792" s="254" t="s">
        <v>18386</v>
      </c>
    </row>
    <row r="6793" spans="1:4" ht="15" x14ac:dyDescent="0.25">
      <c r="A6793" s="261">
        <v>100242</v>
      </c>
      <c r="B6793" s="253" t="s">
        <v>6266</v>
      </c>
      <c r="C6793" s="253" t="s">
        <v>6260</v>
      </c>
      <c r="D6793" s="254" t="s">
        <v>18388</v>
      </c>
    </row>
    <row r="6794" spans="1:4" ht="15" x14ac:dyDescent="0.25">
      <c r="A6794" s="261">
        <v>100243</v>
      </c>
      <c r="B6794" s="253" t="s">
        <v>6267</v>
      </c>
      <c r="C6794" s="253" t="s">
        <v>6260</v>
      </c>
      <c r="D6794" s="254" t="s">
        <v>15776</v>
      </c>
    </row>
    <row r="6795" spans="1:4" ht="15" x14ac:dyDescent="0.25">
      <c r="A6795" s="261">
        <v>100244</v>
      </c>
      <c r="B6795" s="253" t="s">
        <v>6268</v>
      </c>
      <c r="C6795" s="253" t="s">
        <v>6260</v>
      </c>
      <c r="D6795" s="254" t="s">
        <v>18387</v>
      </c>
    </row>
    <row r="6796" spans="1:4" ht="15" x14ac:dyDescent="0.25">
      <c r="A6796" s="261">
        <v>100245</v>
      </c>
      <c r="B6796" s="253" t="s">
        <v>6269</v>
      </c>
      <c r="C6796" s="253" t="s">
        <v>6260</v>
      </c>
      <c r="D6796" s="254" t="s">
        <v>18389</v>
      </c>
    </row>
    <row r="6797" spans="1:4" ht="15" x14ac:dyDescent="0.25">
      <c r="A6797" s="261">
        <v>100246</v>
      </c>
      <c r="B6797" s="253" t="s">
        <v>6270</v>
      </c>
      <c r="C6797" s="253" t="s">
        <v>6260</v>
      </c>
      <c r="D6797" s="254" t="s">
        <v>13173</v>
      </c>
    </row>
    <row r="6798" spans="1:4" ht="15" x14ac:dyDescent="0.25">
      <c r="A6798" s="261">
        <v>100247</v>
      </c>
      <c r="B6798" s="253" t="s">
        <v>6271</v>
      </c>
      <c r="C6798" s="253" t="s">
        <v>6260</v>
      </c>
      <c r="D6798" s="254" t="s">
        <v>18385</v>
      </c>
    </row>
    <row r="6799" spans="1:4" ht="15" x14ac:dyDescent="0.25">
      <c r="A6799" s="261">
        <v>100248</v>
      </c>
      <c r="B6799" s="253" t="s">
        <v>6272</v>
      </c>
      <c r="C6799" s="253" t="s">
        <v>6260</v>
      </c>
      <c r="D6799" s="254" t="s">
        <v>13840</v>
      </c>
    </row>
    <row r="6800" spans="1:4" ht="15" x14ac:dyDescent="0.25">
      <c r="A6800" s="261">
        <v>100249</v>
      </c>
      <c r="B6800" s="253" t="s">
        <v>6273</v>
      </c>
      <c r="C6800" s="253" t="s">
        <v>6260</v>
      </c>
      <c r="D6800" s="254" t="s">
        <v>13173</v>
      </c>
    </row>
    <row r="6801" spans="1:4" ht="15" x14ac:dyDescent="0.25">
      <c r="A6801" s="261">
        <v>100250</v>
      </c>
      <c r="B6801" s="253" t="s">
        <v>6274</v>
      </c>
      <c r="C6801" s="253" t="s">
        <v>6260</v>
      </c>
      <c r="D6801" s="254" t="s">
        <v>18390</v>
      </c>
    </row>
    <row r="6802" spans="1:4" ht="15" x14ac:dyDescent="0.25">
      <c r="A6802" s="261">
        <v>100251</v>
      </c>
      <c r="B6802" s="253" t="s">
        <v>6275</v>
      </c>
      <c r="C6802" s="253" t="s">
        <v>6260</v>
      </c>
      <c r="D6802" s="254" t="s">
        <v>13840</v>
      </c>
    </row>
    <row r="6803" spans="1:4" ht="15" x14ac:dyDescent="0.25">
      <c r="A6803" s="261">
        <v>100252</v>
      </c>
      <c r="B6803" s="253" t="s">
        <v>6276</v>
      </c>
      <c r="C6803" s="253" t="s">
        <v>6260</v>
      </c>
      <c r="D6803" s="254" t="s">
        <v>18388</v>
      </c>
    </row>
    <row r="6804" spans="1:4" ht="15" x14ac:dyDescent="0.25">
      <c r="A6804" s="261">
        <v>100253</v>
      </c>
      <c r="B6804" s="253" t="s">
        <v>6277</v>
      </c>
      <c r="C6804" s="253" t="s">
        <v>6260</v>
      </c>
      <c r="D6804" s="254" t="s">
        <v>16523</v>
      </c>
    </row>
    <row r="6805" spans="1:4" ht="15" x14ac:dyDescent="0.25">
      <c r="A6805" s="261">
        <v>100254</v>
      </c>
      <c r="B6805" s="253" t="s">
        <v>6278</v>
      </c>
      <c r="C6805" s="253" t="s">
        <v>6260</v>
      </c>
      <c r="D6805" s="254" t="s">
        <v>18391</v>
      </c>
    </row>
    <row r="6806" spans="1:4" ht="15" x14ac:dyDescent="0.25">
      <c r="A6806" s="261">
        <v>100255</v>
      </c>
      <c r="B6806" s="253" t="s">
        <v>6279</v>
      </c>
      <c r="C6806" s="253" t="s">
        <v>6260</v>
      </c>
      <c r="D6806" s="254" t="s">
        <v>18392</v>
      </c>
    </row>
    <row r="6807" spans="1:4" ht="15" x14ac:dyDescent="0.25">
      <c r="A6807" s="261">
        <v>100256</v>
      </c>
      <c r="B6807" s="253" t="s">
        <v>6280</v>
      </c>
      <c r="C6807" s="253" t="s">
        <v>6260</v>
      </c>
      <c r="D6807" s="254" t="s">
        <v>14001</v>
      </c>
    </row>
    <row r="6808" spans="1:4" ht="15" x14ac:dyDescent="0.25">
      <c r="A6808" s="261">
        <v>100257</v>
      </c>
      <c r="B6808" s="253" t="s">
        <v>6281</v>
      </c>
      <c r="C6808" s="253" t="s">
        <v>6260</v>
      </c>
      <c r="D6808" s="254" t="s">
        <v>15844</v>
      </c>
    </row>
    <row r="6809" spans="1:4" ht="15" x14ac:dyDescent="0.25">
      <c r="A6809" s="261">
        <v>100258</v>
      </c>
      <c r="B6809" s="253" t="s">
        <v>6282</v>
      </c>
      <c r="C6809" s="253" t="s">
        <v>6260</v>
      </c>
      <c r="D6809" s="254" t="s">
        <v>18392</v>
      </c>
    </row>
    <row r="6810" spans="1:4" ht="15" x14ac:dyDescent="0.25">
      <c r="A6810" s="261">
        <v>100259</v>
      </c>
      <c r="B6810" s="253" t="s">
        <v>6283</v>
      </c>
      <c r="C6810" s="253" t="s">
        <v>6260</v>
      </c>
      <c r="D6810" s="254" t="s">
        <v>16523</v>
      </c>
    </row>
    <row r="6811" spans="1:4" ht="15" x14ac:dyDescent="0.25">
      <c r="A6811" s="261">
        <v>100260</v>
      </c>
      <c r="B6811" s="253" t="s">
        <v>6284</v>
      </c>
      <c r="C6811" s="253" t="s">
        <v>6213</v>
      </c>
      <c r="D6811" s="254" t="s">
        <v>14975</v>
      </c>
    </row>
    <row r="6812" spans="1:4" ht="15" x14ac:dyDescent="0.25">
      <c r="A6812" s="261">
        <v>100261</v>
      </c>
      <c r="B6812" s="253" t="s">
        <v>6285</v>
      </c>
      <c r="C6812" s="253" t="s">
        <v>6213</v>
      </c>
      <c r="D6812" s="254" t="s">
        <v>18008</v>
      </c>
    </row>
    <row r="6813" spans="1:4" ht="15" x14ac:dyDescent="0.25">
      <c r="A6813" s="261">
        <v>100262</v>
      </c>
      <c r="B6813" s="253" t="s">
        <v>6286</v>
      </c>
      <c r="C6813" s="253" t="s">
        <v>6213</v>
      </c>
      <c r="D6813" s="254" t="s">
        <v>13595</v>
      </c>
    </row>
    <row r="6814" spans="1:4" ht="15" x14ac:dyDescent="0.25">
      <c r="A6814" s="261">
        <v>100263</v>
      </c>
      <c r="B6814" s="253" t="s">
        <v>6287</v>
      </c>
      <c r="C6814" s="253" t="s">
        <v>6213</v>
      </c>
      <c r="D6814" s="254" t="s">
        <v>13131</v>
      </c>
    </row>
    <row r="6815" spans="1:4" ht="15" x14ac:dyDescent="0.25">
      <c r="A6815" s="261">
        <v>100264</v>
      </c>
      <c r="B6815" s="253" t="s">
        <v>6288</v>
      </c>
      <c r="C6815" s="253" t="s">
        <v>6241</v>
      </c>
      <c r="D6815" s="254" t="s">
        <v>16319</v>
      </c>
    </row>
    <row r="6816" spans="1:4" ht="15" x14ac:dyDescent="0.25">
      <c r="A6816" s="261">
        <v>100265</v>
      </c>
      <c r="B6816" s="253" t="s">
        <v>6289</v>
      </c>
      <c r="C6816" s="253" t="s">
        <v>414</v>
      </c>
      <c r="D6816" s="254" t="s">
        <v>13495</v>
      </c>
    </row>
    <row r="6817" spans="1:4" ht="15" x14ac:dyDescent="0.25">
      <c r="A6817" s="261">
        <v>100266</v>
      </c>
      <c r="B6817" s="253" t="s">
        <v>6290</v>
      </c>
      <c r="C6817" s="253" t="s">
        <v>6228</v>
      </c>
      <c r="D6817" s="254" t="s">
        <v>18393</v>
      </c>
    </row>
    <row r="6818" spans="1:4" ht="15" x14ac:dyDescent="0.25">
      <c r="A6818" s="261">
        <v>100267</v>
      </c>
      <c r="B6818" s="253" t="s">
        <v>6291</v>
      </c>
      <c r="C6818" s="253" t="s">
        <v>36</v>
      </c>
      <c r="D6818" s="254" t="s">
        <v>18394</v>
      </c>
    </row>
    <row r="6819" spans="1:4" ht="15" x14ac:dyDescent="0.25">
      <c r="A6819" s="261">
        <v>100268</v>
      </c>
      <c r="B6819" s="253" t="s">
        <v>6292</v>
      </c>
      <c r="C6819" s="253" t="s">
        <v>6228</v>
      </c>
      <c r="D6819" s="254" t="s">
        <v>18393</v>
      </c>
    </row>
    <row r="6820" spans="1:4" ht="15" x14ac:dyDescent="0.25">
      <c r="A6820" s="261">
        <v>100269</v>
      </c>
      <c r="B6820" s="253" t="s">
        <v>6293</v>
      </c>
      <c r="C6820" s="253" t="s">
        <v>36</v>
      </c>
      <c r="D6820" s="254" t="s">
        <v>18394</v>
      </c>
    </row>
    <row r="6821" spans="1:4" ht="15" x14ac:dyDescent="0.25">
      <c r="A6821" s="261">
        <v>100270</v>
      </c>
      <c r="B6821" s="253" t="s">
        <v>6294</v>
      </c>
      <c r="C6821" s="253" t="s">
        <v>6228</v>
      </c>
      <c r="D6821" s="254" t="s">
        <v>18395</v>
      </c>
    </row>
    <row r="6822" spans="1:4" ht="15" x14ac:dyDescent="0.25">
      <c r="A6822" s="261">
        <v>100271</v>
      </c>
      <c r="B6822" s="253" t="s">
        <v>6295</v>
      </c>
      <c r="C6822" s="253" t="s">
        <v>6241</v>
      </c>
      <c r="D6822" s="254" t="s">
        <v>18396</v>
      </c>
    </row>
    <row r="6823" spans="1:4" ht="15" x14ac:dyDescent="0.25">
      <c r="A6823" s="261">
        <v>100272</v>
      </c>
      <c r="B6823" s="253" t="s">
        <v>6296</v>
      </c>
      <c r="C6823" s="253" t="s">
        <v>414</v>
      </c>
      <c r="D6823" s="254" t="s">
        <v>18397</v>
      </c>
    </row>
    <row r="6824" spans="1:4" ht="15" x14ac:dyDescent="0.25">
      <c r="A6824" s="261">
        <v>100273</v>
      </c>
      <c r="B6824" s="253" t="s">
        <v>6297</v>
      </c>
      <c r="C6824" s="253" t="s">
        <v>6213</v>
      </c>
      <c r="D6824" s="254" t="s">
        <v>18398</v>
      </c>
    </row>
    <row r="6825" spans="1:4" ht="15" x14ac:dyDescent="0.25">
      <c r="A6825" s="261">
        <v>100274</v>
      </c>
      <c r="B6825" s="253" t="s">
        <v>6298</v>
      </c>
      <c r="C6825" s="253" t="s">
        <v>6241</v>
      </c>
      <c r="D6825" s="254" t="s">
        <v>18399</v>
      </c>
    </row>
    <row r="6826" spans="1:4" ht="15" x14ac:dyDescent="0.25">
      <c r="A6826" s="261">
        <v>100275</v>
      </c>
      <c r="B6826" s="253" t="s">
        <v>6299</v>
      </c>
      <c r="C6826" s="253" t="s">
        <v>6241</v>
      </c>
      <c r="D6826" s="254" t="s">
        <v>18400</v>
      </c>
    </row>
    <row r="6827" spans="1:4" ht="15" x14ac:dyDescent="0.25">
      <c r="A6827" s="261">
        <v>100276</v>
      </c>
      <c r="B6827" s="253" t="s">
        <v>6300</v>
      </c>
      <c r="C6827" s="253" t="s">
        <v>6241</v>
      </c>
      <c r="D6827" s="254" t="s">
        <v>18401</v>
      </c>
    </row>
    <row r="6828" spans="1:4" ht="15" x14ac:dyDescent="0.25">
      <c r="A6828" s="261">
        <v>100277</v>
      </c>
      <c r="B6828" s="253" t="s">
        <v>6301</v>
      </c>
      <c r="C6828" s="253" t="s">
        <v>6241</v>
      </c>
      <c r="D6828" s="254" t="s">
        <v>18402</v>
      </c>
    </row>
    <row r="6829" spans="1:4" ht="15" x14ac:dyDescent="0.25">
      <c r="A6829" s="261">
        <v>100278</v>
      </c>
      <c r="B6829" s="253" t="s">
        <v>6302</v>
      </c>
      <c r="C6829" s="253" t="s">
        <v>6228</v>
      </c>
      <c r="D6829" s="254" t="s">
        <v>18403</v>
      </c>
    </row>
    <row r="6830" spans="1:4" ht="15" x14ac:dyDescent="0.25">
      <c r="A6830" s="261">
        <v>100279</v>
      </c>
      <c r="B6830" s="253" t="s">
        <v>6303</v>
      </c>
      <c r="C6830" s="253" t="s">
        <v>36</v>
      </c>
      <c r="D6830" s="254" t="s">
        <v>13339</v>
      </c>
    </row>
    <row r="6831" spans="1:4" ht="15" x14ac:dyDescent="0.25">
      <c r="A6831" s="261">
        <v>100280</v>
      </c>
      <c r="B6831" s="253" t="s">
        <v>6304</v>
      </c>
      <c r="C6831" s="253" t="s">
        <v>6228</v>
      </c>
      <c r="D6831" s="254" t="s">
        <v>15155</v>
      </c>
    </row>
    <row r="6832" spans="1:4" ht="15" x14ac:dyDescent="0.25">
      <c r="A6832" s="261">
        <v>100281</v>
      </c>
      <c r="B6832" s="253" t="s">
        <v>6305</v>
      </c>
      <c r="C6832" s="253" t="s">
        <v>6228</v>
      </c>
      <c r="D6832" s="254" t="s">
        <v>13595</v>
      </c>
    </row>
    <row r="6833" spans="1:4" ht="15" x14ac:dyDescent="0.25">
      <c r="A6833" s="261">
        <v>100282</v>
      </c>
      <c r="B6833" s="253" t="s">
        <v>6306</v>
      </c>
      <c r="C6833" s="253" t="s">
        <v>6241</v>
      </c>
      <c r="D6833" s="254" t="s">
        <v>18404</v>
      </c>
    </row>
    <row r="6834" spans="1:4" ht="15" x14ac:dyDescent="0.25">
      <c r="A6834" s="261">
        <v>100283</v>
      </c>
      <c r="B6834" s="253" t="s">
        <v>6307</v>
      </c>
      <c r="C6834" s="253" t="s">
        <v>6241</v>
      </c>
      <c r="D6834" s="254" t="s">
        <v>18405</v>
      </c>
    </row>
    <row r="6835" spans="1:4" ht="15" x14ac:dyDescent="0.25">
      <c r="A6835" s="261">
        <v>100284</v>
      </c>
      <c r="B6835" s="253" t="s">
        <v>6308</v>
      </c>
      <c r="C6835" s="253" t="s">
        <v>6241</v>
      </c>
      <c r="D6835" s="254" t="s">
        <v>16096</v>
      </c>
    </row>
    <row r="6836" spans="1:4" ht="15" x14ac:dyDescent="0.25">
      <c r="A6836" s="261">
        <v>100285</v>
      </c>
      <c r="B6836" s="253" t="s">
        <v>6309</v>
      </c>
      <c r="C6836" s="253" t="s">
        <v>6260</v>
      </c>
      <c r="D6836" s="254" t="s">
        <v>18406</v>
      </c>
    </row>
    <row r="6837" spans="1:4" ht="15" x14ac:dyDescent="0.25">
      <c r="A6837" s="261">
        <v>100286</v>
      </c>
      <c r="B6837" s="253" t="s">
        <v>6310</v>
      </c>
      <c r="C6837" s="253" t="s">
        <v>6260</v>
      </c>
      <c r="D6837" s="254" t="s">
        <v>18407</v>
      </c>
    </row>
    <row r="6838" spans="1:4" ht="15" x14ac:dyDescent="0.25">
      <c r="A6838" s="261">
        <v>100287</v>
      </c>
      <c r="B6838" s="253" t="s">
        <v>6311</v>
      </c>
      <c r="C6838" s="253" t="s">
        <v>6260</v>
      </c>
      <c r="D6838" s="254" t="s">
        <v>13840</v>
      </c>
    </row>
    <row r="6839" spans="1:4" ht="15" x14ac:dyDescent="0.25">
      <c r="A6839" s="261">
        <v>99802</v>
      </c>
      <c r="B6839" s="253" t="s">
        <v>6312</v>
      </c>
      <c r="C6839" s="253" t="s">
        <v>414</v>
      </c>
      <c r="D6839" s="254" t="s">
        <v>13695</v>
      </c>
    </row>
    <row r="6840" spans="1:4" ht="15" x14ac:dyDescent="0.25">
      <c r="A6840" s="261">
        <v>99803</v>
      </c>
      <c r="B6840" s="253" t="s">
        <v>6313</v>
      </c>
      <c r="C6840" s="253" t="s">
        <v>414</v>
      </c>
      <c r="D6840" s="254" t="s">
        <v>13370</v>
      </c>
    </row>
    <row r="6841" spans="1:4" ht="15" x14ac:dyDescent="0.25">
      <c r="A6841" s="261">
        <v>99804</v>
      </c>
      <c r="B6841" s="253" t="s">
        <v>6314</v>
      </c>
      <c r="C6841" s="253" t="s">
        <v>414</v>
      </c>
      <c r="D6841" s="254" t="s">
        <v>18408</v>
      </c>
    </row>
    <row r="6842" spans="1:4" ht="15" x14ac:dyDescent="0.25">
      <c r="A6842" s="261">
        <v>99805</v>
      </c>
      <c r="B6842" s="253" t="s">
        <v>6315</v>
      </c>
      <c r="C6842" s="253" t="s">
        <v>414</v>
      </c>
      <c r="D6842" s="254" t="s">
        <v>14720</v>
      </c>
    </row>
    <row r="6843" spans="1:4" ht="15" x14ac:dyDescent="0.25">
      <c r="A6843" s="261">
        <v>99806</v>
      </c>
      <c r="B6843" s="253" t="s">
        <v>6316</v>
      </c>
      <c r="C6843" s="253" t="s">
        <v>414</v>
      </c>
      <c r="D6843" s="254" t="s">
        <v>13834</v>
      </c>
    </row>
    <row r="6844" spans="1:4" ht="15" x14ac:dyDescent="0.25">
      <c r="A6844" s="261">
        <v>99807</v>
      </c>
      <c r="B6844" s="253" t="s">
        <v>6317</v>
      </c>
      <c r="C6844" s="253" t="s">
        <v>414</v>
      </c>
      <c r="D6844" s="254" t="s">
        <v>17411</v>
      </c>
    </row>
    <row r="6845" spans="1:4" ht="15" x14ac:dyDescent="0.25">
      <c r="A6845" s="261">
        <v>99808</v>
      </c>
      <c r="B6845" s="253" t="s">
        <v>6318</v>
      </c>
      <c r="C6845" s="253" t="s">
        <v>414</v>
      </c>
      <c r="D6845" s="254" t="s">
        <v>18409</v>
      </c>
    </row>
    <row r="6846" spans="1:4" ht="15" x14ac:dyDescent="0.25">
      <c r="A6846" s="261">
        <v>99809</v>
      </c>
      <c r="B6846" s="253" t="s">
        <v>6319</v>
      </c>
      <c r="C6846" s="253" t="s">
        <v>414</v>
      </c>
      <c r="D6846" s="254" t="s">
        <v>18410</v>
      </c>
    </row>
    <row r="6847" spans="1:4" ht="15" x14ac:dyDescent="0.25">
      <c r="A6847" s="261">
        <v>99810</v>
      </c>
      <c r="B6847" s="253" t="s">
        <v>6320</v>
      </c>
      <c r="C6847" s="253" t="s">
        <v>414</v>
      </c>
      <c r="D6847" s="254" t="s">
        <v>13646</v>
      </c>
    </row>
    <row r="6848" spans="1:4" ht="15" x14ac:dyDescent="0.25">
      <c r="A6848" s="261">
        <v>99811</v>
      </c>
      <c r="B6848" s="253" t="s">
        <v>6321</v>
      </c>
      <c r="C6848" s="253" t="s">
        <v>414</v>
      </c>
      <c r="D6848" s="254" t="s">
        <v>13585</v>
      </c>
    </row>
    <row r="6849" spans="1:4" ht="15" x14ac:dyDescent="0.25">
      <c r="A6849" s="261">
        <v>99812</v>
      </c>
      <c r="B6849" s="253" t="s">
        <v>6322</v>
      </c>
      <c r="C6849" s="253" t="s">
        <v>414</v>
      </c>
      <c r="D6849" s="254" t="s">
        <v>13481</v>
      </c>
    </row>
    <row r="6850" spans="1:4" ht="15" x14ac:dyDescent="0.25">
      <c r="A6850" s="261">
        <v>99813</v>
      </c>
      <c r="B6850" s="253" t="s">
        <v>6323</v>
      </c>
      <c r="C6850" s="253" t="s">
        <v>414</v>
      </c>
      <c r="D6850" s="254" t="s">
        <v>18376</v>
      </c>
    </row>
    <row r="6851" spans="1:4" ht="15" x14ac:dyDescent="0.25">
      <c r="A6851" s="261">
        <v>99814</v>
      </c>
      <c r="B6851" s="253" t="s">
        <v>6324</v>
      </c>
      <c r="C6851" s="253" t="s">
        <v>414</v>
      </c>
      <c r="D6851" s="254" t="s">
        <v>18411</v>
      </c>
    </row>
    <row r="6852" spans="1:4" ht="15" x14ac:dyDescent="0.25">
      <c r="A6852" s="261">
        <v>99815</v>
      </c>
      <c r="B6852" s="253" t="s">
        <v>6325</v>
      </c>
      <c r="C6852" s="253" t="s">
        <v>36</v>
      </c>
      <c r="D6852" s="254" t="s">
        <v>18412</v>
      </c>
    </row>
    <row r="6853" spans="1:4" ht="15" x14ac:dyDescent="0.25">
      <c r="A6853" s="261">
        <v>99816</v>
      </c>
      <c r="B6853" s="253" t="s">
        <v>6326</v>
      </c>
      <c r="C6853" s="253" t="s">
        <v>36</v>
      </c>
      <c r="D6853" s="254" t="s">
        <v>18413</v>
      </c>
    </row>
    <row r="6854" spans="1:4" ht="15" x14ac:dyDescent="0.25">
      <c r="A6854" s="261">
        <v>99817</v>
      </c>
      <c r="B6854" s="253" t="s">
        <v>6327</v>
      </c>
      <c r="C6854" s="253" t="s">
        <v>36</v>
      </c>
      <c r="D6854" s="254" t="s">
        <v>13670</v>
      </c>
    </row>
    <row r="6855" spans="1:4" ht="15" x14ac:dyDescent="0.25">
      <c r="A6855" s="261">
        <v>99818</v>
      </c>
      <c r="B6855" s="253" t="s">
        <v>6328</v>
      </c>
      <c r="C6855" s="253" t="s">
        <v>36</v>
      </c>
      <c r="D6855" s="254" t="s">
        <v>13670</v>
      </c>
    </row>
    <row r="6856" spans="1:4" ht="15" x14ac:dyDescent="0.25">
      <c r="A6856" s="261">
        <v>99819</v>
      </c>
      <c r="B6856" s="253" t="s">
        <v>6329</v>
      </c>
      <c r="C6856" s="253" t="s">
        <v>414</v>
      </c>
      <c r="D6856" s="254" t="s">
        <v>14644</v>
      </c>
    </row>
    <row r="6857" spans="1:4" ht="15" x14ac:dyDescent="0.25">
      <c r="A6857" s="261">
        <v>99820</v>
      </c>
      <c r="B6857" s="253" t="s">
        <v>6330</v>
      </c>
      <c r="C6857" s="253" t="s">
        <v>414</v>
      </c>
      <c r="D6857" s="254" t="s">
        <v>13627</v>
      </c>
    </row>
    <row r="6858" spans="1:4" ht="15" x14ac:dyDescent="0.25">
      <c r="A6858" s="261">
        <v>99821</v>
      </c>
      <c r="B6858" s="253" t="s">
        <v>6331</v>
      </c>
      <c r="C6858" s="253" t="s">
        <v>414</v>
      </c>
      <c r="D6858" s="254" t="s">
        <v>15113</v>
      </c>
    </row>
    <row r="6859" spans="1:4" ht="15" x14ac:dyDescent="0.25">
      <c r="A6859" s="261">
        <v>99822</v>
      </c>
      <c r="B6859" s="253" t="s">
        <v>6332</v>
      </c>
      <c r="C6859" s="253" t="s">
        <v>414</v>
      </c>
      <c r="D6859" s="254" t="s">
        <v>13583</v>
      </c>
    </row>
    <row r="6860" spans="1:4" ht="15" x14ac:dyDescent="0.25">
      <c r="A6860" s="261">
        <v>99823</v>
      </c>
      <c r="B6860" s="253" t="s">
        <v>6333</v>
      </c>
      <c r="C6860" s="253" t="s">
        <v>414</v>
      </c>
      <c r="D6860" s="254" t="s">
        <v>18414</v>
      </c>
    </row>
    <row r="6861" spans="1:4" ht="15" x14ac:dyDescent="0.25">
      <c r="A6861" s="261">
        <v>99824</v>
      </c>
      <c r="B6861" s="253" t="s">
        <v>6334</v>
      </c>
      <c r="C6861" s="253" t="s">
        <v>414</v>
      </c>
      <c r="D6861" s="254" t="s">
        <v>18415</v>
      </c>
    </row>
    <row r="6862" spans="1:4" ht="15" x14ac:dyDescent="0.25">
      <c r="A6862" s="261">
        <v>99825</v>
      </c>
      <c r="B6862" s="253" t="s">
        <v>6335</v>
      </c>
      <c r="C6862" s="253" t="s">
        <v>414</v>
      </c>
      <c r="D6862" s="254" t="s">
        <v>13510</v>
      </c>
    </row>
    <row r="6863" spans="1:4" ht="15" x14ac:dyDescent="0.25">
      <c r="A6863" s="261">
        <v>99826</v>
      </c>
      <c r="B6863" s="253" t="s">
        <v>6336</v>
      </c>
      <c r="C6863" s="253" t="s">
        <v>414</v>
      </c>
      <c r="D6863" s="254" t="s">
        <v>18416</v>
      </c>
    </row>
    <row r="6864" spans="1:4" ht="15" x14ac:dyDescent="0.25">
      <c r="A6864" s="261">
        <v>97010</v>
      </c>
      <c r="B6864" s="253" t="s">
        <v>6337</v>
      </c>
      <c r="C6864" s="253" t="s">
        <v>85</v>
      </c>
      <c r="D6864" s="254" t="s">
        <v>18417</v>
      </c>
    </row>
    <row r="6865" spans="1:4" ht="15" x14ac:dyDescent="0.25">
      <c r="A6865" s="261">
        <v>97011</v>
      </c>
      <c r="B6865" s="253" t="s">
        <v>6338</v>
      </c>
      <c r="C6865" s="253" t="s">
        <v>85</v>
      </c>
      <c r="D6865" s="254" t="s">
        <v>18418</v>
      </c>
    </row>
    <row r="6866" spans="1:4" ht="15" x14ac:dyDescent="0.25">
      <c r="A6866" s="261">
        <v>97012</v>
      </c>
      <c r="B6866" s="253" t="s">
        <v>6339</v>
      </c>
      <c r="C6866" s="253" t="s">
        <v>85</v>
      </c>
      <c r="D6866" s="254" t="s">
        <v>18419</v>
      </c>
    </row>
    <row r="6867" spans="1:4" ht="15" x14ac:dyDescent="0.25">
      <c r="A6867" s="261">
        <v>97013</v>
      </c>
      <c r="B6867" s="253" t="s">
        <v>6340</v>
      </c>
      <c r="C6867" s="253" t="s">
        <v>85</v>
      </c>
      <c r="D6867" s="254" t="s">
        <v>18420</v>
      </c>
    </row>
    <row r="6868" spans="1:4" ht="15" x14ac:dyDescent="0.25">
      <c r="A6868" s="261">
        <v>97014</v>
      </c>
      <c r="B6868" s="253" t="s">
        <v>6341</v>
      </c>
      <c r="C6868" s="253" t="s">
        <v>85</v>
      </c>
      <c r="D6868" s="254" t="s">
        <v>18421</v>
      </c>
    </row>
    <row r="6869" spans="1:4" ht="15" x14ac:dyDescent="0.25">
      <c r="A6869" s="261">
        <v>97015</v>
      </c>
      <c r="B6869" s="253" t="s">
        <v>6342</v>
      </c>
      <c r="C6869" s="253" t="s">
        <v>85</v>
      </c>
      <c r="D6869" s="254" t="s">
        <v>18422</v>
      </c>
    </row>
    <row r="6870" spans="1:4" ht="15" x14ac:dyDescent="0.25">
      <c r="A6870" s="261">
        <v>97016</v>
      </c>
      <c r="B6870" s="253" t="s">
        <v>6343</v>
      </c>
      <c r="C6870" s="253" t="s">
        <v>85</v>
      </c>
      <c r="D6870" s="254" t="s">
        <v>18423</v>
      </c>
    </row>
    <row r="6871" spans="1:4" ht="15" x14ac:dyDescent="0.25">
      <c r="A6871" s="261">
        <v>97017</v>
      </c>
      <c r="B6871" s="253" t="s">
        <v>6344</v>
      </c>
      <c r="C6871" s="253" t="s">
        <v>85</v>
      </c>
      <c r="D6871" s="254" t="s">
        <v>15842</v>
      </c>
    </row>
    <row r="6872" spans="1:4" ht="15" x14ac:dyDescent="0.25">
      <c r="A6872" s="261">
        <v>97018</v>
      </c>
      <c r="B6872" s="253" t="s">
        <v>6345</v>
      </c>
      <c r="C6872" s="253" t="s">
        <v>85</v>
      </c>
      <c r="D6872" s="254" t="s">
        <v>18424</v>
      </c>
    </row>
    <row r="6873" spans="1:4" ht="15" x14ac:dyDescent="0.25">
      <c r="A6873" s="261">
        <v>97031</v>
      </c>
      <c r="B6873" s="253" t="s">
        <v>6346</v>
      </c>
      <c r="C6873" s="253" t="s">
        <v>85</v>
      </c>
      <c r="D6873" s="254" t="s">
        <v>18425</v>
      </c>
    </row>
    <row r="6874" spans="1:4" ht="15" x14ac:dyDescent="0.25">
      <c r="A6874" s="261">
        <v>97032</v>
      </c>
      <c r="B6874" s="253" t="s">
        <v>6347</v>
      </c>
      <c r="C6874" s="253" t="s">
        <v>85</v>
      </c>
      <c r="D6874" s="254" t="s">
        <v>18426</v>
      </c>
    </row>
    <row r="6875" spans="1:4" ht="15" x14ac:dyDescent="0.25">
      <c r="A6875" s="261">
        <v>97033</v>
      </c>
      <c r="B6875" s="253" t="s">
        <v>6348</v>
      </c>
      <c r="C6875" s="253" t="s">
        <v>85</v>
      </c>
      <c r="D6875" s="254" t="s">
        <v>18427</v>
      </c>
    </row>
    <row r="6876" spans="1:4" ht="15" x14ac:dyDescent="0.25">
      <c r="A6876" s="261">
        <v>97034</v>
      </c>
      <c r="B6876" s="253" t="s">
        <v>6349</v>
      </c>
      <c r="C6876" s="253" t="s">
        <v>85</v>
      </c>
      <c r="D6876" s="254" t="s">
        <v>18428</v>
      </c>
    </row>
    <row r="6877" spans="1:4" ht="15" x14ac:dyDescent="0.25">
      <c r="A6877" s="261">
        <v>97039</v>
      </c>
      <c r="B6877" s="253" t="s">
        <v>6350</v>
      </c>
      <c r="C6877" s="253" t="s">
        <v>414</v>
      </c>
      <c r="D6877" s="254" t="s">
        <v>18429</v>
      </c>
    </row>
    <row r="6878" spans="1:4" ht="15" x14ac:dyDescent="0.25">
      <c r="A6878" s="261">
        <v>97040</v>
      </c>
      <c r="B6878" s="253" t="s">
        <v>6351</v>
      </c>
      <c r="C6878" s="253" t="s">
        <v>414</v>
      </c>
      <c r="D6878" s="254" t="s">
        <v>18430</v>
      </c>
    </row>
    <row r="6879" spans="1:4" ht="15" x14ac:dyDescent="0.25">
      <c r="A6879" s="261">
        <v>97041</v>
      </c>
      <c r="B6879" s="253" t="s">
        <v>6352</v>
      </c>
      <c r="C6879" s="253" t="s">
        <v>414</v>
      </c>
      <c r="D6879" s="254" t="s">
        <v>18431</v>
      </c>
    </row>
    <row r="6880" spans="1:4" ht="15" x14ac:dyDescent="0.25">
      <c r="A6880" s="261">
        <v>97046</v>
      </c>
      <c r="B6880" s="253" t="s">
        <v>6353</v>
      </c>
      <c r="C6880" s="253" t="s">
        <v>414</v>
      </c>
      <c r="D6880" s="254" t="s">
        <v>18432</v>
      </c>
    </row>
    <row r="6881" spans="1:4" ht="15" x14ac:dyDescent="0.25">
      <c r="A6881" s="261">
        <v>97047</v>
      </c>
      <c r="B6881" s="253" t="s">
        <v>6354</v>
      </c>
      <c r="C6881" s="253" t="s">
        <v>414</v>
      </c>
      <c r="D6881" s="254" t="s">
        <v>18433</v>
      </c>
    </row>
    <row r="6882" spans="1:4" ht="15" x14ac:dyDescent="0.25">
      <c r="A6882" s="261">
        <v>97048</v>
      </c>
      <c r="B6882" s="253" t="s">
        <v>6355</v>
      </c>
      <c r="C6882" s="253" t="s">
        <v>414</v>
      </c>
      <c r="D6882" s="254" t="s">
        <v>18365</v>
      </c>
    </row>
    <row r="6883" spans="1:4" ht="15" x14ac:dyDescent="0.25">
      <c r="A6883" s="261">
        <v>97054</v>
      </c>
      <c r="B6883" s="253" t="s">
        <v>6356</v>
      </c>
      <c r="C6883" s="253" t="s">
        <v>36</v>
      </c>
      <c r="D6883" s="254" t="s">
        <v>18434</v>
      </c>
    </row>
    <row r="6884" spans="1:4" ht="15" x14ac:dyDescent="0.25">
      <c r="A6884" s="261">
        <v>97062</v>
      </c>
      <c r="B6884" s="253" t="s">
        <v>6357</v>
      </c>
      <c r="C6884" s="253" t="s">
        <v>414</v>
      </c>
      <c r="D6884" s="254" t="s">
        <v>18435</v>
      </c>
    </row>
    <row r="6885" spans="1:4" ht="15" x14ac:dyDescent="0.25">
      <c r="A6885" s="261">
        <v>97063</v>
      </c>
      <c r="B6885" s="253" t="s">
        <v>6358</v>
      </c>
      <c r="C6885" s="253" t="s">
        <v>414</v>
      </c>
      <c r="D6885" s="254" t="s">
        <v>18436</v>
      </c>
    </row>
    <row r="6886" spans="1:4" ht="15" x14ac:dyDescent="0.25">
      <c r="A6886" s="261">
        <v>97064</v>
      </c>
      <c r="B6886" s="253" t="s">
        <v>6359</v>
      </c>
      <c r="C6886" s="253" t="s">
        <v>85</v>
      </c>
      <c r="D6886" s="254" t="s">
        <v>13299</v>
      </c>
    </row>
    <row r="6887" spans="1:4" ht="15" x14ac:dyDescent="0.25">
      <c r="A6887" s="261">
        <v>97065</v>
      </c>
      <c r="B6887" s="253" t="s">
        <v>6360</v>
      </c>
      <c r="C6887" s="253" t="s">
        <v>1363</v>
      </c>
      <c r="D6887" s="254" t="s">
        <v>13643</v>
      </c>
    </row>
    <row r="6888" spans="1:4" ht="15" x14ac:dyDescent="0.25">
      <c r="A6888" s="261">
        <v>97066</v>
      </c>
      <c r="B6888" s="253" t="s">
        <v>6361</v>
      </c>
      <c r="C6888" s="253" t="s">
        <v>414</v>
      </c>
      <c r="D6888" s="254" t="s">
        <v>18437</v>
      </c>
    </row>
    <row r="6889" spans="1:4" ht="15" x14ac:dyDescent="0.25">
      <c r="A6889" s="261">
        <v>97067</v>
      </c>
      <c r="B6889" s="253" t="s">
        <v>6362</v>
      </c>
      <c r="C6889" s="253" t="s">
        <v>85</v>
      </c>
      <c r="D6889" s="254" t="s">
        <v>18438</v>
      </c>
    </row>
    <row r="6890" spans="1:4" ht="15" x14ac:dyDescent="0.25">
      <c r="A6890" s="261">
        <v>97621</v>
      </c>
      <c r="B6890" s="253" t="s">
        <v>12588</v>
      </c>
      <c r="C6890" s="253" t="s">
        <v>1363</v>
      </c>
      <c r="D6890" s="254" t="s">
        <v>13231</v>
      </c>
    </row>
    <row r="6891" spans="1:4" ht="15" x14ac:dyDescent="0.25">
      <c r="A6891" s="261">
        <v>97622</v>
      </c>
      <c r="B6891" s="253" t="s">
        <v>12589</v>
      </c>
      <c r="C6891" s="253" t="s">
        <v>1363</v>
      </c>
      <c r="D6891" s="254" t="s">
        <v>18439</v>
      </c>
    </row>
    <row r="6892" spans="1:4" ht="15" x14ac:dyDescent="0.25">
      <c r="A6892" s="261">
        <v>97623</v>
      </c>
      <c r="B6892" s="253" t="s">
        <v>12590</v>
      </c>
      <c r="C6892" s="253" t="s">
        <v>1363</v>
      </c>
      <c r="D6892" s="254" t="s">
        <v>18440</v>
      </c>
    </row>
    <row r="6893" spans="1:4" ht="15" x14ac:dyDescent="0.25">
      <c r="A6893" s="261">
        <v>97624</v>
      </c>
      <c r="B6893" s="253" t="s">
        <v>12591</v>
      </c>
      <c r="C6893" s="253" t="s">
        <v>1363</v>
      </c>
      <c r="D6893" s="254" t="s">
        <v>18441</v>
      </c>
    </row>
    <row r="6894" spans="1:4" ht="15" x14ac:dyDescent="0.25">
      <c r="A6894" s="261">
        <v>97625</v>
      </c>
      <c r="B6894" s="253" t="s">
        <v>12592</v>
      </c>
      <c r="C6894" s="253" t="s">
        <v>1363</v>
      </c>
      <c r="D6894" s="254" t="s">
        <v>13254</v>
      </c>
    </row>
    <row r="6895" spans="1:4" ht="15" x14ac:dyDescent="0.25">
      <c r="A6895" s="261">
        <v>97626</v>
      </c>
      <c r="B6895" s="253" t="s">
        <v>12593</v>
      </c>
      <c r="C6895" s="253" t="s">
        <v>1363</v>
      </c>
      <c r="D6895" s="254" t="s">
        <v>18442</v>
      </c>
    </row>
    <row r="6896" spans="1:4" ht="15" x14ac:dyDescent="0.25">
      <c r="A6896" s="261">
        <v>97627</v>
      </c>
      <c r="B6896" s="253" t="s">
        <v>12594</v>
      </c>
      <c r="C6896" s="253" t="s">
        <v>1363</v>
      </c>
      <c r="D6896" s="254" t="s">
        <v>18443</v>
      </c>
    </row>
    <row r="6897" spans="1:4" ht="15" x14ac:dyDescent="0.25">
      <c r="A6897" s="261">
        <v>97628</v>
      </c>
      <c r="B6897" s="253" t="s">
        <v>12595</v>
      </c>
      <c r="C6897" s="253" t="s">
        <v>1363</v>
      </c>
      <c r="D6897" s="254" t="s">
        <v>18444</v>
      </c>
    </row>
    <row r="6898" spans="1:4" ht="15" x14ac:dyDescent="0.25">
      <c r="A6898" s="261">
        <v>97629</v>
      </c>
      <c r="B6898" s="253" t="s">
        <v>12596</v>
      </c>
      <c r="C6898" s="253" t="s">
        <v>1363</v>
      </c>
      <c r="D6898" s="254" t="s">
        <v>18445</v>
      </c>
    </row>
    <row r="6899" spans="1:4" ht="15" x14ac:dyDescent="0.25">
      <c r="A6899" s="261">
        <v>97631</v>
      </c>
      <c r="B6899" s="253" t="s">
        <v>12597</v>
      </c>
      <c r="C6899" s="253" t="s">
        <v>414</v>
      </c>
      <c r="D6899" s="254" t="s">
        <v>13581</v>
      </c>
    </row>
    <row r="6900" spans="1:4" ht="15" x14ac:dyDescent="0.25">
      <c r="A6900" s="261">
        <v>97632</v>
      </c>
      <c r="B6900" s="253" t="s">
        <v>12598</v>
      </c>
      <c r="C6900" s="253" t="s">
        <v>85</v>
      </c>
      <c r="D6900" s="254" t="s">
        <v>18446</v>
      </c>
    </row>
    <row r="6901" spans="1:4" ht="15" x14ac:dyDescent="0.25">
      <c r="A6901" s="261">
        <v>97633</v>
      </c>
      <c r="B6901" s="253" t="s">
        <v>12599</v>
      </c>
      <c r="C6901" s="253" t="s">
        <v>414</v>
      </c>
      <c r="D6901" s="254" t="s">
        <v>17805</v>
      </c>
    </row>
    <row r="6902" spans="1:4" ht="15" x14ac:dyDescent="0.25">
      <c r="A6902" s="261">
        <v>97634</v>
      </c>
      <c r="B6902" s="253" t="s">
        <v>12600</v>
      </c>
      <c r="C6902" s="253" t="s">
        <v>414</v>
      </c>
      <c r="D6902" s="254" t="s">
        <v>13260</v>
      </c>
    </row>
    <row r="6903" spans="1:4" ht="15" x14ac:dyDescent="0.25">
      <c r="A6903" s="261">
        <v>97635</v>
      </c>
      <c r="B6903" s="253" t="s">
        <v>12601</v>
      </c>
      <c r="C6903" s="253" t="s">
        <v>414</v>
      </c>
      <c r="D6903" s="254" t="s">
        <v>16200</v>
      </c>
    </row>
    <row r="6904" spans="1:4" ht="15" x14ac:dyDescent="0.25">
      <c r="A6904" s="261">
        <v>97636</v>
      </c>
      <c r="B6904" s="253" t="s">
        <v>12602</v>
      </c>
      <c r="C6904" s="253" t="s">
        <v>414</v>
      </c>
      <c r="D6904" s="254" t="s">
        <v>18447</v>
      </c>
    </row>
    <row r="6905" spans="1:4" ht="15" x14ac:dyDescent="0.25">
      <c r="A6905" s="261">
        <v>97637</v>
      </c>
      <c r="B6905" s="253" t="s">
        <v>12603</v>
      </c>
      <c r="C6905" s="253" t="s">
        <v>414</v>
      </c>
      <c r="D6905" s="254" t="s">
        <v>18448</v>
      </c>
    </row>
    <row r="6906" spans="1:4" ht="15" x14ac:dyDescent="0.25">
      <c r="A6906" s="261">
        <v>97638</v>
      </c>
      <c r="B6906" s="253" t="s">
        <v>12604</v>
      </c>
      <c r="C6906" s="253" t="s">
        <v>414</v>
      </c>
      <c r="D6906" s="254" t="s">
        <v>18449</v>
      </c>
    </row>
    <row r="6907" spans="1:4" ht="15" x14ac:dyDescent="0.25">
      <c r="A6907" s="261">
        <v>97639</v>
      </c>
      <c r="B6907" s="253" t="s">
        <v>12605</v>
      </c>
      <c r="C6907" s="253" t="s">
        <v>414</v>
      </c>
      <c r="D6907" s="254" t="s">
        <v>17583</v>
      </c>
    </row>
    <row r="6908" spans="1:4" ht="15" x14ac:dyDescent="0.25">
      <c r="A6908" s="261">
        <v>97640</v>
      </c>
      <c r="B6908" s="253" t="s">
        <v>12606</v>
      </c>
      <c r="C6908" s="253" t="s">
        <v>414</v>
      </c>
      <c r="D6908" s="254" t="s">
        <v>18411</v>
      </c>
    </row>
    <row r="6909" spans="1:4" ht="15" x14ac:dyDescent="0.25">
      <c r="A6909" s="261">
        <v>97641</v>
      </c>
      <c r="B6909" s="253" t="s">
        <v>12607</v>
      </c>
      <c r="C6909" s="253" t="s">
        <v>414</v>
      </c>
      <c r="D6909" s="254" t="s">
        <v>18450</v>
      </c>
    </row>
    <row r="6910" spans="1:4" ht="15" x14ac:dyDescent="0.25">
      <c r="A6910" s="261">
        <v>97642</v>
      </c>
      <c r="B6910" s="253" t="s">
        <v>12608</v>
      </c>
      <c r="C6910" s="253" t="s">
        <v>414</v>
      </c>
      <c r="D6910" s="254" t="s">
        <v>18451</v>
      </c>
    </row>
    <row r="6911" spans="1:4" ht="15" x14ac:dyDescent="0.25">
      <c r="A6911" s="261">
        <v>97643</v>
      </c>
      <c r="B6911" s="253" t="s">
        <v>12609</v>
      </c>
      <c r="C6911" s="253" t="s">
        <v>414</v>
      </c>
      <c r="D6911" s="254" t="s">
        <v>18452</v>
      </c>
    </row>
    <row r="6912" spans="1:4" ht="15" x14ac:dyDescent="0.25">
      <c r="A6912" s="261">
        <v>97644</v>
      </c>
      <c r="B6912" s="253" t="s">
        <v>12610</v>
      </c>
      <c r="C6912" s="253" t="s">
        <v>414</v>
      </c>
      <c r="D6912" s="254" t="s">
        <v>16587</v>
      </c>
    </row>
    <row r="6913" spans="1:4" ht="15" x14ac:dyDescent="0.25">
      <c r="A6913" s="261">
        <v>97645</v>
      </c>
      <c r="B6913" s="253" t="s">
        <v>12611</v>
      </c>
      <c r="C6913" s="253" t="s">
        <v>414</v>
      </c>
      <c r="D6913" s="254" t="s">
        <v>18453</v>
      </c>
    </row>
    <row r="6914" spans="1:4" ht="15" x14ac:dyDescent="0.25">
      <c r="A6914" s="261">
        <v>97647</v>
      </c>
      <c r="B6914" s="253" t="s">
        <v>12612</v>
      </c>
      <c r="C6914" s="253" t="s">
        <v>414</v>
      </c>
      <c r="D6914" s="254" t="s">
        <v>13690</v>
      </c>
    </row>
    <row r="6915" spans="1:4" ht="15" x14ac:dyDescent="0.25">
      <c r="A6915" s="261">
        <v>97648</v>
      </c>
      <c r="B6915" s="253" t="s">
        <v>12613</v>
      </c>
      <c r="C6915" s="253" t="s">
        <v>414</v>
      </c>
      <c r="D6915" s="254" t="s">
        <v>17764</v>
      </c>
    </row>
    <row r="6916" spans="1:4" ht="15" x14ac:dyDescent="0.25">
      <c r="A6916" s="261">
        <v>97649</v>
      </c>
      <c r="B6916" s="253" t="s">
        <v>12614</v>
      </c>
      <c r="C6916" s="253" t="s">
        <v>414</v>
      </c>
      <c r="D6916" s="254" t="s">
        <v>13423</v>
      </c>
    </row>
    <row r="6917" spans="1:4" ht="15" x14ac:dyDescent="0.25">
      <c r="A6917" s="261">
        <v>97650</v>
      </c>
      <c r="B6917" s="253" t="s">
        <v>12615</v>
      </c>
      <c r="C6917" s="253" t="s">
        <v>414</v>
      </c>
      <c r="D6917" s="254" t="s">
        <v>16113</v>
      </c>
    </row>
    <row r="6918" spans="1:4" ht="15" x14ac:dyDescent="0.25">
      <c r="A6918" s="261">
        <v>97651</v>
      </c>
      <c r="B6918" s="253" t="s">
        <v>12616</v>
      </c>
      <c r="C6918" s="253" t="s">
        <v>36</v>
      </c>
      <c r="D6918" s="254" t="s">
        <v>18454</v>
      </c>
    </row>
    <row r="6919" spans="1:4" ht="15" x14ac:dyDescent="0.25">
      <c r="A6919" s="261">
        <v>97652</v>
      </c>
      <c r="B6919" s="253" t="s">
        <v>12617</v>
      </c>
      <c r="C6919" s="253" t="s">
        <v>36</v>
      </c>
      <c r="D6919" s="254" t="s">
        <v>18455</v>
      </c>
    </row>
    <row r="6920" spans="1:4" ht="15" x14ac:dyDescent="0.25">
      <c r="A6920" s="261">
        <v>97653</v>
      </c>
      <c r="B6920" s="253" t="s">
        <v>12618</v>
      </c>
      <c r="C6920" s="253" t="s">
        <v>36</v>
      </c>
      <c r="D6920" s="254" t="s">
        <v>18456</v>
      </c>
    </row>
    <row r="6921" spans="1:4" ht="15" x14ac:dyDescent="0.25">
      <c r="A6921" s="261">
        <v>97654</v>
      </c>
      <c r="B6921" s="253" t="s">
        <v>12619</v>
      </c>
      <c r="C6921" s="253" t="s">
        <v>36</v>
      </c>
      <c r="D6921" s="254" t="s">
        <v>18457</v>
      </c>
    </row>
    <row r="6922" spans="1:4" ht="15" x14ac:dyDescent="0.25">
      <c r="A6922" s="261">
        <v>97655</v>
      </c>
      <c r="B6922" s="253" t="s">
        <v>12620</v>
      </c>
      <c r="C6922" s="253" t="s">
        <v>414</v>
      </c>
      <c r="D6922" s="254" t="s">
        <v>15456</v>
      </c>
    </row>
    <row r="6923" spans="1:4" ht="15" x14ac:dyDescent="0.25">
      <c r="A6923" s="261">
        <v>97656</v>
      </c>
      <c r="B6923" s="253" t="s">
        <v>12621</v>
      </c>
      <c r="C6923" s="253" t="s">
        <v>36</v>
      </c>
      <c r="D6923" s="254" t="s">
        <v>18458</v>
      </c>
    </row>
    <row r="6924" spans="1:4" ht="15" x14ac:dyDescent="0.25">
      <c r="A6924" s="261">
        <v>97657</v>
      </c>
      <c r="B6924" s="253" t="s">
        <v>12622</v>
      </c>
      <c r="C6924" s="253" t="s">
        <v>36</v>
      </c>
      <c r="D6924" s="254" t="s">
        <v>18459</v>
      </c>
    </row>
    <row r="6925" spans="1:4" ht="15" x14ac:dyDescent="0.25">
      <c r="A6925" s="261">
        <v>97658</v>
      </c>
      <c r="B6925" s="253" t="s">
        <v>12623</v>
      </c>
      <c r="C6925" s="253" t="s">
        <v>36</v>
      </c>
      <c r="D6925" s="254" t="s">
        <v>18460</v>
      </c>
    </row>
    <row r="6926" spans="1:4" ht="15" x14ac:dyDescent="0.25">
      <c r="A6926" s="261">
        <v>97659</v>
      </c>
      <c r="B6926" s="253" t="s">
        <v>12624</v>
      </c>
      <c r="C6926" s="253" t="s">
        <v>36</v>
      </c>
      <c r="D6926" s="254" t="s">
        <v>18461</v>
      </c>
    </row>
    <row r="6927" spans="1:4" ht="15" x14ac:dyDescent="0.25">
      <c r="A6927" s="261">
        <v>97660</v>
      </c>
      <c r="B6927" s="253" t="s">
        <v>12625</v>
      </c>
      <c r="C6927" s="253" t="s">
        <v>36</v>
      </c>
      <c r="D6927" s="254" t="s">
        <v>18462</v>
      </c>
    </row>
    <row r="6928" spans="1:4" ht="15" x14ac:dyDescent="0.25">
      <c r="A6928" s="261">
        <v>97661</v>
      </c>
      <c r="B6928" s="253" t="s">
        <v>12626</v>
      </c>
      <c r="C6928" s="253" t="s">
        <v>85</v>
      </c>
      <c r="D6928" s="254" t="s">
        <v>13471</v>
      </c>
    </row>
    <row r="6929" spans="1:4" ht="15" x14ac:dyDescent="0.25">
      <c r="A6929" s="261">
        <v>97662</v>
      </c>
      <c r="B6929" s="253" t="s">
        <v>12627</v>
      </c>
      <c r="C6929" s="253" t="s">
        <v>85</v>
      </c>
      <c r="D6929" s="254" t="s">
        <v>18463</v>
      </c>
    </row>
    <row r="6930" spans="1:4" ht="15" x14ac:dyDescent="0.25">
      <c r="A6930" s="261">
        <v>97663</v>
      </c>
      <c r="B6930" s="253" t="s">
        <v>12628</v>
      </c>
      <c r="C6930" s="253" t="s">
        <v>36</v>
      </c>
      <c r="D6930" s="254" t="s">
        <v>18464</v>
      </c>
    </row>
    <row r="6931" spans="1:4" ht="15" x14ac:dyDescent="0.25">
      <c r="A6931" s="261">
        <v>97664</v>
      </c>
      <c r="B6931" s="253" t="s">
        <v>12629</v>
      </c>
      <c r="C6931" s="253" t="s">
        <v>36</v>
      </c>
      <c r="D6931" s="254" t="s">
        <v>18465</v>
      </c>
    </row>
    <row r="6932" spans="1:4" ht="15" x14ac:dyDescent="0.25">
      <c r="A6932" s="261">
        <v>97665</v>
      </c>
      <c r="B6932" s="253" t="s">
        <v>12630</v>
      </c>
      <c r="C6932" s="253" t="s">
        <v>36</v>
      </c>
      <c r="D6932" s="254" t="s">
        <v>18466</v>
      </c>
    </row>
    <row r="6933" spans="1:4" ht="15" x14ac:dyDescent="0.25">
      <c r="A6933" s="261">
        <v>97666</v>
      </c>
      <c r="B6933" s="253" t="s">
        <v>12631</v>
      </c>
      <c r="C6933" s="253" t="s">
        <v>36</v>
      </c>
      <c r="D6933" s="254" t="s">
        <v>16120</v>
      </c>
    </row>
    <row r="6934" spans="1:4" ht="15" x14ac:dyDescent="0.25">
      <c r="A6934" s="261">
        <v>104789</v>
      </c>
      <c r="B6934" s="253" t="s">
        <v>12632</v>
      </c>
      <c r="C6934" s="253" t="s">
        <v>1363</v>
      </c>
      <c r="D6934" s="254" t="s">
        <v>18467</v>
      </c>
    </row>
    <row r="6935" spans="1:4" ht="15" x14ac:dyDescent="0.25">
      <c r="A6935" s="261">
        <v>104790</v>
      </c>
      <c r="B6935" s="253" t="s">
        <v>12633</v>
      </c>
      <c r="C6935" s="253" t="s">
        <v>1363</v>
      </c>
      <c r="D6935" s="254" t="s">
        <v>18468</v>
      </c>
    </row>
    <row r="6936" spans="1:4" ht="15" x14ac:dyDescent="0.25">
      <c r="A6936" s="261">
        <v>104791</v>
      </c>
      <c r="B6936" s="253" t="s">
        <v>12634</v>
      </c>
      <c r="C6936" s="253" t="s">
        <v>414</v>
      </c>
      <c r="D6936" s="254" t="s">
        <v>13331</v>
      </c>
    </row>
    <row r="6937" spans="1:4" ht="15" x14ac:dyDescent="0.25">
      <c r="A6937" s="261">
        <v>104792</v>
      </c>
      <c r="B6937" s="253" t="s">
        <v>12635</v>
      </c>
      <c r="C6937" s="253" t="s">
        <v>85</v>
      </c>
      <c r="D6937" s="254" t="s">
        <v>13577</v>
      </c>
    </row>
    <row r="6938" spans="1:4" ht="15" x14ac:dyDescent="0.25">
      <c r="A6938" s="261">
        <v>104793</v>
      </c>
      <c r="B6938" s="253" t="s">
        <v>12636</v>
      </c>
      <c r="C6938" s="253" t="s">
        <v>85</v>
      </c>
      <c r="D6938" s="254" t="s">
        <v>13302</v>
      </c>
    </row>
    <row r="6939" spans="1:4" ht="15" x14ac:dyDescent="0.25">
      <c r="A6939" s="261">
        <v>104794</v>
      </c>
      <c r="B6939" s="253" t="s">
        <v>12637</v>
      </c>
      <c r="C6939" s="253" t="s">
        <v>85</v>
      </c>
      <c r="D6939" s="254" t="s">
        <v>18376</v>
      </c>
    </row>
    <row r="6940" spans="1:4" ht="15" x14ac:dyDescent="0.25">
      <c r="A6940" s="261">
        <v>104795</v>
      </c>
      <c r="B6940" s="253" t="s">
        <v>12638</v>
      </c>
      <c r="C6940" s="253" t="s">
        <v>85</v>
      </c>
      <c r="D6940" s="254" t="s">
        <v>18469</v>
      </c>
    </row>
    <row r="6941" spans="1:4" ht="15" x14ac:dyDescent="0.25">
      <c r="A6941" s="261">
        <v>104796</v>
      </c>
      <c r="B6941" s="253" t="s">
        <v>12639</v>
      </c>
      <c r="C6941" s="253" t="s">
        <v>85</v>
      </c>
      <c r="D6941" s="254" t="s">
        <v>16669</v>
      </c>
    </row>
    <row r="6942" spans="1:4" ht="15" x14ac:dyDescent="0.25">
      <c r="A6942" s="261">
        <v>104797</v>
      </c>
      <c r="B6942" s="253" t="s">
        <v>12640</v>
      </c>
      <c r="C6942" s="253" t="s">
        <v>85</v>
      </c>
      <c r="D6942" s="254" t="s">
        <v>17485</v>
      </c>
    </row>
    <row r="6943" spans="1:4" ht="15" x14ac:dyDescent="0.25">
      <c r="A6943" s="261">
        <v>104798</v>
      </c>
      <c r="B6943" s="253" t="s">
        <v>12641</v>
      </c>
      <c r="C6943" s="253" t="s">
        <v>36</v>
      </c>
      <c r="D6943" s="254" t="s">
        <v>18470</v>
      </c>
    </row>
    <row r="6944" spans="1:4" ht="15" x14ac:dyDescent="0.25">
      <c r="A6944" s="261">
        <v>104799</v>
      </c>
      <c r="B6944" s="253" t="s">
        <v>12642</v>
      </c>
      <c r="C6944" s="253" t="s">
        <v>414</v>
      </c>
      <c r="D6944" s="254" t="s">
        <v>18471</v>
      </c>
    </row>
    <row r="6945" spans="1:4" ht="15" x14ac:dyDescent="0.25">
      <c r="A6945" s="261">
        <v>104800</v>
      </c>
      <c r="B6945" s="253" t="s">
        <v>12643</v>
      </c>
      <c r="C6945" s="253" t="s">
        <v>85</v>
      </c>
      <c r="D6945" s="254" t="s">
        <v>18472</v>
      </c>
    </row>
    <row r="6946" spans="1:4" ht="15" x14ac:dyDescent="0.25">
      <c r="A6946" s="261">
        <v>104801</v>
      </c>
      <c r="B6946" s="253" t="s">
        <v>12644</v>
      </c>
      <c r="C6946" s="253" t="s">
        <v>414</v>
      </c>
      <c r="D6946" s="254" t="s">
        <v>18473</v>
      </c>
    </row>
    <row r="6947" spans="1:4" ht="15" x14ac:dyDescent="0.25">
      <c r="A6947" s="261">
        <v>104802</v>
      </c>
      <c r="B6947" s="253" t="s">
        <v>12645</v>
      </c>
      <c r="C6947" s="253" t="s">
        <v>414</v>
      </c>
      <c r="D6947" s="254" t="s">
        <v>18474</v>
      </c>
    </row>
    <row r="6948" spans="1:4" ht="15" x14ac:dyDescent="0.25">
      <c r="A6948" s="261">
        <v>104803</v>
      </c>
      <c r="B6948" s="253" t="s">
        <v>12646</v>
      </c>
      <c r="C6948" s="253" t="s">
        <v>85</v>
      </c>
      <c r="D6948" s="254" t="s">
        <v>18475</v>
      </c>
    </row>
    <row r="6949" spans="1:4" ht="15" x14ac:dyDescent="0.25">
      <c r="A6949" s="261">
        <v>95967</v>
      </c>
      <c r="B6949" s="253" t="s">
        <v>6363</v>
      </c>
      <c r="C6949" s="253" t="s">
        <v>41</v>
      </c>
      <c r="D6949" s="254" t="s">
        <v>18476</v>
      </c>
    </row>
    <row r="6950" spans="1:4" ht="15" x14ac:dyDescent="0.25">
      <c r="A6950" s="261">
        <v>99058</v>
      </c>
      <c r="B6950" s="253" t="s">
        <v>6364</v>
      </c>
      <c r="C6950" s="253" t="s">
        <v>36</v>
      </c>
      <c r="D6950" s="254" t="s">
        <v>17429</v>
      </c>
    </row>
    <row r="6951" spans="1:4" ht="15" x14ac:dyDescent="0.25">
      <c r="A6951" s="261">
        <v>99059</v>
      </c>
      <c r="B6951" s="253" t="s">
        <v>6365</v>
      </c>
      <c r="C6951" s="253" t="s">
        <v>85</v>
      </c>
      <c r="D6951" s="254" t="s">
        <v>13883</v>
      </c>
    </row>
    <row r="6952" spans="1:4" ht="15" x14ac:dyDescent="0.25">
      <c r="A6952" s="261">
        <v>99060</v>
      </c>
      <c r="B6952" s="253" t="s">
        <v>6366</v>
      </c>
      <c r="C6952" s="253" t="s">
        <v>36</v>
      </c>
      <c r="D6952" s="254" t="s">
        <v>18477</v>
      </c>
    </row>
    <row r="6953" spans="1:4" ht="15" x14ac:dyDescent="0.25">
      <c r="A6953" s="261">
        <v>99061</v>
      </c>
      <c r="B6953" s="253" t="s">
        <v>6367</v>
      </c>
      <c r="C6953" s="253" t="s">
        <v>36</v>
      </c>
      <c r="D6953" s="254" t="s">
        <v>18478</v>
      </c>
    </row>
    <row r="6954" spans="1:4" ht="15" x14ac:dyDescent="0.25">
      <c r="A6954" s="261">
        <v>99062</v>
      </c>
      <c r="B6954" s="253" t="s">
        <v>6368</v>
      </c>
      <c r="C6954" s="253" t="s">
        <v>36</v>
      </c>
      <c r="D6954" s="254" t="s">
        <v>18479</v>
      </c>
    </row>
    <row r="6955" spans="1:4" ht="15" x14ac:dyDescent="0.25">
      <c r="A6955" s="261">
        <v>99063</v>
      </c>
      <c r="B6955" s="253" t="s">
        <v>6369</v>
      </c>
      <c r="C6955" s="253" t="s">
        <v>85</v>
      </c>
      <c r="D6955" s="254" t="s">
        <v>13408</v>
      </c>
    </row>
    <row r="6956" spans="1:4" ht="15" x14ac:dyDescent="0.25">
      <c r="A6956" s="261">
        <v>99064</v>
      </c>
      <c r="B6956" s="253" t="s">
        <v>6370</v>
      </c>
      <c r="C6956" s="253" t="s">
        <v>85</v>
      </c>
      <c r="D6956" s="254" t="s">
        <v>13174</v>
      </c>
    </row>
    <row r="6957" spans="1:4" ht="15" x14ac:dyDescent="0.25">
      <c r="A6957" s="261">
        <v>93588</v>
      </c>
      <c r="B6957" s="253" t="s">
        <v>6371</v>
      </c>
      <c r="C6957" s="253" t="s">
        <v>6224</v>
      </c>
      <c r="D6957" s="254" t="s">
        <v>13833</v>
      </c>
    </row>
    <row r="6958" spans="1:4" ht="15" x14ac:dyDescent="0.25">
      <c r="A6958" s="261">
        <v>93589</v>
      </c>
      <c r="B6958" s="253" t="s">
        <v>6372</v>
      </c>
      <c r="C6958" s="253" t="s">
        <v>6224</v>
      </c>
      <c r="D6958" s="254" t="s">
        <v>17412</v>
      </c>
    </row>
    <row r="6959" spans="1:4" ht="15" x14ac:dyDescent="0.25">
      <c r="A6959" s="261">
        <v>93590</v>
      </c>
      <c r="B6959" s="253" t="s">
        <v>6373</v>
      </c>
      <c r="C6959" s="253" t="s">
        <v>6224</v>
      </c>
      <c r="D6959" s="254" t="s">
        <v>13640</v>
      </c>
    </row>
    <row r="6960" spans="1:4" ht="15" x14ac:dyDescent="0.25">
      <c r="A6960" s="261">
        <v>93591</v>
      </c>
      <c r="B6960" s="253" t="s">
        <v>6374</v>
      </c>
      <c r="C6960" s="253" t="s">
        <v>6224</v>
      </c>
      <c r="D6960" s="254" t="s">
        <v>13714</v>
      </c>
    </row>
    <row r="6961" spans="1:4" ht="15" x14ac:dyDescent="0.25">
      <c r="A6961" s="261">
        <v>93592</v>
      </c>
      <c r="B6961" s="253" t="s">
        <v>6375</v>
      </c>
      <c r="C6961" s="253" t="s">
        <v>6224</v>
      </c>
      <c r="D6961" s="254" t="s">
        <v>18211</v>
      </c>
    </row>
    <row r="6962" spans="1:4" ht="15" x14ac:dyDescent="0.25">
      <c r="A6962" s="261">
        <v>93593</v>
      </c>
      <c r="B6962" s="253" t="s">
        <v>6376</v>
      </c>
      <c r="C6962" s="253" t="s">
        <v>6224</v>
      </c>
      <c r="D6962" s="254" t="s">
        <v>13593</v>
      </c>
    </row>
    <row r="6963" spans="1:4" ht="15" x14ac:dyDescent="0.25">
      <c r="A6963" s="261">
        <v>93594</v>
      </c>
      <c r="B6963" s="253" t="s">
        <v>6377</v>
      </c>
      <c r="C6963" s="253" t="s">
        <v>5313</v>
      </c>
      <c r="D6963" s="254" t="s">
        <v>18480</v>
      </c>
    </row>
    <row r="6964" spans="1:4" ht="15" x14ac:dyDescent="0.25">
      <c r="A6964" s="261">
        <v>93595</v>
      </c>
      <c r="B6964" s="253" t="s">
        <v>6378</v>
      </c>
      <c r="C6964" s="253" t="s">
        <v>5313</v>
      </c>
      <c r="D6964" s="254" t="s">
        <v>13598</v>
      </c>
    </row>
    <row r="6965" spans="1:4" ht="15" x14ac:dyDescent="0.25">
      <c r="A6965" s="261">
        <v>93596</v>
      </c>
      <c r="B6965" s="253" t="s">
        <v>6379</v>
      </c>
      <c r="C6965" s="253" t="s">
        <v>5313</v>
      </c>
      <c r="D6965" s="254" t="s">
        <v>13824</v>
      </c>
    </row>
    <row r="6966" spans="1:4" ht="15" x14ac:dyDescent="0.25">
      <c r="A6966" s="261">
        <v>93597</v>
      </c>
      <c r="B6966" s="253" t="s">
        <v>6380</v>
      </c>
      <c r="C6966" s="253" t="s">
        <v>5313</v>
      </c>
      <c r="D6966" s="254" t="s">
        <v>17861</v>
      </c>
    </row>
    <row r="6967" spans="1:4" ht="15" x14ac:dyDescent="0.25">
      <c r="A6967" s="261">
        <v>93598</v>
      </c>
      <c r="B6967" s="253" t="s">
        <v>6381</v>
      </c>
      <c r="C6967" s="253" t="s">
        <v>5313</v>
      </c>
      <c r="D6967" s="254" t="s">
        <v>13446</v>
      </c>
    </row>
    <row r="6968" spans="1:4" ht="15" x14ac:dyDescent="0.25">
      <c r="A6968" s="261">
        <v>93599</v>
      </c>
      <c r="B6968" s="253" t="s">
        <v>6382</v>
      </c>
      <c r="C6968" s="253" t="s">
        <v>5313</v>
      </c>
      <c r="D6968" s="254" t="s">
        <v>18481</v>
      </c>
    </row>
    <row r="6969" spans="1:4" ht="15" x14ac:dyDescent="0.25">
      <c r="A6969" s="261">
        <v>95425</v>
      </c>
      <c r="B6969" s="253" t="s">
        <v>6383</v>
      </c>
      <c r="C6969" s="253" t="s">
        <v>6224</v>
      </c>
      <c r="D6969" s="254" t="s">
        <v>18482</v>
      </c>
    </row>
    <row r="6970" spans="1:4" ht="15" x14ac:dyDescent="0.25">
      <c r="A6970" s="261">
        <v>95426</v>
      </c>
      <c r="B6970" s="253" t="s">
        <v>6384</v>
      </c>
      <c r="C6970" s="253" t="s">
        <v>6224</v>
      </c>
      <c r="D6970" s="254" t="s">
        <v>13708</v>
      </c>
    </row>
    <row r="6971" spans="1:4" ht="15" x14ac:dyDescent="0.25">
      <c r="A6971" s="261">
        <v>95427</v>
      </c>
      <c r="B6971" s="253" t="s">
        <v>6385</v>
      </c>
      <c r="C6971" s="253" t="s">
        <v>6224</v>
      </c>
      <c r="D6971" s="254" t="s">
        <v>15738</v>
      </c>
    </row>
    <row r="6972" spans="1:4" ht="15" x14ac:dyDescent="0.25">
      <c r="A6972" s="261">
        <v>95428</v>
      </c>
      <c r="B6972" s="253" t="s">
        <v>6386</v>
      </c>
      <c r="C6972" s="253" t="s">
        <v>5313</v>
      </c>
      <c r="D6972" s="254" t="s">
        <v>13446</v>
      </c>
    </row>
    <row r="6973" spans="1:4" ht="15" x14ac:dyDescent="0.25">
      <c r="A6973" s="261">
        <v>95429</v>
      </c>
      <c r="B6973" s="253" t="s">
        <v>6387</v>
      </c>
      <c r="C6973" s="253" t="s">
        <v>5313</v>
      </c>
      <c r="D6973" s="254" t="s">
        <v>13481</v>
      </c>
    </row>
    <row r="6974" spans="1:4" ht="15" x14ac:dyDescent="0.25">
      <c r="A6974" s="261">
        <v>95430</v>
      </c>
      <c r="B6974" s="253" t="s">
        <v>6388</v>
      </c>
      <c r="C6974" s="253" t="s">
        <v>5313</v>
      </c>
      <c r="D6974" s="254" t="s">
        <v>13577</v>
      </c>
    </row>
    <row r="6975" spans="1:4" ht="15" x14ac:dyDescent="0.25">
      <c r="A6975" s="261">
        <v>95875</v>
      </c>
      <c r="B6975" s="253" t="s">
        <v>6389</v>
      </c>
      <c r="C6975" s="253" t="s">
        <v>6224</v>
      </c>
      <c r="D6975" s="254" t="s">
        <v>18483</v>
      </c>
    </row>
    <row r="6976" spans="1:4" ht="15" x14ac:dyDescent="0.25">
      <c r="A6976" s="261">
        <v>95876</v>
      </c>
      <c r="B6976" s="253" t="s">
        <v>6390</v>
      </c>
      <c r="C6976" s="253" t="s">
        <v>6224</v>
      </c>
      <c r="D6976" s="254" t="s">
        <v>12813</v>
      </c>
    </row>
    <row r="6977" spans="1:4" ht="15" x14ac:dyDescent="0.25">
      <c r="A6977" s="261">
        <v>95877</v>
      </c>
      <c r="B6977" s="253" t="s">
        <v>6391</v>
      </c>
      <c r="C6977" s="253" t="s">
        <v>6224</v>
      </c>
      <c r="D6977" s="254" t="s">
        <v>18416</v>
      </c>
    </row>
    <row r="6978" spans="1:4" ht="15" x14ac:dyDescent="0.25">
      <c r="A6978" s="261">
        <v>95878</v>
      </c>
      <c r="B6978" s="253" t="s">
        <v>6392</v>
      </c>
      <c r="C6978" s="253" t="s">
        <v>5313</v>
      </c>
      <c r="D6978" s="254" t="s">
        <v>18484</v>
      </c>
    </row>
    <row r="6979" spans="1:4" ht="15" x14ac:dyDescent="0.25">
      <c r="A6979" s="261">
        <v>95879</v>
      </c>
      <c r="B6979" s="253" t="s">
        <v>6393</v>
      </c>
      <c r="C6979" s="253" t="s">
        <v>5313</v>
      </c>
      <c r="D6979" s="254" t="s">
        <v>13769</v>
      </c>
    </row>
    <row r="6980" spans="1:4" ht="15" x14ac:dyDescent="0.25">
      <c r="A6980" s="261">
        <v>95880</v>
      </c>
      <c r="B6980" s="253" t="s">
        <v>6394</v>
      </c>
      <c r="C6980" s="253" t="s">
        <v>5313</v>
      </c>
      <c r="D6980" s="254" t="s">
        <v>13847</v>
      </c>
    </row>
    <row r="6981" spans="1:4" ht="15" x14ac:dyDescent="0.25">
      <c r="A6981" s="261">
        <v>97912</v>
      </c>
      <c r="B6981" s="253" t="s">
        <v>6395</v>
      </c>
      <c r="C6981" s="253" t="s">
        <v>6224</v>
      </c>
      <c r="D6981" s="254" t="s">
        <v>18485</v>
      </c>
    </row>
    <row r="6982" spans="1:4" ht="15" x14ac:dyDescent="0.25">
      <c r="A6982" s="261">
        <v>97913</v>
      </c>
      <c r="B6982" s="253" t="s">
        <v>6396</v>
      </c>
      <c r="C6982" s="253" t="s">
        <v>6224</v>
      </c>
      <c r="D6982" s="254" t="s">
        <v>18486</v>
      </c>
    </row>
    <row r="6983" spans="1:4" ht="15" x14ac:dyDescent="0.25">
      <c r="A6983" s="261">
        <v>97914</v>
      </c>
      <c r="B6983" s="253" t="s">
        <v>6397</v>
      </c>
      <c r="C6983" s="253" t="s">
        <v>6224</v>
      </c>
      <c r="D6983" s="254" t="s">
        <v>18487</v>
      </c>
    </row>
    <row r="6984" spans="1:4" ht="15" x14ac:dyDescent="0.25">
      <c r="A6984" s="261">
        <v>97915</v>
      </c>
      <c r="B6984" s="253" t="s">
        <v>6398</v>
      </c>
      <c r="C6984" s="253" t="s">
        <v>6224</v>
      </c>
      <c r="D6984" s="254" t="s">
        <v>18488</v>
      </c>
    </row>
    <row r="6985" spans="1:4" ht="15" x14ac:dyDescent="0.25">
      <c r="A6985" s="261">
        <v>100937</v>
      </c>
      <c r="B6985" s="253" t="s">
        <v>6399</v>
      </c>
      <c r="C6985" s="253" t="s">
        <v>6224</v>
      </c>
      <c r="D6985" s="254" t="s">
        <v>17550</v>
      </c>
    </row>
    <row r="6986" spans="1:4" ht="15" x14ac:dyDescent="0.25">
      <c r="A6986" s="261">
        <v>100938</v>
      </c>
      <c r="B6986" s="253" t="s">
        <v>6400</v>
      </c>
      <c r="C6986" s="253" t="s">
        <v>6224</v>
      </c>
      <c r="D6986" s="254" t="s">
        <v>13456</v>
      </c>
    </row>
    <row r="6987" spans="1:4" ht="15" x14ac:dyDescent="0.25">
      <c r="A6987" s="261">
        <v>100939</v>
      </c>
      <c r="B6987" s="253" t="s">
        <v>6401</v>
      </c>
      <c r="C6987" s="253" t="s">
        <v>6224</v>
      </c>
      <c r="D6987" s="254" t="s">
        <v>18489</v>
      </c>
    </row>
    <row r="6988" spans="1:4" ht="15" x14ac:dyDescent="0.25">
      <c r="A6988" s="261">
        <v>100940</v>
      </c>
      <c r="B6988" s="253" t="s">
        <v>6402</v>
      </c>
      <c r="C6988" s="253" t="s">
        <v>6224</v>
      </c>
      <c r="D6988" s="254" t="s">
        <v>13319</v>
      </c>
    </row>
    <row r="6989" spans="1:4" ht="15" x14ac:dyDescent="0.25">
      <c r="A6989" s="261">
        <v>100941</v>
      </c>
      <c r="B6989" s="253" t="s">
        <v>6403</v>
      </c>
      <c r="C6989" s="253" t="s">
        <v>5313</v>
      </c>
      <c r="D6989" s="254" t="s">
        <v>18490</v>
      </c>
    </row>
    <row r="6990" spans="1:4" ht="15" x14ac:dyDescent="0.25">
      <c r="A6990" s="261">
        <v>100942</v>
      </c>
      <c r="B6990" s="253" t="s">
        <v>6404</v>
      </c>
      <c r="C6990" s="253" t="s">
        <v>5313</v>
      </c>
      <c r="D6990" s="254" t="s">
        <v>18491</v>
      </c>
    </row>
    <row r="6991" spans="1:4" ht="15" x14ac:dyDescent="0.25">
      <c r="A6991" s="261">
        <v>100943</v>
      </c>
      <c r="B6991" s="253" t="s">
        <v>6405</v>
      </c>
      <c r="C6991" s="253" t="s">
        <v>5313</v>
      </c>
      <c r="D6991" s="254" t="s">
        <v>18492</v>
      </c>
    </row>
    <row r="6992" spans="1:4" ht="15" x14ac:dyDescent="0.25">
      <c r="A6992" s="261">
        <v>100944</v>
      </c>
      <c r="B6992" s="253" t="s">
        <v>6406</v>
      </c>
      <c r="C6992" s="253" t="s">
        <v>5313</v>
      </c>
      <c r="D6992" s="254" t="s">
        <v>13650</v>
      </c>
    </row>
    <row r="6993" spans="1:4" ht="15" x14ac:dyDescent="0.25">
      <c r="A6993" s="261">
        <v>100945</v>
      </c>
      <c r="B6993" s="253" t="s">
        <v>6407</v>
      </c>
      <c r="C6993" s="253" t="s">
        <v>5313</v>
      </c>
      <c r="D6993" s="254" t="s">
        <v>18493</v>
      </c>
    </row>
    <row r="6994" spans="1:4" ht="15" x14ac:dyDescent="0.25">
      <c r="A6994" s="261">
        <v>100946</v>
      </c>
      <c r="B6994" s="253" t="s">
        <v>6408</v>
      </c>
      <c r="C6994" s="253" t="s">
        <v>5313</v>
      </c>
      <c r="D6994" s="254" t="s">
        <v>13131</v>
      </c>
    </row>
    <row r="6995" spans="1:4" ht="15" x14ac:dyDescent="0.25">
      <c r="A6995" s="261">
        <v>100947</v>
      </c>
      <c r="B6995" s="253" t="s">
        <v>6409</v>
      </c>
      <c r="C6995" s="253" t="s">
        <v>5313</v>
      </c>
      <c r="D6995" s="254" t="s">
        <v>18494</v>
      </c>
    </row>
    <row r="6996" spans="1:4" ht="15" x14ac:dyDescent="0.25">
      <c r="A6996" s="261">
        <v>100948</v>
      </c>
      <c r="B6996" s="253" t="s">
        <v>6410</v>
      </c>
      <c r="C6996" s="253" t="s">
        <v>5313</v>
      </c>
      <c r="D6996" s="254" t="s">
        <v>13669</v>
      </c>
    </row>
    <row r="6997" spans="1:4" ht="15" x14ac:dyDescent="0.25">
      <c r="A6997" s="261">
        <v>100949</v>
      </c>
      <c r="B6997" s="253" t="s">
        <v>6411</v>
      </c>
      <c r="C6997" s="253" t="s">
        <v>5313</v>
      </c>
      <c r="D6997" s="254" t="s">
        <v>13616</v>
      </c>
    </row>
    <row r="6998" spans="1:4" ht="15" x14ac:dyDescent="0.25">
      <c r="A6998" s="261">
        <v>100950</v>
      </c>
      <c r="B6998" s="253" t="s">
        <v>6412</v>
      </c>
      <c r="C6998" s="253" t="s">
        <v>5313</v>
      </c>
      <c r="D6998" s="254" t="s">
        <v>18495</v>
      </c>
    </row>
    <row r="6999" spans="1:4" ht="15" x14ac:dyDescent="0.25">
      <c r="A6999" s="261">
        <v>100951</v>
      </c>
      <c r="B6999" s="253" t="s">
        <v>6413</v>
      </c>
      <c r="C6999" s="253" t="s">
        <v>5313</v>
      </c>
      <c r="D6999" s="254" t="s">
        <v>18373</v>
      </c>
    </row>
    <row r="7000" spans="1:4" ht="15" x14ac:dyDescent="0.25">
      <c r="A7000" s="261">
        <v>100952</v>
      </c>
      <c r="B7000" s="253" t="s">
        <v>6414</v>
      </c>
      <c r="C7000" s="253" t="s">
        <v>5313</v>
      </c>
      <c r="D7000" s="254" t="s">
        <v>18496</v>
      </c>
    </row>
    <row r="7001" spans="1:4" ht="15" x14ac:dyDescent="0.25">
      <c r="A7001" s="261">
        <v>100953</v>
      </c>
      <c r="B7001" s="253" t="s">
        <v>6415</v>
      </c>
      <c r="C7001" s="253" t="s">
        <v>5313</v>
      </c>
      <c r="D7001" s="254" t="s">
        <v>13583</v>
      </c>
    </row>
    <row r="7002" spans="1:4" ht="15" x14ac:dyDescent="0.25">
      <c r="A7002" s="261">
        <v>100954</v>
      </c>
      <c r="B7002" s="253" t="s">
        <v>6416</v>
      </c>
      <c r="C7002" s="253" t="s">
        <v>5313</v>
      </c>
      <c r="D7002" s="254" t="s">
        <v>16921</v>
      </c>
    </row>
    <row r="7003" spans="1:4" ht="15" x14ac:dyDescent="0.25">
      <c r="A7003" s="261">
        <v>100955</v>
      </c>
      <c r="B7003" s="253" t="s">
        <v>6417</v>
      </c>
      <c r="C7003" s="253" t="s">
        <v>6224</v>
      </c>
      <c r="D7003" s="254" t="s">
        <v>13431</v>
      </c>
    </row>
    <row r="7004" spans="1:4" ht="15" x14ac:dyDescent="0.25">
      <c r="A7004" s="261">
        <v>100956</v>
      </c>
      <c r="B7004" s="253" t="s">
        <v>6418</v>
      </c>
      <c r="C7004" s="253" t="s">
        <v>6224</v>
      </c>
      <c r="D7004" s="254" t="s">
        <v>12804</v>
      </c>
    </row>
    <row r="7005" spans="1:4" ht="15" x14ac:dyDescent="0.25">
      <c r="A7005" s="261">
        <v>100957</v>
      </c>
      <c r="B7005" s="253" t="s">
        <v>6419</v>
      </c>
      <c r="C7005" s="253" t="s">
        <v>6224</v>
      </c>
      <c r="D7005" s="254" t="s">
        <v>13004</v>
      </c>
    </row>
    <row r="7006" spans="1:4" ht="15" x14ac:dyDescent="0.25">
      <c r="A7006" s="261">
        <v>100958</v>
      </c>
      <c r="B7006" s="253" t="s">
        <v>6420</v>
      </c>
      <c r="C7006" s="253" t="s">
        <v>6224</v>
      </c>
      <c r="D7006" s="254" t="s">
        <v>13407</v>
      </c>
    </row>
    <row r="7007" spans="1:4" ht="15" x14ac:dyDescent="0.25">
      <c r="A7007" s="261">
        <v>100959</v>
      </c>
      <c r="B7007" s="253" t="s">
        <v>6421</v>
      </c>
      <c r="C7007" s="253" t="s">
        <v>6224</v>
      </c>
      <c r="D7007" s="254" t="s">
        <v>18497</v>
      </c>
    </row>
    <row r="7008" spans="1:4" ht="15" x14ac:dyDescent="0.25">
      <c r="A7008" s="261">
        <v>100960</v>
      </c>
      <c r="B7008" s="253" t="s">
        <v>6422</v>
      </c>
      <c r="C7008" s="253" t="s">
        <v>6224</v>
      </c>
      <c r="D7008" s="254" t="s">
        <v>13520</v>
      </c>
    </row>
    <row r="7009" spans="1:4" ht="15" x14ac:dyDescent="0.25">
      <c r="A7009" s="261">
        <v>100961</v>
      </c>
      <c r="B7009" s="253" t="s">
        <v>6423</v>
      </c>
      <c r="C7009" s="253" t="s">
        <v>6224</v>
      </c>
      <c r="D7009" s="254" t="s">
        <v>13736</v>
      </c>
    </row>
    <row r="7010" spans="1:4" ht="15" x14ac:dyDescent="0.25">
      <c r="A7010" s="261">
        <v>100962</v>
      </c>
      <c r="B7010" s="253" t="s">
        <v>6424</v>
      </c>
      <c r="C7010" s="253" t="s">
        <v>6224</v>
      </c>
      <c r="D7010" s="254" t="s">
        <v>13835</v>
      </c>
    </row>
    <row r="7011" spans="1:4" ht="15" x14ac:dyDescent="0.25">
      <c r="A7011" s="261">
        <v>100963</v>
      </c>
      <c r="B7011" s="253" t="s">
        <v>6425</v>
      </c>
      <c r="C7011" s="253" t="s">
        <v>6224</v>
      </c>
      <c r="D7011" s="254" t="s">
        <v>13583</v>
      </c>
    </row>
    <row r="7012" spans="1:4" ht="15" x14ac:dyDescent="0.25">
      <c r="A7012" s="261">
        <v>100964</v>
      </c>
      <c r="B7012" s="253" t="s">
        <v>6426</v>
      </c>
      <c r="C7012" s="253" t="s">
        <v>6224</v>
      </c>
      <c r="D7012" s="254" t="s">
        <v>14970</v>
      </c>
    </row>
    <row r="7013" spans="1:4" ht="15" x14ac:dyDescent="0.25">
      <c r="A7013" s="261">
        <v>100973</v>
      </c>
      <c r="B7013" s="253" t="s">
        <v>6427</v>
      </c>
      <c r="C7013" s="253" t="s">
        <v>1363</v>
      </c>
      <c r="D7013" s="254" t="s">
        <v>16093</v>
      </c>
    </row>
    <row r="7014" spans="1:4" ht="15" x14ac:dyDescent="0.25">
      <c r="A7014" s="261">
        <v>100974</v>
      </c>
      <c r="B7014" s="253" t="s">
        <v>6428</v>
      </c>
      <c r="C7014" s="253" t="s">
        <v>1363</v>
      </c>
      <c r="D7014" s="254" t="s">
        <v>16172</v>
      </c>
    </row>
    <row r="7015" spans="1:4" ht="15" x14ac:dyDescent="0.25">
      <c r="A7015" s="261">
        <v>100975</v>
      </c>
      <c r="B7015" s="253" t="s">
        <v>6429</v>
      </c>
      <c r="C7015" s="253" t="s">
        <v>1363</v>
      </c>
      <c r="D7015" s="254" t="s">
        <v>14971</v>
      </c>
    </row>
    <row r="7016" spans="1:4" ht="15" x14ac:dyDescent="0.25">
      <c r="A7016" s="261">
        <v>100965</v>
      </c>
      <c r="B7016" s="253" t="s">
        <v>6430</v>
      </c>
      <c r="C7016" s="253" t="s">
        <v>5313</v>
      </c>
      <c r="D7016" s="254" t="s">
        <v>18498</v>
      </c>
    </row>
    <row r="7017" spans="1:4" ht="15" x14ac:dyDescent="0.25">
      <c r="A7017" s="261">
        <v>100966</v>
      </c>
      <c r="B7017" s="253" t="s">
        <v>6431</v>
      </c>
      <c r="C7017" s="253" t="s">
        <v>5313</v>
      </c>
      <c r="D7017" s="254" t="s">
        <v>18499</v>
      </c>
    </row>
    <row r="7018" spans="1:4" ht="15" x14ac:dyDescent="0.25">
      <c r="A7018" s="261">
        <v>100969</v>
      </c>
      <c r="B7018" s="253" t="s">
        <v>6432</v>
      </c>
      <c r="C7018" s="253" t="s">
        <v>5313</v>
      </c>
      <c r="D7018" s="254" t="s">
        <v>18211</v>
      </c>
    </row>
    <row r="7019" spans="1:4" ht="15" x14ac:dyDescent="0.25">
      <c r="A7019" s="261">
        <v>100970</v>
      </c>
      <c r="B7019" s="253" t="s">
        <v>6433</v>
      </c>
      <c r="C7019" s="253" t="s">
        <v>5313</v>
      </c>
      <c r="D7019" s="254" t="s">
        <v>18500</v>
      </c>
    </row>
    <row r="7020" spans="1:4" ht="15" x14ac:dyDescent="0.25">
      <c r="A7020" s="261">
        <v>102330</v>
      </c>
      <c r="B7020" s="253" t="s">
        <v>6434</v>
      </c>
      <c r="C7020" s="253" t="s">
        <v>5313</v>
      </c>
      <c r="D7020" s="254" t="s">
        <v>13615</v>
      </c>
    </row>
    <row r="7021" spans="1:4" ht="15" x14ac:dyDescent="0.25">
      <c r="A7021" s="261">
        <v>102331</v>
      </c>
      <c r="B7021" s="253" t="s">
        <v>6435</v>
      </c>
      <c r="C7021" s="253" t="s">
        <v>5313</v>
      </c>
      <c r="D7021" s="254" t="s">
        <v>13340</v>
      </c>
    </row>
    <row r="7022" spans="1:4" ht="15" x14ac:dyDescent="0.25">
      <c r="A7022" s="261">
        <v>102332</v>
      </c>
      <c r="B7022" s="253" t="s">
        <v>6436</v>
      </c>
      <c r="C7022" s="253" t="s">
        <v>5313</v>
      </c>
      <c r="D7022" s="254" t="s">
        <v>18501</v>
      </c>
    </row>
    <row r="7023" spans="1:4" ht="15" x14ac:dyDescent="0.25">
      <c r="A7023" s="261">
        <v>102333</v>
      </c>
      <c r="B7023" s="253" t="s">
        <v>6437</v>
      </c>
      <c r="C7023" s="253" t="s">
        <v>5313</v>
      </c>
      <c r="D7023" s="254" t="s">
        <v>15738</v>
      </c>
    </row>
    <row r="7024" spans="1:4" ht="15" x14ac:dyDescent="0.25">
      <c r="A7024" s="261">
        <v>101019</v>
      </c>
      <c r="B7024" s="253" t="s">
        <v>6438</v>
      </c>
      <c r="C7024" s="253" t="s">
        <v>6439</v>
      </c>
      <c r="D7024" s="254" t="s">
        <v>18502</v>
      </c>
    </row>
    <row r="7025" spans="1:4" ht="15" x14ac:dyDescent="0.25">
      <c r="A7025" s="261">
        <v>101479</v>
      </c>
      <c r="B7025" s="253" t="s">
        <v>6440</v>
      </c>
      <c r="C7025" s="253" t="s">
        <v>6439</v>
      </c>
      <c r="D7025" s="254" t="s">
        <v>18503</v>
      </c>
    </row>
    <row r="7026" spans="1:4" ht="15" x14ac:dyDescent="0.25">
      <c r="A7026" s="261">
        <v>102568</v>
      </c>
      <c r="B7026" s="253" t="s">
        <v>6441</v>
      </c>
      <c r="C7026" s="253" t="s">
        <v>6439</v>
      </c>
      <c r="D7026" s="254" t="s">
        <v>18504</v>
      </c>
    </row>
    <row r="7027" spans="1:4" ht="15" x14ac:dyDescent="0.25">
      <c r="A7027" s="261">
        <v>100976</v>
      </c>
      <c r="B7027" s="253" t="s">
        <v>6442</v>
      </c>
      <c r="C7027" s="253" t="s">
        <v>1363</v>
      </c>
      <c r="D7027" s="254" t="s">
        <v>18505</v>
      </c>
    </row>
    <row r="7028" spans="1:4" ht="15" x14ac:dyDescent="0.25">
      <c r="A7028" s="261">
        <v>100977</v>
      </c>
      <c r="B7028" s="253" t="s">
        <v>6443</v>
      </c>
      <c r="C7028" s="253" t="s">
        <v>1363</v>
      </c>
      <c r="D7028" s="254" t="s">
        <v>13311</v>
      </c>
    </row>
    <row r="7029" spans="1:4" ht="15" x14ac:dyDescent="0.25">
      <c r="A7029" s="261">
        <v>100978</v>
      </c>
      <c r="B7029" s="253" t="s">
        <v>6444</v>
      </c>
      <c r="C7029" s="253" t="s">
        <v>1363</v>
      </c>
      <c r="D7029" s="254" t="s">
        <v>18506</v>
      </c>
    </row>
    <row r="7030" spans="1:4" ht="15" x14ac:dyDescent="0.25">
      <c r="A7030" s="261">
        <v>100979</v>
      </c>
      <c r="B7030" s="253" t="s">
        <v>6445</v>
      </c>
      <c r="C7030" s="253" t="s">
        <v>1363</v>
      </c>
      <c r="D7030" s="254" t="s">
        <v>18507</v>
      </c>
    </row>
    <row r="7031" spans="1:4" ht="15" x14ac:dyDescent="0.25">
      <c r="A7031" s="261">
        <v>100980</v>
      </c>
      <c r="B7031" s="253" t="s">
        <v>6446</v>
      </c>
      <c r="C7031" s="253" t="s">
        <v>1363</v>
      </c>
      <c r="D7031" s="254" t="s">
        <v>18508</v>
      </c>
    </row>
    <row r="7032" spans="1:4" ht="15" x14ac:dyDescent="0.25">
      <c r="A7032" s="261">
        <v>100981</v>
      </c>
      <c r="B7032" s="253" t="s">
        <v>6447</v>
      </c>
      <c r="C7032" s="253" t="s">
        <v>1363</v>
      </c>
      <c r="D7032" s="254" t="s">
        <v>16094</v>
      </c>
    </row>
    <row r="7033" spans="1:4" ht="15" x14ac:dyDescent="0.25">
      <c r="A7033" s="261">
        <v>100982</v>
      </c>
      <c r="B7033" s="253" t="s">
        <v>6448</v>
      </c>
      <c r="C7033" s="253" t="s">
        <v>1363</v>
      </c>
      <c r="D7033" s="254" t="s">
        <v>18509</v>
      </c>
    </row>
    <row r="7034" spans="1:4" ht="15" x14ac:dyDescent="0.25">
      <c r="A7034" s="261">
        <v>100983</v>
      </c>
      <c r="B7034" s="253" t="s">
        <v>6449</v>
      </c>
      <c r="C7034" s="253" t="s">
        <v>1363</v>
      </c>
      <c r="D7034" s="254" t="s">
        <v>14956</v>
      </c>
    </row>
    <row r="7035" spans="1:4" ht="15" x14ac:dyDescent="0.25">
      <c r="A7035" s="261">
        <v>100984</v>
      </c>
      <c r="B7035" s="253" t="s">
        <v>6450</v>
      </c>
      <c r="C7035" s="253" t="s">
        <v>1363</v>
      </c>
      <c r="D7035" s="254" t="s">
        <v>18510</v>
      </c>
    </row>
    <row r="7036" spans="1:4" ht="15" x14ac:dyDescent="0.25">
      <c r="A7036" s="261">
        <v>100985</v>
      </c>
      <c r="B7036" s="253" t="s">
        <v>6451</v>
      </c>
      <c r="C7036" s="253" t="s">
        <v>1363</v>
      </c>
      <c r="D7036" s="254" t="s">
        <v>18511</v>
      </c>
    </row>
    <row r="7037" spans="1:4" ht="15" x14ac:dyDescent="0.25">
      <c r="A7037" s="261">
        <v>100986</v>
      </c>
      <c r="B7037" s="253" t="s">
        <v>6452</v>
      </c>
      <c r="C7037" s="253" t="s">
        <v>1363</v>
      </c>
      <c r="D7037" s="254" t="s">
        <v>18512</v>
      </c>
    </row>
    <row r="7038" spans="1:4" ht="15" x14ac:dyDescent="0.25">
      <c r="A7038" s="261">
        <v>100987</v>
      </c>
      <c r="B7038" s="253" t="s">
        <v>6453</v>
      </c>
      <c r="C7038" s="253" t="s">
        <v>1363</v>
      </c>
      <c r="D7038" s="254" t="s">
        <v>14981</v>
      </c>
    </row>
    <row r="7039" spans="1:4" ht="15" x14ac:dyDescent="0.25">
      <c r="A7039" s="261">
        <v>100988</v>
      </c>
      <c r="B7039" s="253" t="s">
        <v>6454</v>
      </c>
      <c r="C7039" s="253" t="s">
        <v>1363</v>
      </c>
      <c r="D7039" s="254" t="s">
        <v>15588</v>
      </c>
    </row>
    <row r="7040" spans="1:4" ht="15" x14ac:dyDescent="0.25">
      <c r="A7040" s="261">
        <v>100989</v>
      </c>
      <c r="B7040" s="253" t="s">
        <v>6455</v>
      </c>
      <c r="C7040" s="253" t="s">
        <v>6439</v>
      </c>
      <c r="D7040" s="254" t="s">
        <v>17414</v>
      </c>
    </row>
    <row r="7041" spans="1:4" ht="15" x14ac:dyDescent="0.25">
      <c r="A7041" s="261">
        <v>100990</v>
      </c>
      <c r="B7041" s="253" t="s">
        <v>6456</v>
      </c>
      <c r="C7041" s="253" t="s">
        <v>6439</v>
      </c>
      <c r="D7041" s="254" t="s">
        <v>18513</v>
      </c>
    </row>
    <row r="7042" spans="1:4" ht="15" x14ac:dyDescent="0.25">
      <c r="A7042" s="261">
        <v>100991</v>
      </c>
      <c r="B7042" s="253" t="s">
        <v>6457</v>
      </c>
      <c r="C7042" s="253" t="s">
        <v>6439</v>
      </c>
      <c r="D7042" s="254" t="s">
        <v>18514</v>
      </c>
    </row>
    <row r="7043" spans="1:4" ht="15" x14ac:dyDescent="0.25">
      <c r="A7043" s="261">
        <v>100992</v>
      </c>
      <c r="B7043" s="253" t="s">
        <v>6458</v>
      </c>
      <c r="C7043" s="253" t="s">
        <v>6439</v>
      </c>
      <c r="D7043" s="254" t="s">
        <v>12801</v>
      </c>
    </row>
    <row r="7044" spans="1:4" ht="15" x14ac:dyDescent="0.25">
      <c r="A7044" s="261">
        <v>100993</v>
      </c>
      <c r="B7044" s="253" t="s">
        <v>6459</v>
      </c>
      <c r="C7044" s="253" t="s">
        <v>6439</v>
      </c>
      <c r="D7044" s="254" t="s">
        <v>18515</v>
      </c>
    </row>
    <row r="7045" spans="1:4" ht="15" x14ac:dyDescent="0.25">
      <c r="A7045" s="261">
        <v>100994</v>
      </c>
      <c r="B7045" s="253" t="s">
        <v>6460</v>
      </c>
      <c r="C7045" s="253" t="s">
        <v>6439</v>
      </c>
      <c r="D7045" s="254" t="s">
        <v>13655</v>
      </c>
    </row>
    <row r="7046" spans="1:4" ht="15" x14ac:dyDescent="0.25">
      <c r="A7046" s="261">
        <v>100995</v>
      </c>
      <c r="B7046" s="253" t="s">
        <v>6461</v>
      </c>
      <c r="C7046" s="253" t="s">
        <v>6439</v>
      </c>
      <c r="D7046" s="254" t="s">
        <v>13700</v>
      </c>
    </row>
    <row r="7047" spans="1:4" ht="15" x14ac:dyDescent="0.25">
      <c r="A7047" s="261">
        <v>100996</v>
      </c>
      <c r="B7047" s="253" t="s">
        <v>6462</v>
      </c>
      <c r="C7047" s="253" t="s">
        <v>6439</v>
      </c>
      <c r="D7047" s="254" t="s">
        <v>17857</v>
      </c>
    </row>
    <row r="7048" spans="1:4" ht="15" x14ac:dyDescent="0.25">
      <c r="A7048" s="261">
        <v>100997</v>
      </c>
      <c r="B7048" s="253" t="s">
        <v>6463</v>
      </c>
      <c r="C7048" s="253" t="s">
        <v>6439</v>
      </c>
      <c r="D7048" s="254" t="s">
        <v>18516</v>
      </c>
    </row>
    <row r="7049" spans="1:4" ht="15" x14ac:dyDescent="0.25">
      <c r="A7049" s="261">
        <v>100998</v>
      </c>
      <c r="B7049" s="253" t="s">
        <v>6464</v>
      </c>
      <c r="C7049" s="253" t="s">
        <v>6439</v>
      </c>
      <c r="D7049" s="254" t="s">
        <v>15844</v>
      </c>
    </row>
    <row r="7050" spans="1:4" ht="15" x14ac:dyDescent="0.25">
      <c r="A7050" s="261">
        <v>100999</v>
      </c>
      <c r="B7050" s="253" t="s">
        <v>6465</v>
      </c>
      <c r="C7050" s="253" t="s">
        <v>6439</v>
      </c>
      <c r="D7050" s="254" t="s">
        <v>17541</v>
      </c>
    </row>
    <row r="7051" spans="1:4" ht="15" x14ac:dyDescent="0.25">
      <c r="A7051" s="261">
        <v>101000</v>
      </c>
      <c r="B7051" s="253" t="s">
        <v>6466</v>
      </c>
      <c r="C7051" s="253" t="s">
        <v>6439</v>
      </c>
      <c r="D7051" s="254" t="s">
        <v>18517</v>
      </c>
    </row>
    <row r="7052" spans="1:4" ht="15" x14ac:dyDescent="0.25">
      <c r="A7052" s="261">
        <v>101001</v>
      </c>
      <c r="B7052" s="253" t="s">
        <v>6467</v>
      </c>
      <c r="C7052" s="253" t="s">
        <v>6439</v>
      </c>
      <c r="D7052" s="254" t="s">
        <v>18518</v>
      </c>
    </row>
    <row r="7053" spans="1:4" ht="15" x14ac:dyDescent="0.25">
      <c r="A7053" s="261">
        <v>101002</v>
      </c>
      <c r="B7053" s="253" t="s">
        <v>6468</v>
      </c>
      <c r="C7053" s="253" t="s">
        <v>6439</v>
      </c>
      <c r="D7053" s="254" t="s">
        <v>18508</v>
      </c>
    </row>
    <row r="7054" spans="1:4" ht="15" x14ac:dyDescent="0.25">
      <c r="A7054" s="261">
        <v>101003</v>
      </c>
      <c r="B7054" s="253" t="s">
        <v>6469</v>
      </c>
      <c r="C7054" s="253" t="s">
        <v>6439</v>
      </c>
      <c r="D7054" s="254" t="s">
        <v>13828</v>
      </c>
    </row>
    <row r="7055" spans="1:4" ht="15" x14ac:dyDescent="0.25">
      <c r="A7055" s="261">
        <v>101004</v>
      </c>
      <c r="B7055" s="253" t="s">
        <v>6470</v>
      </c>
      <c r="C7055" s="253" t="s">
        <v>6439</v>
      </c>
      <c r="D7055" s="254" t="s">
        <v>18519</v>
      </c>
    </row>
    <row r="7056" spans="1:4" ht="15" x14ac:dyDescent="0.25">
      <c r="A7056" s="261">
        <v>101005</v>
      </c>
      <c r="B7056" s="253" t="s">
        <v>6471</v>
      </c>
      <c r="C7056" s="253" t="s">
        <v>1363</v>
      </c>
      <c r="D7056" s="254" t="s">
        <v>15762</v>
      </c>
    </row>
    <row r="7057" spans="1:4" ht="15" x14ac:dyDescent="0.25">
      <c r="A7057" s="261">
        <v>101006</v>
      </c>
      <c r="B7057" s="253" t="s">
        <v>6472</v>
      </c>
      <c r="C7057" s="253" t="s">
        <v>1363</v>
      </c>
      <c r="D7057" s="254" t="s">
        <v>18520</v>
      </c>
    </row>
    <row r="7058" spans="1:4" ht="15" x14ac:dyDescent="0.25">
      <c r="A7058" s="261">
        <v>101007</v>
      </c>
      <c r="B7058" s="253" t="s">
        <v>6473</v>
      </c>
      <c r="C7058" s="253" t="s">
        <v>1363</v>
      </c>
      <c r="D7058" s="254" t="s">
        <v>18521</v>
      </c>
    </row>
    <row r="7059" spans="1:4" ht="15" x14ac:dyDescent="0.25">
      <c r="A7059" s="261">
        <v>101008</v>
      </c>
      <c r="B7059" s="253" t="s">
        <v>6474</v>
      </c>
      <c r="C7059" s="253" t="s">
        <v>1363</v>
      </c>
      <c r="D7059" s="254" t="s">
        <v>13756</v>
      </c>
    </row>
    <row r="7060" spans="1:4" ht="15" x14ac:dyDescent="0.25">
      <c r="A7060" s="261">
        <v>101009</v>
      </c>
      <c r="B7060" s="253" t="s">
        <v>6475</v>
      </c>
      <c r="C7060" s="253" t="s">
        <v>6439</v>
      </c>
      <c r="D7060" s="254" t="s">
        <v>18522</v>
      </c>
    </row>
    <row r="7061" spans="1:4" ht="15" x14ac:dyDescent="0.25">
      <c r="A7061" s="261">
        <v>101010</v>
      </c>
      <c r="B7061" s="253" t="s">
        <v>6476</v>
      </c>
      <c r="C7061" s="253" t="s">
        <v>6439</v>
      </c>
      <c r="D7061" s="254" t="s">
        <v>18523</v>
      </c>
    </row>
    <row r="7062" spans="1:4" ht="15" x14ac:dyDescent="0.25">
      <c r="A7062" s="261">
        <v>101013</v>
      </c>
      <c r="B7062" s="253" t="s">
        <v>6477</v>
      </c>
      <c r="C7062" s="253" t="s">
        <v>6439</v>
      </c>
      <c r="D7062" s="254" t="s">
        <v>12933</v>
      </c>
    </row>
    <row r="7063" spans="1:4" ht="15" x14ac:dyDescent="0.25">
      <c r="A7063" s="261">
        <v>101014</v>
      </c>
      <c r="B7063" s="253" t="s">
        <v>6478</v>
      </c>
      <c r="C7063" s="253" t="s">
        <v>6439</v>
      </c>
      <c r="D7063" s="254" t="s">
        <v>18524</v>
      </c>
    </row>
    <row r="7064" spans="1:4" ht="15" x14ac:dyDescent="0.25">
      <c r="A7064" s="261">
        <v>101015</v>
      </c>
      <c r="B7064" s="253" t="s">
        <v>6479</v>
      </c>
      <c r="C7064" s="253" t="s">
        <v>6439</v>
      </c>
      <c r="D7064" s="254" t="s">
        <v>18525</v>
      </c>
    </row>
    <row r="7065" spans="1:4" ht="15" x14ac:dyDescent="0.25">
      <c r="A7065" s="261">
        <v>101016</v>
      </c>
      <c r="B7065" s="253" t="s">
        <v>6480</v>
      </c>
      <c r="C7065" s="253" t="s">
        <v>6439</v>
      </c>
      <c r="D7065" s="254" t="s">
        <v>18526</v>
      </c>
    </row>
    <row r="7066" spans="1:4" ht="15" x14ac:dyDescent="0.25">
      <c r="A7066" s="261">
        <v>101017</v>
      </c>
      <c r="B7066" s="253" t="s">
        <v>6481</v>
      </c>
      <c r="C7066" s="253" t="s">
        <v>6439</v>
      </c>
      <c r="D7066" s="254" t="s">
        <v>16327</v>
      </c>
    </row>
    <row r="7067" spans="1:4" ht="15" x14ac:dyDescent="0.25">
      <c r="A7067" s="261">
        <v>101018</v>
      </c>
      <c r="B7067" s="253" t="s">
        <v>6482</v>
      </c>
      <c r="C7067" s="253" t="s">
        <v>6439</v>
      </c>
      <c r="D7067" s="254" t="s">
        <v>18527</v>
      </c>
    </row>
    <row r="7068" spans="1:4" ht="15" x14ac:dyDescent="0.25">
      <c r="A7068" s="261">
        <v>101463</v>
      </c>
      <c r="B7068" s="253" t="s">
        <v>6483</v>
      </c>
      <c r="C7068" s="253" t="s">
        <v>6439</v>
      </c>
      <c r="D7068" s="254" t="s">
        <v>18528</v>
      </c>
    </row>
    <row r="7069" spans="1:4" ht="15" x14ac:dyDescent="0.25">
      <c r="A7069" s="261">
        <v>101464</v>
      </c>
      <c r="B7069" s="253" t="s">
        <v>6484</v>
      </c>
      <c r="C7069" s="253" t="s">
        <v>6439</v>
      </c>
      <c r="D7069" s="254" t="s">
        <v>18529</v>
      </c>
    </row>
    <row r="7070" spans="1:4" ht="15" x14ac:dyDescent="0.25">
      <c r="A7070" s="261">
        <v>101465</v>
      </c>
      <c r="B7070" s="253" t="s">
        <v>6485</v>
      </c>
      <c r="C7070" s="253" t="s">
        <v>6439</v>
      </c>
      <c r="D7070" s="254" t="s">
        <v>18530</v>
      </c>
    </row>
    <row r="7071" spans="1:4" ht="15" x14ac:dyDescent="0.25">
      <c r="A7071" s="261">
        <v>101466</v>
      </c>
      <c r="B7071" s="253" t="s">
        <v>6486</v>
      </c>
      <c r="C7071" s="253" t="s">
        <v>6439</v>
      </c>
      <c r="D7071" s="254" t="s">
        <v>15994</v>
      </c>
    </row>
    <row r="7072" spans="1:4" ht="15" x14ac:dyDescent="0.25">
      <c r="A7072" s="261">
        <v>101467</v>
      </c>
      <c r="B7072" s="253" t="s">
        <v>6487</v>
      </c>
      <c r="C7072" s="253" t="s">
        <v>6439</v>
      </c>
      <c r="D7072" s="254" t="s">
        <v>16907</v>
      </c>
    </row>
    <row r="7073" spans="1:4" ht="15" x14ac:dyDescent="0.25">
      <c r="A7073" s="261">
        <v>101468</v>
      </c>
      <c r="B7073" s="253" t="s">
        <v>6488</v>
      </c>
      <c r="C7073" s="253" t="s">
        <v>6439</v>
      </c>
      <c r="D7073" s="254" t="s">
        <v>18531</v>
      </c>
    </row>
    <row r="7074" spans="1:4" ht="15" x14ac:dyDescent="0.25">
      <c r="A7074" s="261">
        <v>101469</v>
      </c>
      <c r="B7074" s="253" t="s">
        <v>6489</v>
      </c>
      <c r="C7074" s="253" t="s">
        <v>6439</v>
      </c>
      <c r="D7074" s="254" t="s">
        <v>17358</v>
      </c>
    </row>
    <row r="7075" spans="1:4" ht="15" x14ac:dyDescent="0.25">
      <c r="A7075" s="261">
        <v>101470</v>
      </c>
      <c r="B7075" s="253" t="s">
        <v>6490</v>
      </c>
      <c r="C7075" s="253" t="s">
        <v>6439</v>
      </c>
      <c r="D7075" s="254" t="s">
        <v>18532</v>
      </c>
    </row>
    <row r="7076" spans="1:4" ht="15" x14ac:dyDescent="0.25">
      <c r="A7076" s="261">
        <v>101471</v>
      </c>
      <c r="B7076" s="253" t="s">
        <v>6491</v>
      </c>
      <c r="C7076" s="253" t="s">
        <v>6439</v>
      </c>
      <c r="D7076" s="254" t="s">
        <v>18533</v>
      </c>
    </row>
    <row r="7077" spans="1:4" ht="15" x14ac:dyDescent="0.25">
      <c r="A7077" s="261">
        <v>101472</v>
      </c>
      <c r="B7077" s="253" t="s">
        <v>6492</v>
      </c>
      <c r="C7077" s="253" t="s">
        <v>6439</v>
      </c>
      <c r="D7077" s="254" t="s">
        <v>15210</v>
      </c>
    </row>
    <row r="7078" spans="1:4" ht="15" x14ac:dyDescent="0.25">
      <c r="A7078" s="261">
        <v>101473</v>
      </c>
      <c r="B7078" s="253" t="s">
        <v>6493</v>
      </c>
      <c r="C7078" s="253" t="s">
        <v>6439</v>
      </c>
      <c r="D7078" s="254" t="s">
        <v>15521</v>
      </c>
    </row>
    <row r="7079" spans="1:4" ht="15" x14ac:dyDescent="0.25">
      <c r="A7079" s="261">
        <v>101474</v>
      </c>
      <c r="B7079" s="253" t="s">
        <v>6494</v>
      </c>
      <c r="C7079" s="253" t="s">
        <v>6439</v>
      </c>
      <c r="D7079" s="254" t="s">
        <v>18534</v>
      </c>
    </row>
    <row r="7080" spans="1:4" ht="15" x14ac:dyDescent="0.25">
      <c r="A7080" s="261">
        <v>101475</v>
      </c>
      <c r="B7080" s="253" t="s">
        <v>6495</v>
      </c>
      <c r="C7080" s="253" t="s">
        <v>6439</v>
      </c>
      <c r="D7080" s="254" t="s">
        <v>16691</v>
      </c>
    </row>
    <row r="7081" spans="1:4" ht="15" x14ac:dyDescent="0.25">
      <c r="A7081" s="261">
        <v>101476</v>
      </c>
      <c r="B7081" s="253" t="s">
        <v>6496</v>
      </c>
      <c r="C7081" s="253" t="s">
        <v>6439</v>
      </c>
      <c r="D7081" s="254" t="s">
        <v>15941</v>
      </c>
    </row>
    <row r="7082" spans="1:4" ht="15" x14ac:dyDescent="0.25">
      <c r="A7082" s="261">
        <v>101477</v>
      </c>
      <c r="B7082" s="253" t="s">
        <v>6497</v>
      </c>
      <c r="C7082" s="253" t="s">
        <v>6439</v>
      </c>
      <c r="D7082" s="254" t="s">
        <v>16383</v>
      </c>
    </row>
    <row r="7083" spans="1:4" ht="15" x14ac:dyDescent="0.25">
      <c r="A7083" s="261">
        <v>101478</v>
      </c>
      <c r="B7083" s="253" t="s">
        <v>6498</v>
      </c>
      <c r="C7083" s="253" t="s">
        <v>6439</v>
      </c>
      <c r="D7083" s="254" t="s">
        <v>16270</v>
      </c>
    </row>
    <row r="7084" spans="1:4" ht="15" x14ac:dyDescent="0.25">
      <c r="A7084" s="261">
        <v>101480</v>
      </c>
      <c r="B7084" s="253" t="s">
        <v>6499</v>
      </c>
      <c r="C7084" s="253" t="s">
        <v>6439</v>
      </c>
      <c r="D7084" s="254" t="s">
        <v>14135</v>
      </c>
    </row>
    <row r="7085" spans="1:4" ht="15" x14ac:dyDescent="0.25">
      <c r="A7085" s="261">
        <v>101481</v>
      </c>
      <c r="B7085" s="253" t="s">
        <v>6500</v>
      </c>
      <c r="C7085" s="253" t="s">
        <v>6439</v>
      </c>
      <c r="D7085" s="254" t="s">
        <v>13389</v>
      </c>
    </row>
    <row r="7086" spans="1:4" ht="15" x14ac:dyDescent="0.25">
      <c r="A7086" s="261">
        <v>101482</v>
      </c>
      <c r="B7086" s="253" t="s">
        <v>6501</v>
      </c>
      <c r="C7086" s="253" t="s">
        <v>6439</v>
      </c>
      <c r="D7086" s="254" t="s">
        <v>18535</v>
      </c>
    </row>
    <row r="7087" spans="1:4" ht="15" x14ac:dyDescent="0.25">
      <c r="A7087" s="261">
        <v>101483</v>
      </c>
      <c r="B7087" s="253" t="s">
        <v>6502</v>
      </c>
      <c r="C7087" s="253" t="s">
        <v>6439</v>
      </c>
      <c r="D7087" s="254" t="s">
        <v>18536</v>
      </c>
    </row>
    <row r="7088" spans="1:4" ht="15" x14ac:dyDescent="0.25">
      <c r="A7088" s="261">
        <v>101484</v>
      </c>
      <c r="B7088" s="253" t="s">
        <v>6503</v>
      </c>
      <c r="C7088" s="253" t="s">
        <v>6439</v>
      </c>
      <c r="D7088" s="254" t="s">
        <v>18537</v>
      </c>
    </row>
    <row r="7089" spans="1:4" ht="15" x14ac:dyDescent="0.25">
      <c r="A7089" s="261">
        <v>101485</v>
      </c>
      <c r="B7089" s="253" t="s">
        <v>6504</v>
      </c>
      <c r="C7089" s="253" t="s">
        <v>6439</v>
      </c>
      <c r="D7089" s="254" t="s">
        <v>14035</v>
      </c>
    </row>
    <row r="7090" spans="1:4" ht="15" x14ac:dyDescent="0.25">
      <c r="A7090" s="261">
        <v>101486</v>
      </c>
      <c r="B7090" s="253" t="s">
        <v>6505</v>
      </c>
      <c r="C7090" s="253" t="s">
        <v>6439</v>
      </c>
      <c r="D7090" s="254" t="s">
        <v>18538</v>
      </c>
    </row>
    <row r="7091" spans="1:4" ht="15" x14ac:dyDescent="0.25">
      <c r="A7091" s="261">
        <v>101487</v>
      </c>
      <c r="B7091" s="253" t="s">
        <v>6506</v>
      </c>
      <c r="C7091" s="253" t="s">
        <v>6439</v>
      </c>
      <c r="D7091" s="254" t="s">
        <v>18539</v>
      </c>
    </row>
    <row r="7092" spans="1:4" ht="15" x14ac:dyDescent="0.25">
      <c r="A7092" s="261">
        <v>101488</v>
      </c>
      <c r="B7092" s="253" t="s">
        <v>6507</v>
      </c>
      <c r="C7092" s="253" t="s">
        <v>6439</v>
      </c>
      <c r="D7092" s="254" t="s">
        <v>17614</v>
      </c>
    </row>
    <row r="7093" spans="1:4" ht="15" x14ac:dyDescent="0.25">
      <c r="A7093" s="261">
        <v>101188</v>
      </c>
      <c r="B7093" s="253" t="s">
        <v>6508</v>
      </c>
      <c r="C7093" s="253" t="s">
        <v>85</v>
      </c>
      <c r="D7093" s="254" t="s">
        <v>15833</v>
      </c>
    </row>
    <row r="7094" spans="1:4" ht="15" x14ac:dyDescent="0.25">
      <c r="A7094" s="261">
        <v>101189</v>
      </c>
      <c r="B7094" s="253" t="s">
        <v>6509</v>
      </c>
      <c r="C7094" s="253" t="s">
        <v>85</v>
      </c>
      <c r="D7094" s="254" t="s">
        <v>15442</v>
      </c>
    </row>
    <row r="7095" spans="1:4" ht="15" x14ac:dyDescent="0.25">
      <c r="A7095" s="261">
        <v>101190</v>
      </c>
      <c r="B7095" s="253" t="s">
        <v>6510</v>
      </c>
      <c r="C7095" s="253" t="s">
        <v>85</v>
      </c>
      <c r="D7095" s="254" t="s">
        <v>18540</v>
      </c>
    </row>
    <row r="7096" spans="1:4" ht="15" x14ac:dyDescent="0.25">
      <c r="A7096" s="261">
        <v>101191</v>
      </c>
      <c r="B7096" s="253" t="s">
        <v>6511</v>
      </c>
      <c r="C7096" s="253" t="s">
        <v>85</v>
      </c>
      <c r="D7096" s="254" t="s">
        <v>18541</v>
      </c>
    </row>
    <row r="7097" spans="1:4" ht="15" x14ac:dyDescent="0.25">
      <c r="A7097" s="261">
        <v>101192</v>
      </c>
      <c r="B7097" s="253" t="s">
        <v>6512</v>
      </c>
      <c r="C7097" s="253" t="s">
        <v>85</v>
      </c>
      <c r="D7097" s="254" t="s">
        <v>18542</v>
      </c>
    </row>
    <row r="7098" spans="1:4" ht="15" x14ac:dyDescent="0.25">
      <c r="A7098" s="261">
        <v>101193</v>
      </c>
      <c r="B7098" s="253" t="s">
        <v>6513</v>
      </c>
      <c r="C7098" s="253" t="s">
        <v>85</v>
      </c>
      <c r="D7098" s="254" t="s">
        <v>14040</v>
      </c>
    </row>
    <row r="7099" spans="1:4" ht="15" x14ac:dyDescent="0.25">
      <c r="A7099" s="261">
        <v>101194</v>
      </c>
      <c r="B7099" s="253" t="s">
        <v>6514</v>
      </c>
      <c r="C7099" s="253" t="s">
        <v>85</v>
      </c>
      <c r="D7099" s="254" t="s">
        <v>18543</v>
      </c>
    </row>
    <row r="7100" spans="1:4" ht="15" x14ac:dyDescent="0.25">
      <c r="A7100" s="261">
        <v>101197</v>
      </c>
      <c r="B7100" s="253" t="s">
        <v>6515</v>
      </c>
      <c r="C7100" s="253" t="s">
        <v>85</v>
      </c>
      <c r="D7100" s="254" t="s">
        <v>18544</v>
      </c>
    </row>
    <row r="7101" spans="1:4" ht="15" x14ac:dyDescent="0.25">
      <c r="A7101" s="261">
        <v>101198</v>
      </c>
      <c r="B7101" s="253" t="s">
        <v>6516</v>
      </c>
      <c r="C7101" s="253" t="s">
        <v>85</v>
      </c>
      <c r="D7101" s="254" t="s">
        <v>15584</v>
      </c>
    </row>
    <row r="7102" spans="1:4" ht="15" x14ac:dyDescent="0.25">
      <c r="A7102" s="261">
        <v>101199</v>
      </c>
      <c r="B7102" s="253" t="s">
        <v>6517</v>
      </c>
      <c r="C7102" s="253" t="s">
        <v>85</v>
      </c>
      <c r="D7102" s="254" t="s">
        <v>16396</v>
      </c>
    </row>
    <row r="7103" spans="1:4" ht="15" x14ac:dyDescent="0.25">
      <c r="A7103" s="261">
        <v>101200</v>
      </c>
      <c r="B7103" s="253" t="s">
        <v>6518</v>
      </c>
      <c r="C7103" s="253" t="s">
        <v>85</v>
      </c>
      <c r="D7103" s="254" t="s">
        <v>18545</v>
      </c>
    </row>
    <row r="7104" spans="1:4" ht="15" x14ac:dyDescent="0.25">
      <c r="A7104" s="261">
        <v>101201</v>
      </c>
      <c r="B7104" s="253" t="s">
        <v>6519</v>
      </c>
      <c r="C7104" s="253" t="s">
        <v>85</v>
      </c>
      <c r="D7104" s="254" t="s">
        <v>18546</v>
      </c>
    </row>
    <row r="7105" spans="1:4" ht="15" x14ac:dyDescent="0.25">
      <c r="A7105" s="261">
        <v>101202</v>
      </c>
      <c r="B7105" s="253" t="s">
        <v>6520</v>
      </c>
      <c r="C7105" s="253" t="s">
        <v>85</v>
      </c>
      <c r="D7105" s="254" t="s">
        <v>18547</v>
      </c>
    </row>
    <row r="7106" spans="1:4" ht="15" x14ac:dyDescent="0.25">
      <c r="A7106" s="261">
        <v>101203</v>
      </c>
      <c r="B7106" s="253" t="s">
        <v>6521</v>
      </c>
      <c r="C7106" s="253" t="s">
        <v>85</v>
      </c>
      <c r="D7106" s="254" t="s">
        <v>13274</v>
      </c>
    </row>
    <row r="7107" spans="1:4" ht="15" x14ac:dyDescent="0.25">
      <c r="A7107" s="261">
        <v>101204</v>
      </c>
      <c r="B7107" s="253" t="s">
        <v>6522</v>
      </c>
      <c r="C7107" s="253" t="s">
        <v>85</v>
      </c>
      <c r="D7107" s="254" t="s">
        <v>18548</v>
      </c>
    </row>
    <row r="7108" spans="1:4" ht="15" x14ac:dyDescent="0.25">
      <c r="A7108" s="261">
        <v>101205</v>
      </c>
      <c r="B7108" s="253" t="s">
        <v>6523</v>
      </c>
      <c r="C7108" s="253" t="s">
        <v>85</v>
      </c>
      <c r="D7108" s="254" t="s">
        <v>18547</v>
      </c>
    </row>
    <row r="7109" spans="1:4" ht="15" x14ac:dyDescent="0.25">
      <c r="A7109" s="261">
        <v>102362</v>
      </c>
      <c r="B7109" s="253" t="s">
        <v>6524</v>
      </c>
      <c r="C7109" s="253" t="s">
        <v>414</v>
      </c>
      <c r="D7109" s="254" t="s">
        <v>18549</v>
      </c>
    </row>
    <row r="7110" spans="1:4" ht="15" x14ac:dyDescent="0.25">
      <c r="A7110" s="261">
        <v>102363</v>
      </c>
      <c r="B7110" s="253" t="s">
        <v>6525</v>
      </c>
      <c r="C7110" s="253" t="s">
        <v>414</v>
      </c>
      <c r="D7110" s="254" t="s">
        <v>18550</v>
      </c>
    </row>
    <row r="7111" spans="1:4" ht="15" x14ac:dyDescent="0.25">
      <c r="A7111" s="261">
        <v>102364</v>
      </c>
      <c r="B7111" s="253" t="s">
        <v>6526</v>
      </c>
      <c r="C7111" s="253" t="s">
        <v>414</v>
      </c>
      <c r="D7111" s="254" t="s">
        <v>18551</v>
      </c>
    </row>
    <row r="7112" spans="1:4" ht="15" x14ac:dyDescent="0.25">
      <c r="A7112" s="261">
        <v>98509</v>
      </c>
      <c r="B7112" s="253" t="s">
        <v>6527</v>
      </c>
      <c r="C7112" s="253" t="s">
        <v>36</v>
      </c>
      <c r="D7112" s="254" t="s">
        <v>18552</v>
      </c>
    </row>
    <row r="7113" spans="1:4" ht="15" x14ac:dyDescent="0.25">
      <c r="A7113" s="261">
        <v>98510</v>
      </c>
      <c r="B7113" s="253" t="s">
        <v>6528</v>
      </c>
      <c r="C7113" s="253" t="s">
        <v>36</v>
      </c>
      <c r="D7113" s="254" t="s">
        <v>18553</v>
      </c>
    </row>
    <row r="7114" spans="1:4" ht="15" x14ac:dyDescent="0.25">
      <c r="A7114" s="261">
        <v>98511</v>
      </c>
      <c r="B7114" s="253" t="s">
        <v>6529</v>
      </c>
      <c r="C7114" s="253" t="s">
        <v>36</v>
      </c>
      <c r="D7114" s="254" t="s">
        <v>18554</v>
      </c>
    </row>
    <row r="7115" spans="1:4" ht="15" x14ac:dyDescent="0.25">
      <c r="A7115" s="261">
        <v>98516</v>
      </c>
      <c r="B7115" s="253" t="s">
        <v>6530</v>
      </c>
      <c r="C7115" s="253" t="s">
        <v>36</v>
      </c>
      <c r="D7115" s="254" t="s">
        <v>18555</v>
      </c>
    </row>
    <row r="7116" spans="1:4" ht="15" x14ac:dyDescent="0.25">
      <c r="A7116" s="261">
        <v>98519</v>
      </c>
      <c r="B7116" s="253" t="s">
        <v>6531</v>
      </c>
      <c r="C7116" s="253" t="s">
        <v>414</v>
      </c>
      <c r="D7116" s="254" t="s">
        <v>17764</v>
      </c>
    </row>
    <row r="7117" spans="1:4" ht="15" x14ac:dyDescent="0.25">
      <c r="A7117" s="261">
        <v>98520</v>
      </c>
      <c r="B7117" s="253" t="s">
        <v>6532</v>
      </c>
      <c r="C7117" s="253" t="s">
        <v>414</v>
      </c>
      <c r="D7117" s="254" t="s">
        <v>13738</v>
      </c>
    </row>
    <row r="7118" spans="1:4" ht="15" x14ac:dyDescent="0.25">
      <c r="A7118" s="261">
        <v>98521</v>
      </c>
      <c r="B7118" s="253" t="s">
        <v>6533</v>
      </c>
      <c r="C7118" s="253" t="s">
        <v>414</v>
      </c>
      <c r="D7118" s="254" t="s">
        <v>18382</v>
      </c>
    </row>
    <row r="7119" spans="1:4" ht="15" x14ac:dyDescent="0.25">
      <c r="A7119" s="261">
        <v>98522</v>
      </c>
      <c r="B7119" s="253" t="s">
        <v>6534</v>
      </c>
      <c r="C7119" s="253" t="s">
        <v>85</v>
      </c>
      <c r="D7119" s="254" t="s">
        <v>18556</v>
      </c>
    </row>
    <row r="7120" spans="1:4" ht="15" x14ac:dyDescent="0.25">
      <c r="A7120" s="261">
        <v>98524</v>
      </c>
      <c r="B7120" s="253" t="s">
        <v>6535</v>
      </c>
      <c r="C7120" s="253" t="s">
        <v>414</v>
      </c>
      <c r="D7120" s="254" t="s">
        <v>18557</v>
      </c>
    </row>
    <row r="7121" spans="1:4" ht="15" x14ac:dyDescent="0.25">
      <c r="A7121" s="261">
        <v>98503</v>
      </c>
      <c r="B7121" s="253" t="s">
        <v>6536</v>
      </c>
      <c r="C7121" s="253" t="s">
        <v>414</v>
      </c>
      <c r="D7121" s="254" t="s">
        <v>14469</v>
      </c>
    </row>
    <row r="7122" spans="1:4" ht="15" x14ac:dyDescent="0.25">
      <c r="A7122" s="261">
        <v>98504</v>
      </c>
      <c r="B7122" s="253" t="s">
        <v>6537</v>
      </c>
      <c r="C7122" s="253" t="s">
        <v>414</v>
      </c>
      <c r="D7122" s="254" t="s">
        <v>16587</v>
      </c>
    </row>
    <row r="7123" spans="1:4" ht="15" x14ac:dyDescent="0.25">
      <c r="A7123" s="261">
        <v>98505</v>
      </c>
      <c r="B7123" s="253" t="s">
        <v>6538</v>
      </c>
      <c r="C7123" s="253" t="s">
        <v>414</v>
      </c>
      <c r="D7123" s="254" t="s">
        <v>18558</v>
      </c>
    </row>
    <row r="7124" spans="1:4" ht="15" x14ac:dyDescent="0.25">
      <c r="A7124" s="261">
        <v>103946</v>
      </c>
      <c r="B7124" s="253" t="s">
        <v>6539</v>
      </c>
      <c r="C7124" s="253" t="s">
        <v>414</v>
      </c>
      <c r="D7124" s="254" t="s">
        <v>17509</v>
      </c>
    </row>
    <row r="7125" spans="1:4" ht="15" x14ac:dyDescent="0.25">
      <c r="A7125" s="261">
        <v>103185</v>
      </c>
      <c r="B7125" s="253" t="s">
        <v>6540</v>
      </c>
      <c r="C7125" s="253" t="s">
        <v>36</v>
      </c>
      <c r="D7125" s="254" t="s">
        <v>18559</v>
      </c>
    </row>
    <row r="7126" spans="1:4" ht="15" x14ac:dyDescent="0.25">
      <c r="A7126" s="261">
        <v>103186</v>
      </c>
      <c r="B7126" s="253" t="s">
        <v>6541</v>
      </c>
      <c r="C7126" s="253" t="s">
        <v>36</v>
      </c>
      <c r="D7126" s="254" t="s">
        <v>18560</v>
      </c>
    </row>
    <row r="7127" spans="1:4" ht="15" x14ac:dyDescent="0.25">
      <c r="A7127" s="261">
        <v>103187</v>
      </c>
      <c r="B7127" s="253" t="s">
        <v>6542</v>
      </c>
      <c r="C7127" s="253" t="s">
        <v>36</v>
      </c>
      <c r="D7127" s="254" t="s">
        <v>18561</v>
      </c>
    </row>
    <row r="7128" spans="1:4" ht="15" x14ac:dyDescent="0.25">
      <c r="A7128" s="261">
        <v>103188</v>
      </c>
      <c r="B7128" s="253" t="s">
        <v>6543</v>
      </c>
      <c r="C7128" s="253" t="s">
        <v>36</v>
      </c>
      <c r="D7128" s="254" t="s">
        <v>18562</v>
      </c>
    </row>
    <row r="7129" spans="1:4" ht="15" x14ac:dyDescent="0.25">
      <c r="A7129" s="261">
        <v>103189</v>
      </c>
      <c r="B7129" s="253" t="s">
        <v>6544</v>
      </c>
      <c r="C7129" s="253" t="s">
        <v>36</v>
      </c>
      <c r="D7129" s="254" t="s">
        <v>18563</v>
      </c>
    </row>
    <row r="7130" spans="1:4" ht="15" x14ac:dyDescent="0.25">
      <c r="A7130" s="261">
        <v>103190</v>
      </c>
      <c r="B7130" s="253" t="s">
        <v>6545</v>
      </c>
      <c r="C7130" s="253" t="s">
        <v>36</v>
      </c>
      <c r="D7130" s="254" t="s">
        <v>18564</v>
      </c>
    </row>
    <row r="7131" spans="1:4" ht="15" x14ac:dyDescent="0.25">
      <c r="A7131" s="261">
        <v>103191</v>
      </c>
      <c r="B7131" s="253" t="s">
        <v>6546</v>
      </c>
      <c r="C7131" s="253" t="s">
        <v>36</v>
      </c>
      <c r="D7131" s="254" t="s">
        <v>18565</v>
      </c>
    </row>
    <row r="7132" spans="1:4" ht="15" x14ac:dyDescent="0.25">
      <c r="A7132" s="261">
        <v>103192</v>
      </c>
      <c r="B7132" s="253" t="s">
        <v>6547</v>
      </c>
      <c r="C7132" s="253" t="s">
        <v>36</v>
      </c>
      <c r="D7132" s="254" t="s">
        <v>18566</v>
      </c>
    </row>
    <row r="7133" spans="1:4" ht="15" x14ac:dyDescent="0.25">
      <c r="A7133" s="261">
        <v>103193</v>
      </c>
      <c r="B7133" s="253" t="s">
        <v>6548</v>
      </c>
      <c r="C7133" s="253" t="s">
        <v>36</v>
      </c>
      <c r="D7133" s="254" t="s">
        <v>18567</v>
      </c>
    </row>
    <row r="7134" spans="1:4" ht="15" x14ac:dyDescent="0.25">
      <c r="A7134" s="261">
        <v>103194</v>
      </c>
      <c r="B7134" s="253" t="s">
        <v>6549</v>
      </c>
      <c r="C7134" s="253" t="s">
        <v>36</v>
      </c>
      <c r="D7134" s="254" t="s">
        <v>18568</v>
      </c>
    </row>
    <row r="7135" spans="1:4" ht="15" x14ac:dyDescent="0.25">
      <c r="A7135" s="261">
        <v>103195</v>
      </c>
      <c r="B7135" s="253" t="s">
        <v>6550</v>
      </c>
      <c r="C7135" s="253" t="s">
        <v>36</v>
      </c>
      <c r="D7135" s="254" t="s">
        <v>18569</v>
      </c>
    </row>
    <row r="7136" spans="1:4" ht="15" x14ac:dyDescent="0.25">
      <c r="A7136" s="261">
        <v>103205</v>
      </c>
      <c r="B7136" s="253" t="s">
        <v>6551</v>
      </c>
      <c r="C7136" s="253" t="s">
        <v>36</v>
      </c>
      <c r="D7136" s="254" t="s">
        <v>18570</v>
      </c>
    </row>
    <row r="7137" spans="1:4" ht="15" x14ac:dyDescent="0.25">
      <c r="A7137" s="261">
        <v>103206</v>
      </c>
      <c r="B7137" s="253" t="s">
        <v>6552</v>
      </c>
      <c r="C7137" s="253" t="s">
        <v>36</v>
      </c>
      <c r="D7137" s="254" t="s">
        <v>18571</v>
      </c>
    </row>
    <row r="7138" spans="1:4" ht="15" x14ac:dyDescent="0.25">
      <c r="A7138" s="261">
        <v>103207</v>
      </c>
      <c r="B7138" s="253" t="s">
        <v>6553</v>
      </c>
      <c r="C7138" s="253" t="s">
        <v>36</v>
      </c>
      <c r="D7138" s="254" t="s">
        <v>18572</v>
      </c>
    </row>
    <row r="7139" spans="1:4" ht="15" x14ac:dyDescent="0.25">
      <c r="A7139" s="261">
        <v>103208</v>
      </c>
      <c r="B7139" s="253" t="s">
        <v>6554</v>
      </c>
      <c r="C7139" s="253" t="s">
        <v>36</v>
      </c>
      <c r="D7139" s="254" t="s">
        <v>18573</v>
      </c>
    </row>
    <row r="7140" spans="1:4" ht="15" x14ac:dyDescent="0.25">
      <c r="A7140" s="261">
        <v>103209</v>
      </c>
      <c r="B7140" s="253" t="s">
        <v>6555</v>
      </c>
      <c r="C7140" s="253" t="s">
        <v>36</v>
      </c>
      <c r="D7140" s="254" t="s">
        <v>18574</v>
      </c>
    </row>
    <row r="7141" spans="1:4" ht="15" x14ac:dyDescent="0.25">
      <c r="A7141" s="261">
        <v>103210</v>
      </c>
      <c r="B7141" s="253" t="s">
        <v>6556</v>
      </c>
      <c r="C7141" s="253" t="s">
        <v>36</v>
      </c>
      <c r="D7141" s="254" t="s">
        <v>18575</v>
      </c>
    </row>
    <row r="7142" spans="1:4" ht="15" x14ac:dyDescent="0.25">
      <c r="A7142" s="261">
        <v>103304</v>
      </c>
      <c r="B7142" s="253" t="s">
        <v>6557</v>
      </c>
      <c r="C7142" s="253" t="s">
        <v>36</v>
      </c>
      <c r="D7142" s="254" t="s">
        <v>18576</v>
      </c>
    </row>
    <row r="7143" spans="1:4" ht="15" x14ac:dyDescent="0.25">
      <c r="A7143" s="261">
        <v>103307</v>
      </c>
      <c r="B7143" s="253" t="s">
        <v>6558</v>
      </c>
      <c r="C7143" s="253" t="s">
        <v>36</v>
      </c>
      <c r="D7143" s="254" t="s">
        <v>18577</v>
      </c>
    </row>
    <row r="7144" spans="1:4" ht="15" x14ac:dyDescent="0.25">
      <c r="A7144" s="261">
        <v>103310</v>
      </c>
      <c r="B7144" s="253" t="s">
        <v>6559</v>
      </c>
      <c r="C7144" s="253" t="s">
        <v>36</v>
      </c>
      <c r="D7144" s="254" t="s">
        <v>18578</v>
      </c>
    </row>
    <row r="7145" spans="1:4" ht="15" x14ac:dyDescent="0.25">
      <c r="A7145" s="261">
        <v>103314</v>
      </c>
      <c r="B7145" s="253" t="s">
        <v>6560</v>
      </c>
      <c r="C7145" s="253" t="s">
        <v>414</v>
      </c>
      <c r="D7145" s="254" t="s">
        <v>18579</v>
      </c>
    </row>
    <row r="7146" spans="1:4" ht="15" x14ac:dyDescent="0.25">
      <c r="A7146" s="261">
        <v>103315</v>
      </c>
      <c r="B7146" s="253" t="s">
        <v>6561</v>
      </c>
      <c r="C7146" s="253" t="s">
        <v>414</v>
      </c>
      <c r="D7146" s="254" t="s">
        <v>18580</v>
      </c>
    </row>
    <row r="7147" spans="1:4" ht="15" x14ac:dyDescent="0.25">
      <c r="A7147" s="261">
        <v>103769</v>
      </c>
      <c r="B7147" s="253" t="s">
        <v>6562</v>
      </c>
      <c r="C7147" s="253" t="s">
        <v>36</v>
      </c>
      <c r="D7147" s="254" t="s">
        <v>18581</v>
      </c>
    </row>
    <row r="7148" spans="1:4" ht="15" x14ac:dyDescent="0.25">
      <c r="A7148" s="261">
        <v>98525</v>
      </c>
      <c r="B7148" s="253" t="s">
        <v>6563</v>
      </c>
      <c r="C7148" s="253" t="s">
        <v>414</v>
      </c>
      <c r="D7148" s="254" t="s">
        <v>13285</v>
      </c>
    </row>
    <row r="7149" spans="1:4" ht="15" x14ac:dyDescent="0.25">
      <c r="A7149" s="261">
        <v>98526</v>
      </c>
      <c r="B7149" s="253" t="s">
        <v>6564</v>
      </c>
      <c r="C7149" s="253" t="s">
        <v>36</v>
      </c>
      <c r="D7149" s="254" t="s">
        <v>18582</v>
      </c>
    </row>
    <row r="7150" spans="1:4" ht="15" x14ac:dyDescent="0.25">
      <c r="A7150" s="261">
        <v>98527</v>
      </c>
      <c r="B7150" s="253" t="s">
        <v>6565</v>
      </c>
      <c r="C7150" s="253" t="s">
        <v>36</v>
      </c>
      <c r="D7150" s="254" t="s">
        <v>18583</v>
      </c>
    </row>
    <row r="7151" spans="1:4" ht="15" x14ac:dyDescent="0.25">
      <c r="A7151" s="261">
        <v>98528</v>
      </c>
      <c r="B7151" s="253" t="s">
        <v>6566</v>
      </c>
      <c r="C7151" s="253" t="s">
        <v>36</v>
      </c>
      <c r="D7151" s="254" t="s">
        <v>18584</v>
      </c>
    </row>
    <row r="7152" spans="1:4" ht="15" x14ac:dyDescent="0.25">
      <c r="A7152" s="261">
        <v>98529</v>
      </c>
      <c r="B7152" s="253" t="s">
        <v>6567</v>
      </c>
      <c r="C7152" s="253" t="s">
        <v>36</v>
      </c>
      <c r="D7152" s="254" t="s">
        <v>13317</v>
      </c>
    </row>
    <row r="7153" spans="1:4" ht="15" x14ac:dyDescent="0.25">
      <c r="A7153" s="261">
        <v>98530</v>
      </c>
      <c r="B7153" s="253" t="s">
        <v>6568</v>
      </c>
      <c r="C7153" s="253" t="s">
        <v>36</v>
      </c>
      <c r="D7153" s="254" t="s">
        <v>18585</v>
      </c>
    </row>
    <row r="7154" spans="1:4" ht="15" x14ac:dyDescent="0.25">
      <c r="A7154" s="261">
        <v>98531</v>
      </c>
      <c r="B7154" s="253" t="s">
        <v>6569</v>
      </c>
      <c r="C7154" s="253" t="s">
        <v>36</v>
      </c>
      <c r="D7154" s="254" t="s">
        <v>18586</v>
      </c>
    </row>
    <row r="7155" spans="1:4" ht="15" x14ac:dyDescent="0.25">
      <c r="A7155" s="261">
        <v>98532</v>
      </c>
      <c r="B7155" s="253" t="s">
        <v>6570</v>
      </c>
      <c r="C7155" s="253" t="s">
        <v>36</v>
      </c>
      <c r="D7155" s="254" t="s">
        <v>18587</v>
      </c>
    </row>
    <row r="7156" spans="1:4" ht="15" x14ac:dyDescent="0.25">
      <c r="A7156" s="261">
        <v>98533</v>
      </c>
      <c r="B7156" s="253" t="s">
        <v>6571</v>
      </c>
      <c r="C7156" s="253" t="s">
        <v>36</v>
      </c>
      <c r="D7156" s="254" t="s">
        <v>18588</v>
      </c>
    </row>
    <row r="7157" spans="1:4" ht="15" x14ac:dyDescent="0.25">
      <c r="A7157" s="261">
        <v>98534</v>
      </c>
      <c r="B7157" s="253" t="s">
        <v>6572</v>
      </c>
      <c r="C7157" s="253" t="s">
        <v>36</v>
      </c>
      <c r="D7157" s="254" t="s">
        <v>18589</v>
      </c>
    </row>
    <row r="7158" spans="1:4" ht="15" x14ac:dyDescent="0.25">
      <c r="A7158" s="261">
        <v>98535</v>
      </c>
      <c r="B7158" s="253" t="s">
        <v>6573</v>
      </c>
      <c r="C7158" s="253" t="s">
        <v>36</v>
      </c>
      <c r="D7158" s="254" t="s">
        <v>18590</v>
      </c>
    </row>
    <row r="7159" spans="1:4" ht="15" x14ac:dyDescent="0.25">
      <c r="A7159" s="261">
        <v>88238</v>
      </c>
      <c r="B7159" s="253" t="s">
        <v>6574</v>
      </c>
      <c r="C7159" s="253" t="s">
        <v>41</v>
      </c>
      <c r="D7159" s="254" t="s">
        <v>13611</v>
      </c>
    </row>
    <row r="7160" spans="1:4" ht="15" x14ac:dyDescent="0.25">
      <c r="A7160" s="261">
        <v>88239</v>
      </c>
      <c r="B7160" s="253" t="s">
        <v>6575</v>
      </c>
      <c r="C7160" s="253" t="s">
        <v>41</v>
      </c>
      <c r="D7160" s="254" t="s">
        <v>18591</v>
      </c>
    </row>
    <row r="7161" spans="1:4" ht="15" x14ac:dyDescent="0.25">
      <c r="A7161" s="261">
        <v>88240</v>
      </c>
      <c r="B7161" s="253" t="s">
        <v>6576</v>
      </c>
      <c r="C7161" s="253" t="s">
        <v>41</v>
      </c>
      <c r="D7161" s="254" t="s">
        <v>18592</v>
      </c>
    </row>
    <row r="7162" spans="1:4" ht="15" x14ac:dyDescent="0.25">
      <c r="A7162" s="261">
        <v>88241</v>
      </c>
      <c r="B7162" s="253" t="s">
        <v>6577</v>
      </c>
      <c r="C7162" s="253" t="s">
        <v>41</v>
      </c>
      <c r="D7162" s="254" t="s">
        <v>18593</v>
      </c>
    </row>
    <row r="7163" spans="1:4" ht="15" x14ac:dyDescent="0.25">
      <c r="A7163" s="261">
        <v>88242</v>
      </c>
      <c r="B7163" s="253" t="s">
        <v>6578</v>
      </c>
      <c r="C7163" s="253" t="s">
        <v>41</v>
      </c>
      <c r="D7163" s="254" t="s">
        <v>13631</v>
      </c>
    </row>
    <row r="7164" spans="1:4" ht="15" x14ac:dyDescent="0.25">
      <c r="A7164" s="261">
        <v>88243</v>
      </c>
      <c r="B7164" s="253" t="s">
        <v>6579</v>
      </c>
      <c r="C7164" s="253" t="s">
        <v>41</v>
      </c>
      <c r="D7164" s="254" t="s">
        <v>15520</v>
      </c>
    </row>
    <row r="7165" spans="1:4" ht="15" x14ac:dyDescent="0.25">
      <c r="A7165" s="261">
        <v>88245</v>
      </c>
      <c r="B7165" s="253" t="s">
        <v>6580</v>
      </c>
      <c r="C7165" s="253" t="s">
        <v>41</v>
      </c>
      <c r="D7165" s="254" t="s">
        <v>17827</v>
      </c>
    </row>
    <row r="7166" spans="1:4" ht="15" x14ac:dyDescent="0.25">
      <c r="A7166" s="261">
        <v>88246</v>
      </c>
      <c r="B7166" s="253" t="s">
        <v>6581</v>
      </c>
      <c r="C7166" s="253" t="s">
        <v>41</v>
      </c>
      <c r="D7166" s="254" t="s">
        <v>13513</v>
      </c>
    </row>
    <row r="7167" spans="1:4" ht="15" x14ac:dyDescent="0.25">
      <c r="A7167" s="261">
        <v>88247</v>
      </c>
      <c r="B7167" s="253" t="s">
        <v>6582</v>
      </c>
      <c r="C7167" s="253" t="s">
        <v>41</v>
      </c>
      <c r="D7167" s="254" t="s">
        <v>18594</v>
      </c>
    </row>
    <row r="7168" spans="1:4" ht="15" x14ac:dyDescent="0.25">
      <c r="A7168" s="261">
        <v>88248</v>
      </c>
      <c r="B7168" s="253" t="s">
        <v>6583</v>
      </c>
      <c r="C7168" s="253" t="s">
        <v>41</v>
      </c>
      <c r="D7168" s="254" t="s">
        <v>16307</v>
      </c>
    </row>
    <row r="7169" spans="1:4" ht="15" x14ac:dyDescent="0.25">
      <c r="A7169" s="261">
        <v>88249</v>
      </c>
      <c r="B7169" s="253" t="s">
        <v>6584</v>
      </c>
      <c r="C7169" s="253" t="s">
        <v>41</v>
      </c>
      <c r="D7169" s="254" t="s">
        <v>13891</v>
      </c>
    </row>
    <row r="7170" spans="1:4" ht="15" x14ac:dyDescent="0.25">
      <c r="A7170" s="261">
        <v>88250</v>
      </c>
      <c r="B7170" s="253" t="s">
        <v>6585</v>
      </c>
      <c r="C7170" s="253" t="s">
        <v>41</v>
      </c>
      <c r="D7170" s="254" t="s">
        <v>18592</v>
      </c>
    </row>
    <row r="7171" spans="1:4" ht="15" x14ac:dyDescent="0.25">
      <c r="A7171" s="261">
        <v>88251</v>
      </c>
      <c r="B7171" s="253" t="s">
        <v>6586</v>
      </c>
      <c r="C7171" s="253" t="s">
        <v>41</v>
      </c>
      <c r="D7171" s="254" t="s">
        <v>13611</v>
      </c>
    </row>
    <row r="7172" spans="1:4" ht="15" x14ac:dyDescent="0.25">
      <c r="A7172" s="261">
        <v>88252</v>
      </c>
      <c r="B7172" s="253" t="s">
        <v>6587</v>
      </c>
      <c r="C7172" s="253" t="s">
        <v>41</v>
      </c>
      <c r="D7172" s="254" t="s">
        <v>18595</v>
      </c>
    </row>
    <row r="7173" spans="1:4" ht="15" x14ac:dyDescent="0.25">
      <c r="A7173" s="261">
        <v>88253</v>
      </c>
      <c r="B7173" s="253" t="s">
        <v>6588</v>
      </c>
      <c r="C7173" s="253" t="s">
        <v>41</v>
      </c>
      <c r="D7173" s="254" t="s">
        <v>14961</v>
      </c>
    </row>
    <row r="7174" spans="1:4" ht="15" x14ac:dyDescent="0.25">
      <c r="A7174" s="261">
        <v>88255</v>
      </c>
      <c r="B7174" s="253" t="s">
        <v>6589</v>
      </c>
      <c r="C7174" s="253" t="s">
        <v>41</v>
      </c>
      <c r="D7174" s="254" t="s">
        <v>18596</v>
      </c>
    </row>
    <row r="7175" spans="1:4" ht="15" x14ac:dyDescent="0.25">
      <c r="A7175" s="261">
        <v>88256</v>
      </c>
      <c r="B7175" s="253" t="s">
        <v>6590</v>
      </c>
      <c r="C7175" s="253" t="s">
        <v>41</v>
      </c>
      <c r="D7175" s="254" t="s">
        <v>18597</v>
      </c>
    </row>
    <row r="7176" spans="1:4" ht="15" x14ac:dyDescent="0.25">
      <c r="A7176" s="261">
        <v>88257</v>
      </c>
      <c r="B7176" s="253" t="s">
        <v>6591</v>
      </c>
      <c r="C7176" s="253" t="s">
        <v>41</v>
      </c>
      <c r="D7176" s="254" t="s">
        <v>18598</v>
      </c>
    </row>
    <row r="7177" spans="1:4" ht="15" x14ac:dyDescent="0.25">
      <c r="A7177" s="261">
        <v>88258</v>
      </c>
      <c r="B7177" s="253" t="s">
        <v>6592</v>
      </c>
      <c r="C7177" s="253" t="s">
        <v>41</v>
      </c>
      <c r="D7177" s="254" t="s">
        <v>18599</v>
      </c>
    </row>
    <row r="7178" spans="1:4" ht="15" x14ac:dyDescent="0.25">
      <c r="A7178" s="261">
        <v>88260</v>
      </c>
      <c r="B7178" s="253" t="s">
        <v>6593</v>
      </c>
      <c r="C7178" s="253" t="s">
        <v>41</v>
      </c>
      <c r="D7178" s="254" t="s">
        <v>18019</v>
      </c>
    </row>
    <row r="7179" spans="1:4" ht="15" x14ac:dyDescent="0.25">
      <c r="A7179" s="261">
        <v>88261</v>
      </c>
      <c r="B7179" s="253" t="s">
        <v>6594</v>
      </c>
      <c r="C7179" s="253" t="s">
        <v>41</v>
      </c>
      <c r="D7179" s="254" t="s">
        <v>15181</v>
      </c>
    </row>
    <row r="7180" spans="1:4" ht="15" x14ac:dyDescent="0.25">
      <c r="A7180" s="261">
        <v>88262</v>
      </c>
      <c r="B7180" s="253" t="s">
        <v>6595</v>
      </c>
      <c r="C7180" s="253" t="s">
        <v>41</v>
      </c>
      <c r="D7180" s="254" t="s">
        <v>16271</v>
      </c>
    </row>
    <row r="7181" spans="1:4" ht="15" x14ac:dyDescent="0.25">
      <c r="A7181" s="261">
        <v>88263</v>
      </c>
      <c r="B7181" s="253" t="s">
        <v>6596</v>
      </c>
      <c r="C7181" s="253" t="s">
        <v>41</v>
      </c>
      <c r="D7181" s="254" t="s">
        <v>16632</v>
      </c>
    </row>
    <row r="7182" spans="1:4" ht="15" x14ac:dyDescent="0.25">
      <c r="A7182" s="261">
        <v>88264</v>
      </c>
      <c r="B7182" s="253" t="s">
        <v>6597</v>
      </c>
      <c r="C7182" s="253" t="s">
        <v>41</v>
      </c>
      <c r="D7182" s="254" t="s">
        <v>18600</v>
      </c>
    </row>
    <row r="7183" spans="1:4" ht="15" x14ac:dyDescent="0.25">
      <c r="A7183" s="261">
        <v>88265</v>
      </c>
      <c r="B7183" s="253" t="s">
        <v>6598</v>
      </c>
      <c r="C7183" s="253" t="s">
        <v>41</v>
      </c>
      <c r="D7183" s="254" t="s">
        <v>16760</v>
      </c>
    </row>
    <row r="7184" spans="1:4" ht="15" x14ac:dyDescent="0.25">
      <c r="A7184" s="261">
        <v>88266</v>
      </c>
      <c r="B7184" s="253" t="s">
        <v>6599</v>
      </c>
      <c r="C7184" s="253" t="s">
        <v>41</v>
      </c>
      <c r="D7184" s="254" t="s">
        <v>16763</v>
      </c>
    </row>
    <row r="7185" spans="1:4" ht="15" x14ac:dyDescent="0.25">
      <c r="A7185" s="261">
        <v>88267</v>
      </c>
      <c r="B7185" s="253" t="s">
        <v>6600</v>
      </c>
      <c r="C7185" s="253" t="s">
        <v>41</v>
      </c>
      <c r="D7185" s="254" t="s">
        <v>18601</v>
      </c>
    </row>
    <row r="7186" spans="1:4" ht="15" x14ac:dyDescent="0.25">
      <c r="A7186" s="261">
        <v>88269</v>
      </c>
      <c r="B7186" s="253" t="s">
        <v>6601</v>
      </c>
      <c r="C7186" s="253" t="s">
        <v>41</v>
      </c>
      <c r="D7186" s="254" t="s">
        <v>16515</v>
      </c>
    </row>
    <row r="7187" spans="1:4" ht="15" x14ac:dyDescent="0.25">
      <c r="A7187" s="261">
        <v>88270</v>
      </c>
      <c r="B7187" s="253" t="s">
        <v>6602</v>
      </c>
      <c r="C7187" s="253" t="s">
        <v>41</v>
      </c>
      <c r="D7187" s="254" t="s">
        <v>18602</v>
      </c>
    </row>
    <row r="7188" spans="1:4" ht="15" x14ac:dyDescent="0.25">
      <c r="A7188" s="261">
        <v>88272</v>
      </c>
      <c r="B7188" s="253" t="s">
        <v>6603</v>
      </c>
      <c r="C7188" s="253" t="s">
        <v>41</v>
      </c>
      <c r="D7188" s="254" t="s">
        <v>18603</v>
      </c>
    </row>
    <row r="7189" spans="1:4" ht="15" x14ac:dyDescent="0.25">
      <c r="A7189" s="261">
        <v>88273</v>
      </c>
      <c r="B7189" s="253" t="s">
        <v>6604</v>
      </c>
      <c r="C7189" s="253" t="s">
        <v>41</v>
      </c>
      <c r="D7189" s="254" t="s">
        <v>13526</v>
      </c>
    </row>
    <row r="7190" spans="1:4" ht="15" x14ac:dyDescent="0.25">
      <c r="A7190" s="261">
        <v>88274</v>
      </c>
      <c r="B7190" s="253" t="s">
        <v>6605</v>
      </c>
      <c r="C7190" s="253" t="s">
        <v>41</v>
      </c>
      <c r="D7190" s="254" t="s">
        <v>15772</v>
      </c>
    </row>
    <row r="7191" spans="1:4" ht="15" x14ac:dyDescent="0.25">
      <c r="A7191" s="261">
        <v>88275</v>
      </c>
      <c r="B7191" s="253" t="s">
        <v>6606</v>
      </c>
      <c r="C7191" s="253" t="s">
        <v>41</v>
      </c>
      <c r="D7191" s="254" t="s">
        <v>18604</v>
      </c>
    </row>
    <row r="7192" spans="1:4" ht="15" x14ac:dyDescent="0.25">
      <c r="A7192" s="261">
        <v>88277</v>
      </c>
      <c r="B7192" s="253" t="s">
        <v>6607</v>
      </c>
      <c r="C7192" s="253" t="s">
        <v>41</v>
      </c>
      <c r="D7192" s="254" t="s">
        <v>13009</v>
      </c>
    </row>
    <row r="7193" spans="1:4" ht="15" x14ac:dyDescent="0.25">
      <c r="A7193" s="261">
        <v>88278</v>
      </c>
      <c r="B7193" s="253" t="s">
        <v>6608</v>
      </c>
      <c r="C7193" s="253" t="s">
        <v>41</v>
      </c>
      <c r="D7193" s="254" t="s">
        <v>15376</v>
      </c>
    </row>
    <row r="7194" spans="1:4" ht="15" x14ac:dyDescent="0.25">
      <c r="A7194" s="261">
        <v>88279</v>
      </c>
      <c r="B7194" s="253" t="s">
        <v>6609</v>
      </c>
      <c r="C7194" s="253" t="s">
        <v>41</v>
      </c>
      <c r="D7194" s="254" t="s">
        <v>16031</v>
      </c>
    </row>
    <row r="7195" spans="1:4" ht="15" x14ac:dyDescent="0.25">
      <c r="A7195" s="261">
        <v>88281</v>
      </c>
      <c r="B7195" s="253" t="s">
        <v>6610</v>
      </c>
      <c r="C7195" s="253" t="s">
        <v>41</v>
      </c>
      <c r="D7195" s="254" t="s">
        <v>18605</v>
      </c>
    </row>
    <row r="7196" spans="1:4" ht="15" x14ac:dyDescent="0.25">
      <c r="A7196" s="261">
        <v>88282</v>
      </c>
      <c r="B7196" s="253" t="s">
        <v>6611</v>
      </c>
      <c r="C7196" s="253" t="s">
        <v>41</v>
      </c>
      <c r="D7196" s="254" t="s">
        <v>16833</v>
      </c>
    </row>
    <row r="7197" spans="1:4" ht="15" x14ac:dyDescent="0.25">
      <c r="A7197" s="261">
        <v>88283</v>
      </c>
      <c r="B7197" s="253" t="s">
        <v>6612</v>
      </c>
      <c r="C7197" s="253" t="s">
        <v>41</v>
      </c>
      <c r="D7197" s="254" t="s">
        <v>16304</v>
      </c>
    </row>
    <row r="7198" spans="1:4" ht="15" x14ac:dyDescent="0.25">
      <c r="A7198" s="261">
        <v>88284</v>
      </c>
      <c r="B7198" s="253" t="s">
        <v>12647</v>
      </c>
      <c r="C7198" s="253" t="s">
        <v>41</v>
      </c>
      <c r="D7198" s="254" t="s">
        <v>18606</v>
      </c>
    </row>
    <row r="7199" spans="1:4" ht="15" x14ac:dyDescent="0.25">
      <c r="A7199" s="261">
        <v>88286</v>
      </c>
      <c r="B7199" s="253" t="s">
        <v>6613</v>
      </c>
      <c r="C7199" s="253" t="s">
        <v>41</v>
      </c>
      <c r="D7199" s="254" t="s">
        <v>18607</v>
      </c>
    </row>
    <row r="7200" spans="1:4" ht="15" x14ac:dyDescent="0.25">
      <c r="A7200" s="261">
        <v>88288</v>
      </c>
      <c r="B7200" s="253" t="s">
        <v>6614</v>
      </c>
      <c r="C7200" s="253" t="s">
        <v>41</v>
      </c>
      <c r="D7200" s="254" t="s">
        <v>15260</v>
      </c>
    </row>
    <row r="7201" spans="1:4" ht="15" x14ac:dyDescent="0.25">
      <c r="A7201" s="261">
        <v>88291</v>
      </c>
      <c r="B7201" s="253" t="s">
        <v>6615</v>
      </c>
      <c r="C7201" s="253" t="s">
        <v>41</v>
      </c>
      <c r="D7201" s="254" t="s">
        <v>18608</v>
      </c>
    </row>
    <row r="7202" spans="1:4" ht="15" x14ac:dyDescent="0.25">
      <c r="A7202" s="261">
        <v>88292</v>
      </c>
      <c r="B7202" s="253" t="s">
        <v>6616</v>
      </c>
      <c r="C7202" s="253" t="s">
        <v>41</v>
      </c>
      <c r="D7202" s="254" t="s">
        <v>16714</v>
      </c>
    </row>
    <row r="7203" spans="1:4" ht="15" x14ac:dyDescent="0.25">
      <c r="A7203" s="261">
        <v>88293</v>
      </c>
      <c r="B7203" s="253" t="s">
        <v>6617</v>
      </c>
      <c r="C7203" s="253" t="s">
        <v>41</v>
      </c>
      <c r="D7203" s="254" t="s">
        <v>18608</v>
      </c>
    </row>
    <row r="7204" spans="1:4" ht="15" x14ac:dyDescent="0.25">
      <c r="A7204" s="261">
        <v>88294</v>
      </c>
      <c r="B7204" s="253" t="s">
        <v>6618</v>
      </c>
      <c r="C7204" s="253" t="s">
        <v>41</v>
      </c>
      <c r="D7204" s="254" t="s">
        <v>17709</v>
      </c>
    </row>
    <row r="7205" spans="1:4" ht="15" x14ac:dyDescent="0.25">
      <c r="A7205" s="261">
        <v>88295</v>
      </c>
      <c r="B7205" s="253" t="s">
        <v>6619</v>
      </c>
      <c r="C7205" s="253" t="s">
        <v>41</v>
      </c>
      <c r="D7205" s="254" t="s">
        <v>13717</v>
      </c>
    </row>
    <row r="7206" spans="1:4" ht="15" x14ac:dyDescent="0.25">
      <c r="A7206" s="261">
        <v>88296</v>
      </c>
      <c r="B7206" s="253" t="s">
        <v>6620</v>
      </c>
      <c r="C7206" s="253" t="s">
        <v>41</v>
      </c>
      <c r="D7206" s="254" t="s">
        <v>18609</v>
      </c>
    </row>
    <row r="7207" spans="1:4" ht="15" x14ac:dyDescent="0.25">
      <c r="A7207" s="261">
        <v>88297</v>
      </c>
      <c r="B7207" s="253" t="s">
        <v>6621</v>
      </c>
      <c r="C7207" s="253" t="s">
        <v>41</v>
      </c>
      <c r="D7207" s="254" t="s">
        <v>18610</v>
      </c>
    </row>
    <row r="7208" spans="1:4" ht="15" x14ac:dyDescent="0.25">
      <c r="A7208" s="261">
        <v>88298</v>
      </c>
      <c r="B7208" s="253" t="s">
        <v>6622</v>
      </c>
      <c r="C7208" s="253" t="s">
        <v>41</v>
      </c>
      <c r="D7208" s="254" t="s">
        <v>18611</v>
      </c>
    </row>
    <row r="7209" spans="1:4" ht="15" x14ac:dyDescent="0.25">
      <c r="A7209" s="261">
        <v>88299</v>
      </c>
      <c r="B7209" s="253" t="s">
        <v>6623</v>
      </c>
      <c r="C7209" s="253" t="s">
        <v>41</v>
      </c>
      <c r="D7209" s="254" t="s">
        <v>18612</v>
      </c>
    </row>
    <row r="7210" spans="1:4" ht="15" x14ac:dyDescent="0.25">
      <c r="A7210" s="261">
        <v>88300</v>
      </c>
      <c r="B7210" s="253" t="s">
        <v>6624</v>
      </c>
      <c r="C7210" s="253" t="s">
        <v>41</v>
      </c>
      <c r="D7210" s="254" t="s">
        <v>18612</v>
      </c>
    </row>
    <row r="7211" spans="1:4" ht="15" x14ac:dyDescent="0.25">
      <c r="A7211" s="261">
        <v>88301</v>
      </c>
      <c r="B7211" s="253" t="s">
        <v>6625</v>
      </c>
      <c r="C7211" s="253" t="s">
        <v>41</v>
      </c>
      <c r="D7211" s="254" t="s">
        <v>18608</v>
      </c>
    </row>
    <row r="7212" spans="1:4" ht="15" x14ac:dyDescent="0.25">
      <c r="A7212" s="261">
        <v>88302</v>
      </c>
      <c r="B7212" s="253" t="s">
        <v>6626</v>
      </c>
      <c r="C7212" s="253" t="s">
        <v>41</v>
      </c>
      <c r="D7212" s="254" t="s">
        <v>18608</v>
      </c>
    </row>
    <row r="7213" spans="1:4" ht="15" x14ac:dyDescent="0.25">
      <c r="A7213" s="261">
        <v>88303</v>
      </c>
      <c r="B7213" s="253" t="s">
        <v>6627</v>
      </c>
      <c r="C7213" s="253" t="s">
        <v>41</v>
      </c>
      <c r="D7213" s="254" t="s">
        <v>18613</v>
      </c>
    </row>
    <row r="7214" spans="1:4" ht="15" x14ac:dyDescent="0.25">
      <c r="A7214" s="261">
        <v>88304</v>
      </c>
      <c r="B7214" s="253" t="s">
        <v>6628</v>
      </c>
      <c r="C7214" s="253" t="s">
        <v>41</v>
      </c>
      <c r="D7214" s="254" t="s">
        <v>18612</v>
      </c>
    </row>
    <row r="7215" spans="1:4" ht="15" x14ac:dyDescent="0.25">
      <c r="A7215" s="261">
        <v>88306</v>
      </c>
      <c r="B7215" s="253" t="s">
        <v>6629</v>
      </c>
      <c r="C7215" s="253" t="s">
        <v>41</v>
      </c>
      <c r="D7215" s="254" t="s">
        <v>15340</v>
      </c>
    </row>
    <row r="7216" spans="1:4" ht="15" x14ac:dyDescent="0.25">
      <c r="A7216" s="261">
        <v>88307</v>
      </c>
      <c r="B7216" s="253" t="s">
        <v>6630</v>
      </c>
      <c r="C7216" s="253" t="s">
        <v>41</v>
      </c>
      <c r="D7216" s="254" t="s">
        <v>18614</v>
      </c>
    </row>
    <row r="7217" spans="1:4" ht="15" x14ac:dyDescent="0.25">
      <c r="A7217" s="261">
        <v>88308</v>
      </c>
      <c r="B7217" s="253" t="s">
        <v>6631</v>
      </c>
      <c r="C7217" s="253" t="s">
        <v>41</v>
      </c>
      <c r="D7217" s="254" t="s">
        <v>18597</v>
      </c>
    </row>
    <row r="7218" spans="1:4" ht="15" x14ac:dyDescent="0.25">
      <c r="A7218" s="261">
        <v>88309</v>
      </c>
      <c r="B7218" s="253" t="s">
        <v>6632</v>
      </c>
      <c r="C7218" s="253" t="s">
        <v>41</v>
      </c>
      <c r="D7218" s="254" t="s">
        <v>18602</v>
      </c>
    </row>
    <row r="7219" spans="1:4" ht="15" x14ac:dyDescent="0.25">
      <c r="A7219" s="261">
        <v>88310</v>
      </c>
      <c r="B7219" s="253" t="s">
        <v>6633</v>
      </c>
      <c r="C7219" s="253" t="s">
        <v>41</v>
      </c>
      <c r="D7219" s="254" t="s">
        <v>18615</v>
      </c>
    </row>
    <row r="7220" spans="1:4" ht="15" x14ac:dyDescent="0.25">
      <c r="A7220" s="261">
        <v>88311</v>
      </c>
      <c r="B7220" s="253" t="s">
        <v>6634</v>
      </c>
      <c r="C7220" s="253" t="s">
        <v>41</v>
      </c>
      <c r="D7220" s="254" t="s">
        <v>18616</v>
      </c>
    </row>
    <row r="7221" spans="1:4" ht="15" x14ac:dyDescent="0.25">
      <c r="A7221" s="261">
        <v>88312</v>
      </c>
      <c r="B7221" s="253" t="s">
        <v>6635</v>
      </c>
      <c r="C7221" s="253" t="s">
        <v>41</v>
      </c>
      <c r="D7221" s="254" t="s">
        <v>18615</v>
      </c>
    </row>
    <row r="7222" spans="1:4" ht="15" x14ac:dyDescent="0.25">
      <c r="A7222" s="261">
        <v>88313</v>
      </c>
      <c r="B7222" s="253" t="s">
        <v>6636</v>
      </c>
      <c r="C7222" s="253" t="s">
        <v>41</v>
      </c>
      <c r="D7222" s="254" t="s">
        <v>18617</v>
      </c>
    </row>
    <row r="7223" spans="1:4" ht="15" x14ac:dyDescent="0.25">
      <c r="A7223" s="261">
        <v>88314</v>
      </c>
      <c r="B7223" s="253" t="s">
        <v>6637</v>
      </c>
      <c r="C7223" s="253" t="s">
        <v>41</v>
      </c>
      <c r="D7223" s="254" t="s">
        <v>17847</v>
      </c>
    </row>
    <row r="7224" spans="1:4" ht="15" x14ac:dyDescent="0.25">
      <c r="A7224" s="261">
        <v>88315</v>
      </c>
      <c r="B7224" s="253" t="s">
        <v>6638</v>
      </c>
      <c r="C7224" s="253" t="s">
        <v>41</v>
      </c>
      <c r="D7224" s="254" t="s">
        <v>17827</v>
      </c>
    </row>
    <row r="7225" spans="1:4" ht="15" x14ac:dyDescent="0.25">
      <c r="A7225" s="261">
        <v>88316</v>
      </c>
      <c r="B7225" s="253" t="s">
        <v>6639</v>
      </c>
      <c r="C7225" s="253" t="s">
        <v>41</v>
      </c>
      <c r="D7225" s="254" t="s">
        <v>16067</v>
      </c>
    </row>
    <row r="7226" spans="1:4" ht="15" x14ac:dyDescent="0.25">
      <c r="A7226" s="261">
        <v>88317</v>
      </c>
      <c r="B7226" s="253" t="s">
        <v>6640</v>
      </c>
      <c r="C7226" s="253" t="s">
        <v>41</v>
      </c>
      <c r="D7226" s="254" t="s">
        <v>18618</v>
      </c>
    </row>
    <row r="7227" spans="1:4" ht="15" x14ac:dyDescent="0.25">
      <c r="A7227" s="261">
        <v>88318</v>
      </c>
      <c r="B7227" s="253" t="s">
        <v>6641</v>
      </c>
      <c r="C7227" s="253" t="s">
        <v>41</v>
      </c>
      <c r="D7227" s="254" t="s">
        <v>13884</v>
      </c>
    </row>
    <row r="7228" spans="1:4" ht="15" x14ac:dyDescent="0.25">
      <c r="A7228" s="261">
        <v>88320</v>
      </c>
      <c r="B7228" s="253" t="s">
        <v>6642</v>
      </c>
      <c r="C7228" s="253" t="s">
        <v>41</v>
      </c>
      <c r="D7228" s="254" t="s">
        <v>16271</v>
      </c>
    </row>
    <row r="7229" spans="1:4" ht="15" x14ac:dyDescent="0.25">
      <c r="A7229" s="261">
        <v>88321</v>
      </c>
      <c r="B7229" s="253" t="s">
        <v>6643</v>
      </c>
      <c r="C7229" s="253" t="s">
        <v>41</v>
      </c>
      <c r="D7229" s="254" t="s">
        <v>18619</v>
      </c>
    </row>
    <row r="7230" spans="1:4" ht="15" x14ac:dyDescent="0.25">
      <c r="A7230" s="261">
        <v>88322</v>
      </c>
      <c r="B7230" s="253" t="s">
        <v>6644</v>
      </c>
      <c r="C7230" s="253" t="s">
        <v>41</v>
      </c>
      <c r="D7230" s="254" t="s">
        <v>15985</v>
      </c>
    </row>
    <row r="7231" spans="1:4" ht="15" x14ac:dyDescent="0.25">
      <c r="A7231" s="261">
        <v>88323</v>
      </c>
      <c r="B7231" s="253" t="s">
        <v>6645</v>
      </c>
      <c r="C7231" s="253" t="s">
        <v>41</v>
      </c>
      <c r="D7231" s="254" t="s">
        <v>18620</v>
      </c>
    </row>
    <row r="7232" spans="1:4" ht="15" x14ac:dyDescent="0.25">
      <c r="A7232" s="261">
        <v>88324</v>
      </c>
      <c r="B7232" s="253" t="s">
        <v>6646</v>
      </c>
      <c r="C7232" s="253" t="s">
        <v>41</v>
      </c>
      <c r="D7232" s="254" t="s">
        <v>18610</v>
      </c>
    </row>
    <row r="7233" spans="1:4" ht="15" x14ac:dyDescent="0.25">
      <c r="A7233" s="261">
        <v>88325</v>
      </c>
      <c r="B7233" s="253" t="s">
        <v>6647</v>
      </c>
      <c r="C7233" s="253" t="s">
        <v>41</v>
      </c>
      <c r="D7233" s="254" t="s">
        <v>16858</v>
      </c>
    </row>
    <row r="7234" spans="1:4" ht="15" x14ac:dyDescent="0.25">
      <c r="A7234" s="261">
        <v>88377</v>
      </c>
      <c r="B7234" s="253" t="s">
        <v>6648</v>
      </c>
      <c r="C7234" s="253" t="s">
        <v>41</v>
      </c>
      <c r="D7234" s="254" t="s">
        <v>16611</v>
      </c>
    </row>
    <row r="7235" spans="1:4" ht="15" x14ac:dyDescent="0.25">
      <c r="A7235" s="261">
        <v>88441</v>
      </c>
      <c r="B7235" s="253" t="s">
        <v>6649</v>
      </c>
      <c r="C7235" s="253" t="s">
        <v>41</v>
      </c>
      <c r="D7235" s="254" t="s">
        <v>18593</v>
      </c>
    </row>
    <row r="7236" spans="1:4" ht="15" x14ac:dyDescent="0.25">
      <c r="A7236" s="261">
        <v>88597</v>
      </c>
      <c r="B7236" s="253" t="s">
        <v>6650</v>
      </c>
      <c r="C7236" s="253" t="s">
        <v>41</v>
      </c>
      <c r="D7236" s="254" t="s">
        <v>18621</v>
      </c>
    </row>
    <row r="7237" spans="1:4" ht="15" x14ac:dyDescent="0.25">
      <c r="A7237" s="261">
        <v>90766</v>
      </c>
      <c r="B7237" s="253" t="s">
        <v>6651</v>
      </c>
      <c r="C7237" s="253" t="s">
        <v>41</v>
      </c>
      <c r="D7237" s="254" t="s">
        <v>18622</v>
      </c>
    </row>
    <row r="7238" spans="1:4" ht="15" x14ac:dyDescent="0.25">
      <c r="A7238" s="261">
        <v>90767</v>
      </c>
      <c r="B7238" s="253" t="s">
        <v>6652</v>
      </c>
      <c r="C7238" s="253" t="s">
        <v>41</v>
      </c>
      <c r="D7238" s="254" t="s">
        <v>13892</v>
      </c>
    </row>
    <row r="7239" spans="1:4" ht="15" x14ac:dyDescent="0.25">
      <c r="A7239" s="261">
        <v>90768</v>
      </c>
      <c r="B7239" s="253" t="s">
        <v>6653</v>
      </c>
      <c r="C7239" s="253" t="s">
        <v>41</v>
      </c>
      <c r="D7239" s="254" t="s">
        <v>18623</v>
      </c>
    </row>
    <row r="7240" spans="1:4" ht="15" x14ac:dyDescent="0.25">
      <c r="A7240" s="261">
        <v>90769</v>
      </c>
      <c r="B7240" s="253" t="s">
        <v>6654</v>
      </c>
      <c r="C7240" s="253" t="s">
        <v>41</v>
      </c>
      <c r="D7240" s="254" t="s">
        <v>18624</v>
      </c>
    </row>
    <row r="7241" spans="1:4" ht="15" x14ac:dyDescent="0.25">
      <c r="A7241" s="261">
        <v>90770</v>
      </c>
      <c r="B7241" s="253" t="s">
        <v>6655</v>
      </c>
      <c r="C7241" s="253" t="s">
        <v>41</v>
      </c>
      <c r="D7241" s="254" t="s">
        <v>18625</v>
      </c>
    </row>
    <row r="7242" spans="1:4" ht="15" x14ac:dyDescent="0.25">
      <c r="A7242" s="261">
        <v>90771</v>
      </c>
      <c r="B7242" s="253" t="s">
        <v>6656</v>
      </c>
      <c r="C7242" s="253" t="s">
        <v>41</v>
      </c>
      <c r="D7242" s="254" t="s">
        <v>18626</v>
      </c>
    </row>
    <row r="7243" spans="1:4" ht="15" x14ac:dyDescent="0.25">
      <c r="A7243" s="261">
        <v>90772</v>
      </c>
      <c r="B7243" s="253" t="s">
        <v>6657</v>
      </c>
      <c r="C7243" s="253" t="s">
        <v>41</v>
      </c>
      <c r="D7243" s="254" t="s">
        <v>18627</v>
      </c>
    </row>
    <row r="7244" spans="1:4" ht="15" x14ac:dyDescent="0.25">
      <c r="A7244" s="261">
        <v>90773</v>
      </c>
      <c r="B7244" s="253" t="s">
        <v>6658</v>
      </c>
      <c r="C7244" s="253" t="s">
        <v>41</v>
      </c>
      <c r="D7244" s="254" t="s">
        <v>18628</v>
      </c>
    </row>
    <row r="7245" spans="1:4" ht="15" x14ac:dyDescent="0.25">
      <c r="A7245" s="261">
        <v>90775</v>
      </c>
      <c r="B7245" s="253" t="s">
        <v>6659</v>
      </c>
      <c r="C7245" s="253" t="s">
        <v>41</v>
      </c>
      <c r="D7245" s="254" t="s">
        <v>12919</v>
      </c>
    </row>
    <row r="7246" spans="1:4" ht="15" x14ac:dyDescent="0.25">
      <c r="A7246" s="261">
        <v>90776</v>
      </c>
      <c r="B7246" s="253" t="s">
        <v>6660</v>
      </c>
      <c r="C7246" s="253" t="s">
        <v>41</v>
      </c>
      <c r="D7246" s="254" t="s">
        <v>18629</v>
      </c>
    </row>
    <row r="7247" spans="1:4" ht="15" x14ac:dyDescent="0.25">
      <c r="A7247" s="261">
        <v>90777</v>
      </c>
      <c r="B7247" s="253" t="s">
        <v>44</v>
      </c>
      <c r="C7247" s="253" t="s">
        <v>41</v>
      </c>
      <c r="D7247" s="254" t="s">
        <v>18630</v>
      </c>
    </row>
    <row r="7248" spans="1:4" ht="15" x14ac:dyDescent="0.25">
      <c r="A7248" s="261">
        <v>90778</v>
      </c>
      <c r="B7248" s="253" t="s">
        <v>46</v>
      </c>
      <c r="C7248" s="253" t="s">
        <v>41</v>
      </c>
      <c r="D7248" s="254" t="s">
        <v>18631</v>
      </c>
    </row>
    <row r="7249" spans="1:4" ht="15" x14ac:dyDescent="0.25">
      <c r="A7249" s="261">
        <v>90779</v>
      </c>
      <c r="B7249" s="253" t="s">
        <v>6661</v>
      </c>
      <c r="C7249" s="253" t="s">
        <v>41</v>
      </c>
      <c r="D7249" s="254" t="s">
        <v>18632</v>
      </c>
    </row>
    <row r="7250" spans="1:4" ht="15" x14ac:dyDescent="0.25">
      <c r="A7250" s="261">
        <v>90780</v>
      </c>
      <c r="B7250" s="253" t="s">
        <v>6662</v>
      </c>
      <c r="C7250" s="253" t="s">
        <v>41</v>
      </c>
      <c r="D7250" s="254" t="s">
        <v>18633</v>
      </c>
    </row>
    <row r="7251" spans="1:4" ht="15" x14ac:dyDescent="0.25">
      <c r="A7251" s="261">
        <v>90781</v>
      </c>
      <c r="B7251" s="253" t="s">
        <v>6663</v>
      </c>
      <c r="C7251" s="253" t="s">
        <v>41</v>
      </c>
      <c r="D7251" s="254" t="s">
        <v>18634</v>
      </c>
    </row>
    <row r="7252" spans="1:4" ht="15" x14ac:dyDescent="0.25">
      <c r="A7252" s="261">
        <v>93558</v>
      </c>
      <c r="B7252" s="253" t="s">
        <v>6664</v>
      </c>
      <c r="C7252" s="253" t="s">
        <v>45</v>
      </c>
      <c r="D7252" s="254" t="s">
        <v>18635</v>
      </c>
    </row>
    <row r="7253" spans="1:4" ht="15" x14ac:dyDescent="0.25">
      <c r="A7253" s="261">
        <v>93559</v>
      </c>
      <c r="B7253" s="253" t="s">
        <v>6650</v>
      </c>
      <c r="C7253" s="253" t="s">
        <v>45</v>
      </c>
      <c r="D7253" s="254" t="s">
        <v>18636</v>
      </c>
    </row>
    <row r="7254" spans="1:4" ht="15" x14ac:dyDescent="0.25">
      <c r="A7254" s="261">
        <v>93560</v>
      </c>
      <c r="B7254" s="253" t="s">
        <v>6658</v>
      </c>
      <c r="C7254" s="253" t="s">
        <v>45</v>
      </c>
      <c r="D7254" s="254" t="s">
        <v>18637</v>
      </c>
    </row>
    <row r="7255" spans="1:4" ht="15" x14ac:dyDescent="0.25">
      <c r="A7255" s="261">
        <v>93561</v>
      </c>
      <c r="B7255" s="253" t="s">
        <v>6659</v>
      </c>
      <c r="C7255" s="253" t="s">
        <v>45</v>
      </c>
      <c r="D7255" s="254" t="s">
        <v>18638</v>
      </c>
    </row>
    <row r="7256" spans="1:4" ht="15" x14ac:dyDescent="0.25">
      <c r="A7256" s="261">
        <v>93562</v>
      </c>
      <c r="B7256" s="253" t="s">
        <v>6656</v>
      </c>
      <c r="C7256" s="253" t="s">
        <v>45</v>
      </c>
      <c r="D7256" s="254" t="s">
        <v>18639</v>
      </c>
    </row>
    <row r="7257" spans="1:4" ht="15" x14ac:dyDescent="0.25">
      <c r="A7257" s="261">
        <v>93563</v>
      </c>
      <c r="B7257" s="253" t="s">
        <v>6651</v>
      </c>
      <c r="C7257" s="253" t="s">
        <v>45</v>
      </c>
      <c r="D7257" s="254" t="s">
        <v>18640</v>
      </c>
    </row>
    <row r="7258" spans="1:4" ht="15" x14ac:dyDescent="0.25">
      <c r="A7258" s="261">
        <v>93564</v>
      </c>
      <c r="B7258" s="253" t="s">
        <v>6652</v>
      </c>
      <c r="C7258" s="253" t="s">
        <v>45</v>
      </c>
      <c r="D7258" s="254" t="s">
        <v>18641</v>
      </c>
    </row>
    <row r="7259" spans="1:4" ht="15" x14ac:dyDescent="0.25">
      <c r="A7259" s="261">
        <v>93565</v>
      </c>
      <c r="B7259" s="253" t="s">
        <v>44</v>
      </c>
      <c r="C7259" s="253" t="s">
        <v>45</v>
      </c>
      <c r="D7259" s="254" t="s">
        <v>18642</v>
      </c>
    </row>
    <row r="7260" spans="1:4" ht="15" x14ac:dyDescent="0.25">
      <c r="A7260" s="261">
        <v>93566</v>
      </c>
      <c r="B7260" s="253" t="s">
        <v>6657</v>
      </c>
      <c r="C7260" s="253" t="s">
        <v>45</v>
      </c>
      <c r="D7260" s="254" t="s">
        <v>18643</v>
      </c>
    </row>
    <row r="7261" spans="1:4" ht="15" x14ac:dyDescent="0.25">
      <c r="A7261" s="261">
        <v>93567</v>
      </c>
      <c r="B7261" s="253" t="s">
        <v>46</v>
      </c>
      <c r="C7261" s="253" t="s">
        <v>45</v>
      </c>
      <c r="D7261" s="254" t="s">
        <v>18644</v>
      </c>
    </row>
    <row r="7262" spans="1:4" ht="15" x14ac:dyDescent="0.25">
      <c r="A7262" s="261">
        <v>93568</v>
      </c>
      <c r="B7262" s="253" t="s">
        <v>6661</v>
      </c>
      <c r="C7262" s="253" t="s">
        <v>45</v>
      </c>
      <c r="D7262" s="254" t="s">
        <v>18645</v>
      </c>
    </row>
    <row r="7263" spans="1:4" ht="15" x14ac:dyDescent="0.25">
      <c r="A7263" s="261">
        <v>93569</v>
      </c>
      <c r="B7263" s="253" t="s">
        <v>6665</v>
      </c>
      <c r="C7263" s="253" t="s">
        <v>45</v>
      </c>
      <c r="D7263" s="254" t="s">
        <v>18646</v>
      </c>
    </row>
    <row r="7264" spans="1:4" ht="15" x14ac:dyDescent="0.25">
      <c r="A7264" s="261">
        <v>93570</v>
      </c>
      <c r="B7264" s="253" t="s">
        <v>6666</v>
      </c>
      <c r="C7264" s="253" t="s">
        <v>45</v>
      </c>
      <c r="D7264" s="254" t="s">
        <v>18647</v>
      </c>
    </row>
    <row r="7265" spans="1:4" ht="15" x14ac:dyDescent="0.25">
      <c r="A7265" s="261">
        <v>93571</v>
      </c>
      <c r="B7265" s="253" t="s">
        <v>6667</v>
      </c>
      <c r="C7265" s="253" t="s">
        <v>45</v>
      </c>
      <c r="D7265" s="254" t="s">
        <v>18648</v>
      </c>
    </row>
    <row r="7266" spans="1:4" ht="15" x14ac:dyDescent="0.25">
      <c r="A7266" s="261">
        <v>93572</v>
      </c>
      <c r="B7266" s="253" t="s">
        <v>6668</v>
      </c>
      <c r="C7266" s="253" t="s">
        <v>45</v>
      </c>
      <c r="D7266" s="254" t="s">
        <v>18649</v>
      </c>
    </row>
    <row r="7267" spans="1:4" ht="15" x14ac:dyDescent="0.25">
      <c r="A7267" s="261">
        <v>94295</v>
      </c>
      <c r="B7267" s="253" t="s">
        <v>6662</v>
      </c>
      <c r="C7267" s="253" t="s">
        <v>45</v>
      </c>
      <c r="D7267" s="254" t="s">
        <v>18650</v>
      </c>
    </row>
    <row r="7268" spans="1:4" ht="15" x14ac:dyDescent="0.25">
      <c r="A7268" s="261">
        <v>94296</v>
      </c>
      <c r="B7268" s="253" t="s">
        <v>6663</v>
      </c>
      <c r="C7268" s="253" t="s">
        <v>45</v>
      </c>
      <c r="D7268" s="254" t="s">
        <v>18651</v>
      </c>
    </row>
    <row r="7269" spans="1:4" ht="15" x14ac:dyDescent="0.25">
      <c r="A7269" s="261">
        <v>95308</v>
      </c>
      <c r="B7269" s="253" t="s">
        <v>6669</v>
      </c>
      <c r="C7269" s="253" t="s">
        <v>41</v>
      </c>
      <c r="D7269" s="254" t="s">
        <v>13493</v>
      </c>
    </row>
    <row r="7270" spans="1:4" ht="15" x14ac:dyDescent="0.25">
      <c r="A7270" s="261">
        <v>95309</v>
      </c>
      <c r="B7270" s="253" t="s">
        <v>6670</v>
      </c>
      <c r="C7270" s="253" t="s">
        <v>41</v>
      </c>
      <c r="D7270" s="254" t="s">
        <v>13575</v>
      </c>
    </row>
    <row r="7271" spans="1:4" ht="15" x14ac:dyDescent="0.25">
      <c r="A7271" s="261">
        <v>95310</v>
      </c>
      <c r="B7271" s="253" t="s">
        <v>6671</v>
      </c>
      <c r="C7271" s="253" t="s">
        <v>41</v>
      </c>
      <c r="D7271" s="254" t="s">
        <v>13493</v>
      </c>
    </row>
    <row r="7272" spans="1:4" ht="15" x14ac:dyDescent="0.25">
      <c r="A7272" s="261">
        <v>95311</v>
      </c>
      <c r="B7272" s="253" t="s">
        <v>6672</v>
      </c>
      <c r="C7272" s="253" t="s">
        <v>41</v>
      </c>
      <c r="D7272" s="254" t="s">
        <v>13493</v>
      </c>
    </row>
    <row r="7273" spans="1:4" ht="15" x14ac:dyDescent="0.25">
      <c r="A7273" s="261">
        <v>95312</v>
      </c>
      <c r="B7273" s="253" t="s">
        <v>6673</v>
      </c>
      <c r="C7273" s="253" t="s">
        <v>41</v>
      </c>
      <c r="D7273" s="254" t="s">
        <v>13575</v>
      </c>
    </row>
    <row r="7274" spans="1:4" ht="15" x14ac:dyDescent="0.25">
      <c r="A7274" s="261">
        <v>95313</v>
      </c>
      <c r="B7274" s="253" t="s">
        <v>6674</v>
      </c>
      <c r="C7274" s="253" t="s">
        <v>41</v>
      </c>
      <c r="D7274" s="254" t="s">
        <v>13493</v>
      </c>
    </row>
    <row r="7275" spans="1:4" ht="15" x14ac:dyDescent="0.25">
      <c r="A7275" s="261">
        <v>95314</v>
      </c>
      <c r="B7275" s="253" t="s">
        <v>6675</v>
      </c>
      <c r="C7275" s="253" t="s">
        <v>41</v>
      </c>
      <c r="D7275" s="254" t="s">
        <v>13413</v>
      </c>
    </row>
    <row r="7276" spans="1:4" ht="15" x14ac:dyDescent="0.25">
      <c r="A7276" s="261">
        <v>95315</v>
      </c>
      <c r="B7276" s="253" t="s">
        <v>6676</v>
      </c>
      <c r="C7276" s="253" t="s">
        <v>41</v>
      </c>
      <c r="D7276" s="254" t="s">
        <v>13668</v>
      </c>
    </row>
    <row r="7277" spans="1:4" ht="15" x14ac:dyDescent="0.25">
      <c r="A7277" s="261">
        <v>95316</v>
      </c>
      <c r="B7277" s="253" t="s">
        <v>6677</v>
      </c>
      <c r="C7277" s="253" t="s">
        <v>41</v>
      </c>
      <c r="D7277" s="254" t="s">
        <v>13463</v>
      </c>
    </row>
    <row r="7278" spans="1:4" ht="15" x14ac:dyDescent="0.25">
      <c r="A7278" s="261">
        <v>95317</v>
      </c>
      <c r="B7278" s="253" t="s">
        <v>6678</v>
      </c>
      <c r="C7278" s="253" t="s">
        <v>41</v>
      </c>
      <c r="D7278" s="254" t="s">
        <v>13574</v>
      </c>
    </row>
    <row r="7279" spans="1:4" ht="15" x14ac:dyDescent="0.25">
      <c r="A7279" s="261">
        <v>95318</v>
      </c>
      <c r="B7279" s="253" t="s">
        <v>6679</v>
      </c>
      <c r="C7279" s="253" t="s">
        <v>41</v>
      </c>
      <c r="D7279" s="254" t="s">
        <v>13493</v>
      </c>
    </row>
    <row r="7280" spans="1:4" ht="15" x14ac:dyDescent="0.25">
      <c r="A7280" s="261">
        <v>95319</v>
      </c>
      <c r="B7280" s="253" t="s">
        <v>6680</v>
      </c>
      <c r="C7280" s="253" t="s">
        <v>41</v>
      </c>
      <c r="D7280" s="254" t="s">
        <v>13493</v>
      </c>
    </row>
    <row r="7281" spans="1:4" ht="15" x14ac:dyDescent="0.25">
      <c r="A7281" s="261">
        <v>95320</v>
      </c>
      <c r="B7281" s="253" t="s">
        <v>6681</v>
      </c>
      <c r="C7281" s="253" t="s">
        <v>41</v>
      </c>
      <c r="D7281" s="254" t="s">
        <v>13493</v>
      </c>
    </row>
    <row r="7282" spans="1:4" ht="15" x14ac:dyDescent="0.25">
      <c r="A7282" s="261">
        <v>95321</v>
      </c>
      <c r="B7282" s="253" t="s">
        <v>6682</v>
      </c>
      <c r="C7282" s="253" t="s">
        <v>41</v>
      </c>
      <c r="D7282" s="254" t="s">
        <v>18383</v>
      </c>
    </row>
    <row r="7283" spans="1:4" ht="15" x14ac:dyDescent="0.25">
      <c r="A7283" s="261">
        <v>95322</v>
      </c>
      <c r="B7283" s="253" t="s">
        <v>6683</v>
      </c>
      <c r="C7283" s="253" t="s">
        <v>41</v>
      </c>
      <c r="D7283" s="254" t="s">
        <v>13364</v>
      </c>
    </row>
    <row r="7284" spans="1:4" ht="15" x14ac:dyDescent="0.25">
      <c r="A7284" s="261">
        <v>95323</v>
      </c>
      <c r="B7284" s="253" t="s">
        <v>6684</v>
      </c>
      <c r="C7284" s="253" t="s">
        <v>41</v>
      </c>
      <c r="D7284" s="254" t="s">
        <v>13482</v>
      </c>
    </row>
    <row r="7285" spans="1:4" ht="15" x14ac:dyDescent="0.25">
      <c r="A7285" s="261">
        <v>95324</v>
      </c>
      <c r="B7285" s="253" t="s">
        <v>6685</v>
      </c>
      <c r="C7285" s="253" t="s">
        <v>41</v>
      </c>
      <c r="D7285" s="254" t="s">
        <v>13460</v>
      </c>
    </row>
    <row r="7286" spans="1:4" ht="15" x14ac:dyDescent="0.25">
      <c r="A7286" s="261">
        <v>95325</v>
      </c>
      <c r="B7286" s="253" t="s">
        <v>6686</v>
      </c>
      <c r="C7286" s="253" t="s">
        <v>41</v>
      </c>
      <c r="D7286" s="254" t="s">
        <v>13341</v>
      </c>
    </row>
    <row r="7287" spans="1:4" ht="15" x14ac:dyDescent="0.25">
      <c r="A7287" s="261">
        <v>95326</v>
      </c>
      <c r="B7287" s="253" t="s">
        <v>6687</v>
      </c>
      <c r="C7287" s="253" t="s">
        <v>41</v>
      </c>
      <c r="D7287" s="254" t="s">
        <v>13771</v>
      </c>
    </row>
    <row r="7288" spans="1:4" ht="15" x14ac:dyDescent="0.25">
      <c r="A7288" s="261">
        <v>95328</v>
      </c>
      <c r="B7288" s="253" t="s">
        <v>6688</v>
      </c>
      <c r="C7288" s="253" t="s">
        <v>41</v>
      </c>
      <c r="D7288" s="254" t="s">
        <v>13374</v>
      </c>
    </row>
    <row r="7289" spans="1:4" ht="15" x14ac:dyDescent="0.25">
      <c r="A7289" s="261">
        <v>95329</v>
      </c>
      <c r="B7289" s="253" t="s">
        <v>6689</v>
      </c>
      <c r="C7289" s="253" t="s">
        <v>41</v>
      </c>
      <c r="D7289" s="254" t="s">
        <v>13574</v>
      </c>
    </row>
    <row r="7290" spans="1:4" ht="15" x14ac:dyDescent="0.25">
      <c r="A7290" s="261">
        <v>95330</v>
      </c>
      <c r="B7290" s="253" t="s">
        <v>6690</v>
      </c>
      <c r="C7290" s="253" t="s">
        <v>41</v>
      </c>
      <c r="D7290" s="254" t="s">
        <v>13413</v>
      </c>
    </row>
    <row r="7291" spans="1:4" ht="15" x14ac:dyDescent="0.25">
      <c r="A7291" s="261">
        <v>95331</v>
      </c>
      <c r="B7291" s="253" t="s">
        <v>6691</v>
      </c>
      <c r="C7291" s="253" t="s">
        <v>41</v>
      </c>
      <c r="D7291" s="254" t="s">
        <v>13359</v>
      </c>
    </row>
    <row r="7292" spans="1:4" ht="15" x14ac:dyDescent="0.25">
      <c r="A7292" s="261">
        <v>95332</v>
      </c>
      <c r="B7292" s="253" t="s">
        <v>6692</v>
      </c>
      <c r="C7292" s="253" t="s">
        <v>41</v>
      </c>
      <c r="D7292" s="254" t="s">
        <v>13303</v>
      </c>
    </row>
    <row r="7293" spans="1:4" ht="15" x14ac:dyDescent="0.25">
      <c r="A7293" s="261">
        <v>95333</v>
      </c>
      <c r="B7293" s="253" t="s">
        <v>6693</v>
      </c>
      <c r="C7293" s="253" t="s">
        <v>41</v>
      </c>
      <c r="D7293" s="254" t="s">
        <v>13511</v>
      </c>
    </row>
    <row r="7294" spans="1:4" ht="15" x14ac:dyDescent="0.25">
      <c r="A7294" s="261">
        <v>95334</v>
      </c>
      <c r="B7294" s="253" t="s">
        <v>6694</v>
      </c>
      <c r="C7294" s="253" t="s">
        <v>41</v>
      </c>
      <c r="D7294" s="254" t="s">
        <v>13640</v>
      </c>
    </row>
    <row r="7295" spans="1:4" ht="15" x14ac:dyDescent="0.25">
      <c r="A7295" s="261">
        <v>95335</v>
      </c>
      <c r="B7295" s="253" t="s">
        <v>6695</v>
      </c>
      <c r="C7295" s="253" t="s">
        <v>41</v>
      </c>
      <c r="D7295" s="254" t="s">
        <v>13577</v>
      </c>
    </row>
    <row r="7296" spans="1:4" ht="15" x14ac:dyDescent="0.25">
      <c r="A7296" s="261">
        <v>95337</v>
      </c>
      <c r="B7296" s="253" t="s">
        <v>6696</v>
      </c>
      <c r="C7296" s="253" t="s">
        <v>41</v>
      </c>
      <c r="D7296" s="254" t="s">
        <v>13228</v>
      </c>
    </row>
    <row r="7297" spans="1:4" ht="15" x14ac:dyDescent="0.25">
      <c r="A7297" s="261">
        <v>95338</v>
      </c>
      <c r="B7297" s="253" t="s">
        <v>6697</v>
      </c>
      <c r="C7297" s="253" t="s">
        <v>41</v>
      </c>
      <c r="D7297" s="254" t="s">
        <v>13340</v>
      </c>
    </row>
    <row r="7298" spans="1:4" ht="15" x14ac:dyDescent="0.25">
      <c r="A7298" s="261">
        <v>95339</v>
      </c>
      <c r="B7298" s="253" t="s">
        <v>6698</v>
      </c>
      <c r="C7298" s="253" t="s">
        <v>41</v>
      </c>
      <c r="D7298" s="254" t="s">
        <v>13577</v>
      </c>
    </row>
    <row r="7299" spans="1:4" ht="15" x14ac:dyDescent="0.25">
      <c r="A7299" s="261">
        <v>95340</v>
      </c>
      <c r="B7299" s="253" t="s">
        <v>6699</v>
      </c>
      <c r="C7299" s="253" t="s">
        <v>41</v>
      </c>
      <c r="D7299" s="254" t="s">
        <v>13749</v>
      </c>
    </row>
    <row r="7300" spans="1:4" ht="15" x14ac:dyDescent="0.25">
      <c r="A7300" s="261">
        <v>95341</v>
      </c>
      <c r="B7300" s="253" t="s">
        <v>6700</v>
      </c>
      <c r="C7300" s="253" t="s">
        <v>41</v>
      </c>
      <c r="D7300" s="254" t="s">
        <v>13514</v>
      </c>
    </row>
    <row r="7301" spans="1:4" ht="15" x14ac:dyDescent="0.25">
      <c r="A7301" s="261">
        <v>95342</v>
      </c>
      <c r="B7301" s="253" t="s">
        <v>6701</v>
      </c>
      <c r="C7301" s="253" t="s">
        <v>41</v>
      </c>
      <c r="D7301" s="254" t="s">
        <v>13314</v>
      </c>
    </row>
    <row r="7302" spans="1:4" ht="15" x14ac:dyDescent="0.25">
      <c r="A7302" s="261">
        <v>95343</v>
      </c>
      <c r="B7302" s="253" t="s">
        <v>6702</v>
      </c>
      <c r="C7302" s="253" t="s">
        <v>41</v>
      </c>
      <c r="D7302" s="254" t="s">
        <v>13174</v>
      </c>
    </row>
    <row r="7303" spans="1:4" ht="15" x14ac:dyDescent="0.25">
      <c r="A7303" s="261">
        <v>95344</v>
      </c>
      <c r="B7303" s="253" t="s">
        <v>6703</v>
      </c>
      <c r="C7303" s="253" t="s">
        <v>41</v>
      </c>
      <c r="D7303" s="254" t="s">
        <v>13314</v>
      </c>
    </row>
    <row r="7304" spans="1:4" ht="15" x14ac:dyDescent="0.25">
      <c r="A7304" s="261">
        <v>95345</v>
      </c>
      <c r="B7304" s="253" t="s">
        <v>6704</v>
      </c>
      <c r="C7304" s="253" t="s">
        <v>41</v>
      </c>
      <c r="D7304" s="254" t="s">
        <v>18652</v>
      </c>
    </row>
    <row r="7305" spans="1:4" ht="15" x14ac:dyDescent="0.25">
      <c r="A7305" s="261">
        <v>95346</v>
      </c>
      <c r="B7305" s="253" t="s">
        <v>6705</v>
      </c>
      <c r="C7305" s="253" t="s">
        <v>41</v>
      </c>
      <c r="D7305" s="254" t="s">
        <v>13637</v>
      </c>
    </row>
    <row r="7306" spans="1:4" ht="15" x14ac:dyDescent="0.25">
      <c r="A7306" s="261">
        <v>95347</v>
      </c>
      <c r="B7306" s="253" t="s">
        <v>6706</v>
      </c>
      <c r="C7306" s="253" t="s">
        <v>41</v>
      </c>
      <c r="D7306" s="254" t="s">
        <v>13637</v>
      </c>
    </row>
    <row r="7307" spans="1:4" ht="15" x14ac:dyDescent="0.25">
      <c r="A7307" s="261">
        <v>95348</v>
      </c>
      <c r="B7307" s="253" t="s">
        <v>6707</v>
      </c>
      <c r="C7307" s="253" t="s">
        <v>41</v>
      </c>
      <c r="D7307" s="254" t="s">
        <v>13470</v>
      </c>
    </row>
    <row r="7308" spans="1:4" ht="15" x14ac:dyDescent="0.25">
      <c r="A7308" s="261">
        <v>95349</v>
      </c>
      <c r="B7308" s="253" t="s">
        <v>6708</v>
      </c>
      <c r="C7308" s="253" t="s">
        <v>41</v>
      </c>
      <c r="D7308" s="254" t="s">
        <v>18365</v>
      </c>
    </row>
    <row r="7309" spans="1:4" ht="15" x14ac:dyDescent="0.25">
      <c r="A7309" s="261">
        <v>95351</v>
      </c>
      <c r="B7309" s="253" t="s">
        <v>6709</v>
      </c>
      <c r="C7309" s="253" t="s">
        <v>41</v>
      </c>
      <c r="D7309" s="254" t="s">
        <v>18653</v>
      </c>
    </row>
    <row r="7310" spans="1:4" ht="15" x14ac:dyDescent="0.25">
      <c r="A7310" s="261">
        <v>95352</v>
      </c>
      <c r="B7310" s="253" t="s">
        <v>6710</v>
      </c>
      <c r="C7310" s="253" t="s">
        <v>41</v>
      </c>
      <c r="D7310" s="254" t="s">
        <v>13470</v>
      </c>
    </row>
    <row r="7311" spans="1:4" ht="15" x14ac:dyDescent="0.25">
      <c r="A7311" s="261">
        <v>95354</v>
      </c>
      <c r="B7311" s="253" t="s">
        <v>6711</v>
      </c>
      <c r="C7311" s="253" t="s">
        <v>41</v>
      </c>
      <c r="D7311" s="254" t="s">
        <v>18383</v>
      </c>
    </row>
    <row r="7312" spans="1:4" ht="15" x14ac:dyDescent="0.25">
      <c r="A7312" s="261">
        <v>95355</v>
      </c>
      <c r="B7312" s="253" t="s">
        <v>6712</v>
      </c>
      <c r="C7312" s="253" t="s">
        <v>41</v>
      </c>
      <c r="D7312" s="254" t="s">
        <v>18433</v>
      </c>
    </row>
    <row r="7313" spans="1:4" ht="15" x14ac:dyDescent="0.25">
      <c r="A7313" s="261">
        <v>95356</v>
      </c>
      <c r="B7313" s="253" t="s">
        <v>6713</v>
      </c>
      <c r="C7313" s="253" t="s">
        <v>41</v>
      </c>
      <c r="D7313" s="254" t="s">
        <v>18383</v>
      </c>
    </row>
    <row r="7314" spans="1:4" ht="15" x14ac:dyDescent="0.25">
      <c r="A7314" s="261">
        <v>95357</v>
      </c>
      <c r="B7314" s="253" t="s">
        <v>6714</v>
      </c>
      <c r="C7314" s="253" t="s">
        <v>41</v>
      </c>
      <c r="D7314" s="254" t="s">
        <v>13720</v>
      </c>
    </row>
    <row r="7315" spans="1:4" ht="15" x14ac:dyDescent="0.25">
      <c r="A7315" s="261">
        <v>95358</v>
      </c>
      <c r="B7315" s="253" t="s">
        <v>6715</v>
      </c>
      <c r="C7315" s="253" t="s">
        <v>41</v>
      </c>
      <c r="D7315" s="254" t="s">
        <v>18654</v>
      </c>
    </row>
    <row r="7316" spans="1:4" ht="15" x14ac:dyDescent="0.25">
      <c r="A7316" s="261">
        <v>95359</v>
      </c>
      <c r="B7316" s="253" t="s">
        <v>6716</v>
      </c>
      <c r="C7316" s="253" t="s">
        <v>41</v>
      </c>
      <c r="D7316" s="254" t="s">
        <v>18655</v>
      </c>
    </row>
    <row r="7317" spans="1:4" ht="15" x14ac:dyDescent="0.25">
      <c r="A7317" s="261">
        <v>95360</v>
      </c>
      <c r="B7317" s="253" t="s">
        <v>6717</v>
      </c>
      <c r="C7317" s="253" t="s">
        <v>41</v>
      </c>
      <c r="D7317" s="254" t="s">
        <v>13575</v>
      </c>
    </row>
    <row r="7318" spans="1:4" ht="15" x14ac:dyDescent="0.25">
      <c r="A7318" s="261">
        <v>95361</v>
      </c>
      <c r="B7318" s="253" t="s">
        <v>6718</v>
      </c>
      <c r="C7318" s="253" t="s">
        <v>41</v>
      </c>
      <c r="D7318" s="254" t="s">
        <v>18656</v>
      </c>
    </row>
    <row r="7319" spans="1:4" ht="15" x14ac:dyDescent="0.25">
      <c r="A7319" s="261">
        <v>95362</v>
      </c>
      <c r="B7319" s="253" t="s">
        <v>6719</v>
      </c>
      <c r="C7319" s="253" t="s">
        <v>41</v>
      </c>
      <c r="D7319" s="254" t="s">
        <v>18657</v>
      </c>
    </row>
    <row r="7320" spans="1:4" ht="15" x14ac:dyDescent="0.25">
      <c r="A7320" s="261">
        <v>95363</v>
      </c>
      <c r="B7320" s="253" t="s">
        <v>6720</v>
      </c>
      <c r="C7320" s="253" t="s">
        <v>41</v>
      </c>
      <c r="D7320" s="254" t="s">
        <v>18657</v>
      </c>
    </row>
    <row r="7321" spans="1:4" ht="15" x14ac:dyDescent="0.25">
      <c r="A7321" s="261">
        <v>95364</v>
      </c>
      <c r="B7321" s="253" t="s">
        <v>6721</v>
      </c>
      <c r="C7321" s="253" t="s">
        <v>41</v>
      </c>
      <c r="D7321" s="254" t="s">
        <v>18383</v>
      </c>
    </row>
    <row r="7322" spans="1:4" ht="15" x14ac:dyDescent="0.25">
      <c r="A7322" s="261">
        <v>95365</v>
      </c>
      <c r="B7322" s="253" t="s">
        <v>6722</v>
      </c>
      <c r="C7322" s="253" t="s">
        <v>41</v>
      </c>
      <c r="D7322" s="254" t="s">
        <v>18383</v>
      </c>
    </row>
    <row r="7323" spans="1:4" ht="15" x14ac:dyDescent="0.25">
      <c r="A7323" s="261">
        <v>95366</v>
      </c>
      <c r="B7323" s="253" t="s">
        <v>6723</v>
      </c>
      <c r="C7323" s="253" t="s">
        <v>41</v>
      </c>
      <c r="D7323" s="254" t="s">
        <v>13464</v>
      </c>
    </row>
    <row r="7324" spans="1:4" ht="15" x14ac:dyDescent="0.25">
      <c r="A7324" s="261">
        <v>95367</v>
      </c>
      <c r="B7324" s="253" t="s">
        <v>6724</v>
      </c>
      <c r="C7324" s="253" t="s">
        <v>41</v>
      </c>
      <c r="D7324" s="254" t="s">
        <v>18657</v>
      </c>
    </row>
    <row r="7325" spans="1:4" ht="15" x14ac:dyDescent="0.25">
      <c r="A7325" s="261">
        <v>95368</v>
      </c>
      <c r="B7325" s="253" t="s">
        <v>6725</v>
      </c>
      <c r="C7325" s="253" t="s">
        <v>41</v>
      </c>
      <c r="D7325" s="254" t="s">
        <v>18657</v>
      </c>
    </row>
    <row r="7326" spans="1:4" ht="15" x14ac:dyDescent="0.25">
      <c r="A7326" s="261">
        <v>95369</v>
      </c>
      <c r="B7326" s="253" t="s">
        <v>6726</v>
      </c>
      <c r="C7326" s="253" t="s">
        <v>41</v>
      </c>
      <c r="D7326" s="254" t="s">
        <v>13318</v>
      </c>
    </row>
    <row r="7327" spans="1:4" ht="15" x14ac:dyDescent="0.25">
      <c r="A7327" s="261">
        <v>95370</v>
      </c>
      <c r="B7327" s="253" t="s">
        <v>6727</v>
      </c>
      <c r="C7327" s="253" t="s">
        <v>41</v>
      </c>
      <c r="D7327" s="254" t="s">
        <v>13460</v>
      </c>
    </row>
    <row r="7328" spans="1:4" ht="15" x14ac:dyDescent="0.25">
      <c r="A7328" s="261">
        <v>95371</v>
      </c>
      <c r="B7328" s="253" t="s">
        <v>6728</v>
      </c>
      <c r="C7328" s="253" t="s">
        <v>41</v>
      </c>
      <c r="D7328" s="254" t="s">
        <v>13340</v>
      </c>
    </row>
    <row r="7329" spans="1:4" ht="15" x14ac:dyDescent="0.25">
      <c r="A7329" s="261">
        <v>95372</v>
      </c>
      <c r="B7329" s="253" t="s">
        <v>6729</v>
      </c>
      <c r="C7329" s="253" t="s">
        <v>41</v>
      </c>
      <c r="D7329" s="254" t="s">
        <v>13460</v>
      </c>
    </row>
    <row r="7330" spans="1:4" ht="15" x14ac:dyDescent="0.25">
      <c r="A7330" s="261">
        <v>95373</v>
      </c>
      <c r="B7330" s="253" t="s">
        <v>6730</v>
      </c>
      <c r="C7330" s="253" t="s">
        <v>41</v>
      </c>
      <c r="D7330" s="254" t="s">
        <v>13329</v>
      </c>
    </row>
    <row r="7331" spans="1:4" ht="15" x14ac:dyDescent="0.25">
      <c r="A7331" s="261">
        <v>95374</v>
      </c>
      <c r="B7331" s="253" t="s">
        <v>6731</v>
      </c>
      <c r="C7331" s="253" t="s">
        <v>41</v>
      </c>
      <c r="D7331" s="254" t="s">
        <v>13460</v>
      </c>
    </row>
    <row r="7332" spans="1:4" ht="15" x14ac:dyDescent="0.25">
      <c r="A7332" s="261">
        <v>95375</v>
      </c>
      <c r="B7332" s="253" t="s">
        <v>6732</v>
      </c>
      <c r="C7332" s="253" t="s">
        <v>41</v>
      </c>
      <c r="D7332" s="254" t="s">
        <v>18382</v>
      </c>
    </row>
    <row r="7333" spans="1:4" ht="15" x14ac:dyDescent="0.25">
      <c r="A7333" s="261">
        <v>95376</v>
      </c>
      <c r="B7333" s="253" t="s">
        <v>6733</v>
      </c>
      <c r="C7333" s="253" t="s">
        <v>41</v>
      </c>
      <c r="D7333" s="254" t="s">
        <v>18365</v>
      </c>
    </row>
    <row r="7334" spans="1:4" ht="15" x14ac:dyDescent="0.25">
      <c r="A7334" s="261">
        <v>95377</v>
      </c>
      <c r="B7334" s="253" t="s">
        <v>6734</v>
      </c>
      <c r="C7334" s="253" t="s">
        <v>41</v>
      </c>
      <c r="D7334" s="254" t="s">
        <v>13413</v>
      </c>
    </row>
    <row r="7335" spans="1:4" ht="15" x14ac:dyDescent="0.25">
      <c r="A7335" s="261">
        <v>95378</v>
      </c>
      <c r="B7335" s="253" t="s">
        <v>6735</v>
      </c>
      <c r="C7335" s="253" t="s">
        <v>41</v>
      </c>
      <c r="D7335" s="254" t="s">
        <v>18432</v>
      </c>
    </row>
    <row r="7336" spans="1:4" ht="15" x14ac:dyDescent="0.25">
      <c r="A7336" s="261">
        <v>95379</v>
      </c>
      <c r="B7336" s="253" t="s">
        <v>6736</v>
      </c>
      <c r="C7336" s="253" t="s">
        <v>41</v>
      </c>
      <c r="D7336" s="254" t="s">
        <v>13413</v>
      </c>
    </row>
    <row r="7337" spans="1:4" ht="15" x14ac:dyDescent="0.25">
      <c r="A7337" s="261">
        <v>95380</v>
      </c>
      <c r="B7337" s="253" t="s">
        <v>6737</v>
      </c>
      <c r="C7337" s="253" t="s">
        <v>41</v>
      </c>
      <c r="D7337" s="254" t="s">
        <v>13374</v>
      </c>
    </row>
    <row r="7338" spans="1:4" ht="15" x14ac:dyDescent="0.25">
      <c r="A7338" s="261">
        <v>95382</v>
      </c>
      <c r="B7338" s="253" t="s">
        <v>6738</v>
      </c>
      <c r="C7338" s="253" t="s">
        <v>41</v>
      </c>
      <c r="D7338" s="254" t="s">
        <v>13413</v>
      </c>
    </row>
    <row r="7339" spans="1:4" ht="15" x14ac:dyDescent="0.25">
      <c r="A7339" s="261">
        <v>95383</v>
      </c>
      <c r="B7339" s="253" t="s">
        <v>6739</v>
      </c>
      <c r="C7339" s="253" t="s">
        <v>41</v>
      </c>
      <c r="D7339" s="254" t="s">
        <v>13720</v>
      </c>
    </row>
    <row r="7340" spans="1:4" ht="15" x14ac:dyDescent="0.25">
      <c r="A7340" s="261">
        <v>95384</v>
      </c>
      <c r="B7340" s="253" t="s">
        <v>6740</v>
      </c>
      <c r="C7340" s="253" t="s">
        <v>41</v>
      </c>
      <c r="D7340" s="254" t="s">
        <v>13413</v>
      </c>
    </row>
    <row r="7341" spans="1:4" ht="15" x14ac:dyDescent="0.25">
      <c r="A7341" s="261">
        <v>95385</v>
      </c>
      <c r="B7341" s="253" t="s">
        <v>6741</v>
      </c>
      <c r="C7341" s="253" t="s">
        <v>41</v>
      </c>
      <c r="D7341" s="254" t="s">
        <v>13575</v>
      </c>
    </row>
    <row r="7342" spans="1:4" ht="15" x14ac:dyDescent="0.25">
      <c r="A7342" s="261">
        <v>95386</v>
      </c>
      <c r="B7342" s="253" t="s">
        <v>6742</v>
      </c>
      <c r="C7342" s="253" t="s">
        <v>41</v>
      </c>
      <c r="D7342" s="254" t="s">
        <v>13575</v>
      </c>
    </row>
    <row r="7343" spans="1:4" ht="15" x14ac:dyDescent="0.25">
      <c r="A7343" s="261">
        <v>95387</v>
      </c>
      <c r="B7343" s="253" t="s">
        <v>6743</v>
      </c>
      <c r="C7343" s="253" t="s">
        <v>41</v>
      </c>
      <c r="D7343" s="254" t="s">
        <v>18432</v>
      </c>
    </row>
    <row r="7344" spans="1:4" ht="15" x14ac:dyDescent="0.25">
      <c r="A7344" s="261">
        <v>95389</v>
      </c>
      <c r="B7344" s="253" t="s">
        <v>6744</v>
      </c>
      <c r="C7344" s="253" t="s">
        <v>41</v>
      </c>
      <c r="D7344" s="254" t="s">
        <v>13668</v>
      </c>
    </row>
    <row r="7345" spans="1:4" ht="15" x14ac:dyDescent="0.25">
      <c r="A7345" s="261">
        <v>95390</v>
      </c>
      <c r="B7345" s="253" t="s">
        <v>6745</v>
      </c>
      <c r="C7345" s="253" t="s">
        <v>41</v>
      </c>
      <c r="D7345" s="254" t="s">
        <v>13364</v>
      </c>
    </row>
    <row r="7346" spans="1:4" ht="15" x14ac:dyDescent="0.25">
      <c r="A7346" s="261">
        <v>95391</v>
      </c>
      <c r="B7346" s="253" t="s">
        <v>6746</v>
      </c>
      <c r="C7346" s="253" t="s">
        <v>41</v>
      </c>
      <c r="D7346" s="254" t="s">
        <v>18383</v>
      </c>
    </row>
    <row r="7347" spans="1:4" ht="15" x14ac:dyDescent="0.25">
      <c r="A7347" s="261">
        <v>95392</v>
      </c>
      <c r="B7347" s="253" t="s">
        <v>6747</v>
      </c>
      <c r="C7347" s="253" t="s">
        <v>41</v>
      </c>
      <c r="D7347" s="254" t="s">
        <v>18658</v>
      </c>
    </row>
    <row r="7348" spans="1:4" ht="15" x14ac:dyDescent="0.25">
      <c r="A7348" s="261">
        <v>95393</v>
      </c>
      <c r="B7348" s="253" t="s">
        <v>6748</v>
      </c>
      <c r="C7348" s="253" t="s">
        <v>41</v>
      </c>
      <c r="D7348" s="254" t="s">
        <v>18653</v>
      </c>
    </row>
    <row r="7349" spans="1:4" ht="15" x14ac:dyDescent="0.25">
      <c r="A7349" s="261">
        <v>95394</v>
      </c>
      <c r="B7349" s="253" t="s">
        <v>6749</v>
      </c>
      <c r="C7349" s="253" t="s">
        <v>41</v>
      </c>
      <c r="D7349" s="254" t="s">
        <v>13264</v>
      </c>
    </row>
    <row r="7350" spans="1:4" ht="15" x14ac:dyDescent="0.25">
      <c r="A7350" s="261">
        <v>95395</v>
      </c>
      <c r="B7350" s="253" t="s">
        <v>6750</v>
      </c>
      <c r="C7350" s="253" t="s">
        <v>41</v>
      </c>
      <c r="D7350" s="254" t="s">
        <v>13303</v>
      </c>
    </row>
    <row r="7351" spans="1:4" ht="15" x14ac:dyDescent="0.25">
      <c r="A7351" s="261">
        <v>95396</v>
      </c>
      <c r="B7351" s="253" t="s">
        <v>6751</v>
      </c>
      <c r="C7351" s="253" t="s">
        <v>41</v>
      </c>
      <c r="D7351" s="254" t="s">
        <v>13313</v>
      </c>
    </row>
    <row r="7352" spans="1:4" ht="15" x14ac:dyDescent="0.25">
      <c r="A7352" s="261">
        <v>95397</v>
      </c>
      <c r="B7352" s="253" t="s">
        <v>6752</v>
      </c>
      <c r="C7352" s="253" t="s">
        <v>41</v>
      </c>
      <c r="D7352" s="254" t="s">
        <v>13358</v>
      </c>
    </row>
    <row r="7353" spans="1:4" ht="15" x14ac:dyDescent="0.25">
      <c r="A7353" s="261">
        <v>95398</v>
      </c>
      <c r="B7353" s="253" t="s">
        <v>6753</v>
      </c>
      <c r="C7353" s="253" t="s">
        <v>41</v>
      </c>
      <c r="D7353" s="254" t="s">
        <v>13771</v>
      </c>
    </row>
    <row r="7354" spans="1:4" ht="15" x14ac:dyDescent="0.25">
      <c r="A7354" s="261">
        <v>95399</v>
      </c>
      <c r="B7354" s="253" t="s">
        <v>6754</v>
      </c>
      <c r="C7354" s="253" t="s">
        <v>41</v>
      </c>
      <c r="D7354" s="254" t="s">
        <v>13196</v>
      </c>
    </row>
    <row r="7355" spans="1:4" ht="15" x14ac:dyDescent="0.25">
      <c r="A7355" s="261">
        <v>95400</v>
      </c>
      <c r="B7355" s="253" t="s">
        <v>6755</v>
      </c>
      <c r="C7355" s="253" t="s">
        <v>41</v>
      </c>
      <c r="D7355" s="254" t="s">
        <v>13771</v>
      </c>
    </row>
    <row r="7356" spans="1:4" ht="15" x14ac:dyDescent="0.25">
      <c r="A7356" s="261">
        <v>95401</v>
      </c>
      <c r="B7356" s="253" t="s">
        <v>6756</v>
      </c>
      <c r="C7356" s="253" t="s">
        <v>41</v>
      </c>
      <c r="D7356" s="254" t="s">
        <v>18659</v>
      </c>
    </row>
    <row r="7357" spans="1:4" ht="15" x14ac:dyDescent="0.25">
      <c r="A7357" s="261">
        <v>95402</v>
      </c>
      <c r="B7357" s="253" t="s">
        <v>6757</v>
      </c>
      <c r="C7357" s="253" t="s">
        <v>41</v>
      </c>
      <c r="D7357" s="254" t="s">
        <v>18660</v>
      </c>
    </row>
    <row r="7358" spans="1:4" ht="15" x14ac:dyDescent="0.25">
      <c r="A7358" s="261">
        <v>95403</v>
      </c>
      <c r="B7358" s="253" t="s">
        <v>47</v>
      </c>
      <c r="C7358" s="253" t="s">
        <v>41</v>
      </c>
      <c r="D7358" s="254" t="s">
        <v>18661</v>
      </c>
    </row>
    <row r="7359" spans="1:4" ht="15" x14ac:dyDescent="0.25">
      <c r="A7359" s="261">
        <v>95404</v>
      </c>
      <c r="B7359" s="253" t="s">
        <v>6758</v>
      </c>
      <c r="C7359" s="253" t="s">
        <v>41</v>
      </c>
      <c r="D7359" s="254" t="s">
        <v>17587</v>
      </c>
    </row>
    <row r="7360" spans="1:4" ht="15" x14ac:dyDescent="0.25">
      <c r="A7360" s="261">
        <v>95405</v>
      </c>
      <c r="B7360" s="253" t="s">
        <v>6759</v>
      </c>
      <c r="C7360" s="253" t="s">
        <v>41</v>
      </c>
      <c r="D7360" s="254" t="s">
        <v>13530</v>
      </c>
    </row>
    <row r="7361" spans="1:4" ht="15" x14ac:dyDescent="0.25">
      <c r="A7361" s="261">
        <v>95406</v>
      </c>
      <c r="B7361" s="253" t="s">
        <v>6760</v>
      </c>
      <c r="C7361" s="253" t="s">
        <v>41</v>
      </c>
      <c r="D7361" s="254" t="s">
        <v>13318</v>
      </c>
    </row>
    <row r="7362" spans="1:4" ht="15" x14ac:dyDescent="0.25">
      <c r="A7362" s="261">
        <v>95408</v>
      </c>
      <c r="B7362" s="253" t="s">
        <v>6761</v>
      </c>
      <c r="C7362" s="253" t="s">
        <v>45</v>
      </c>
      <c r="D7362" s="254" t="s">
        <v>16284</v>
      </c>
    </row>
    <row r="7363" spans="1:4" ht="15" x14ac:dyDescent="0.25">
      <c r="A7363" s="261">
        <v>95409</v>
      </c>
      <c r="B7363" s="253" t="s">
        <v>6762</v>
      </c>
      <c r="C7363" s="253" t="s">
        <v>45</v>
      </c>
      <c r="D7363" s="254" t="s">
        <v>16025</v>
      </c>
    </row>
    <row r="7364" spans="1:4" ht="15" x14ac:dyDescent="0.25">
      <c r="A7364" s="261">
        <v>95410</v>
      </c>
      <c r="B7364" s="253" t="s">
        <v>6763</v>
      </c>
      <c r="C7364" s="253" t="s">
        <v>45</v>
      </c>
      <c r="D7364" s="254" t="s">
        <v>13292</v>
      </c>
    </row>
    <row r="7365" spans="1:4" ht="15" x14ac:dyDescent="0.25">
      <c r="A7365" s="261">
        <v>95411</v>
      </c>
      <c r="B7365" s="253" t="s">
        <v>6764</v>
      </c>
      <c r="C7365" s="253" t="s">
        <v>45</v>
      </c>
      <c r="D7365" s="254" t="s">
        <v>18662</v>
      </c>
    </row>
    <row r="7366" spans="1:4" ht="15" x14ac:dyDescent="0.25">
      <c r="A7366" s="261">
        <v>95412</v>
      </c>
      <c r="B7366" s="253" t="s">
        <v>6765</v>
      </c>
      <c r="C7366" s="253" t="s">
        <v>45</v>
      </c>
      <c r="D7366" s="254" t="s">
        <v>18663</v>
      </c>
    </row>
    <row r="7367" spans="1:4" ht="15" x14ac:dyDescent="0.25">
      <c r="A7367" s="261">
        <v>95413</v>
      </c>
      <c r="B7367" s="253" t="s">
        <v>6766</v>
      </c>
      <c r="C7367" s="253" t="s">
        <v>45</v>
      </c>
      <c r="D7367" s="254" t="s">
        <v>12811</v>
      </c>
    </row>
    <row r="7368" spans="1:4" ht="15" x14ac:dyDescent="0.25">
      <c r="A7368" s="261">
        <v>95414</v>
      </c>
      <c r="B7368" s="253" t="s">
        <v>6767</v>
      </c>
      <c r="C7368" s="253" t="s">
        <v>45</v>
      </c>
      <c r="D7368" s="254" t="s">
        <v>13369</v>
      </c>
    </row>
    <row r="7369" spans="1:4" ht="15" x14ac:dyDescent="0.25">
      <c r="A7369" s="261">
        <v>95415</v>
      </c>
      <c r="B7369" s="253" t="s">
        <v>6768</v>
      </c>
      <c r="C7369" s="253" t="s">
        <v>45</v>
      </c>
      <c r="D7369" s="254" t="s">
        <v>14615</v>
      </c>
    </row>
    <row r="7370" spans="1:4" ht="15" x14ac:dyDescent="0.25">
      <c r="A7370" s="261">
        <v>95416</v>
      </c>
      <c r="B7370" s="253" t="s">
        <v>6769</v>
      </c>
      <c r="C7370" s="253" t="s">
        <v>45</v>
      </c>
      <c r="D7370" s="254" t="s">
        <v>18664</v>
      </c>
    </row>
    <row r="7371" spans="1:4" ht="15" x14ac:dyDescent="0.25">
      <c r="A7371" s="261">
        <v>95417</v>
      </c>
      <c r="B7371" s="253" t="s">
        <v>48</v>
      </c>
      <c r="C7371" s="253" t="s">
        <v>45</v>
      </c>
      <c r="D7371" s="254" t="s">
        <v>18665</v>
      </c>
    </row>
    <row r="7372" spans="1:4" ht="15" x14ac:dyDescent="0.25">
      <c r="A7372" s="261">
        <v>95418</v>
      </c>
      <c r="B7372" s="253" t="s">
        <v>6770</v>
      </c>
      <c r="C7372" s="253" t="s">
        <v>45</v>
      </c>
      <c r="D7372" s="254" t="s">
        <v>18666</v>
      </c>
    </row>
    <row r="7373" spans="1:4" ht="15" x14ac:dyDescent="0.25">
      <c r="A7373" s="261">
        <v>95419</v>
      </c>
      <c r="B7373" s="253" t="s">
        <v>6771</v>
      </c>
      <c r="C7373" s="253" t="s">
        <v>45</v>
      </c>
      <c r="D7373" s="254" t="s">
        <v>18667</v>
      </c>
    </row>
    <row r="7374" spans="1:4" ht="15" x14ac:dyDescent="0.25">
      <c r="A7374" s="261">
        <v>95420</v>
      </c>
      <c r="B7374" s="253" t="s">
        <v>6772</v>
      </c>
      <c r="C7374" s="253" t="s">
        <v>45</v>
      </c>
      <c r="D7374" s="254" t="s">
        <v>18668</v>
      </c>
    </row>
    <row r="7375" spans="1:4" ht="15" x14ac:dyDescent="0.25">
      <c r="A7375" s="261">
        <v>95421</v>
      </c>
      <c r="B7375" s="253" t="s">
        <v>6773</v>
      </c>
      <c r="C7375" s="253" t="s">
        <v>45</v>
      </c>
      <c r="D7375" s="254" t="s">
        <v>18669</v>
      </c>
    </row>
    <row r="7376" spans="1:4" ht="15" x14ac:dyDescent="0.25">
      <c r="A7376" s="261">
        <v>95422</v>
      </c>
      <c r="B7376" s="253" t="s">
        <v>6774</v>
      </c>
      <c r="C7376" s="253" t="s">
        <v>45</v>
      </c>
      <c r="D7376" s="254" t="s">
        <v>18670</v>
      </c>
    </row>
    <row r="7377" spans="1:4" ht="15" x14ac:dyDescent="0.25">
      <c r="A7377" s="261">
        <v>95423</v>
      </c>
      <c r="B7377" s="253" t="s">
        <v>6775</v>
      </c>
      <c r="C7377" s="253" t="s">
        <v>45</v>
      </c>
      <c r="D7377" s="254" t="s">
        <v>18671</v>
      </c>
    </row>
    <row r="7378" spans="1:4" ht="15" x14ac:dyDescent="0.25">
      <c r="A7378" s="261">
        <v>95424</v>
      </c>
      <c r="B7378" s="253" t="s">
        <v>6776</v>
      </c>
      <c r="C7378" s="253" t="s">
        <v>45</v>
      </c>
      <c r="D7378" s="254" t="s">
        <v>16261</v>
      </c>
    </row>
    <row r="7379" spans="1:4" ht="15" x14ac:dyDescent="0.25">
      <c r="A7379" s="261">
        <v>100288</v>
      </c>
      <c r="B7379" s="253" t="s">
        <v>6777</v>
      </c>
      <c r="C7379" s="253" t="s">
        <v>41</v>
      </c>
      <c r="D7379" s="254" t="s">
        <v>13771</v>
      </c>
    </row>
    <row r="7380" spans="1:4" ht="15" x14ac:dyDescent="0.25">
      <c r="A7380" s="261">
        <v>100289</v>
      </c>
      <c r="B7380" s="253" t="s">
        <v>6778</v>
      </c>
      <c r="C7380" s="253" t="s">
        <v>41</v>
      </c>
      <c r="D7380" s="254" t="s">
        <v>17868</v>
      </c>
    </row>
    <row r="7381" spans="1:4" ht="15" x14ac:dyDescent="0.25">
      <c r="A7381" s="261">
        <v>100290</v>
      </c>
      <c r="B7381" s="253" t="s">
        <v>6779</v>
      </c>
      <c r="C7381" s="253" t="s">
        <v>41</v>
      </c>
      <c r="D7381" s="254" t="s">
        <v>13364</v>
      </c>
    </row>
    <row r="7382" spans="1:4" ht="15" x14ac:dyDescent="0.25">
      <c r="A7382" s="261">
        <v>100291</v>
      </c>
      <c r="B7382" s="253" t="s">
        <v>6780</v>
      </c>
      <c r="C7382" s="253" t="s">
        <v>41</v>
      </c>
      <c r="D7382" s="254" t="s">
        <v>13575</v>
      </c>
    </row>
    <row r="7383" spans="1:4" ht="15" x14ac:dyDescent="0.25">
      <c r="A7383" s="261">
        <v>100293</v>
      </c>
      <c r="B7383" s="253" t="s">
        <v>6781</v>
      </c>
      <c r="C7383" s="253" t="s">
        <v>41</v>
      </c>
      <c r="D7383" s="254" t="s">
        <v>18657</v>
      </c>
    </row>
    <row r="7384" spans="1:4" ht="15" x14ac:dyDescent="0.25">
      <c r="A7384" s="261">
        <v>100295</v>
      </c>
      <c r="B7384" s="253" t="s">
        <v>6782</v>
      </c>
      <c r="C7384" s="253" t="s">
        <v>41</v>
      </c>
      <c r="D7384" s="254" t="s">
        <v>13221</v>
      </c>
    </row>
    <row r="7385" spans="1:4" ht="15" x14ac:dyDescent="0.25">
      <c r="A7385" s="261">
        <v>100298</v>
      </c>
      <c r="B7385" s="253" t="s">
        <v>6783</v>
      </c>
      <c r="C7385" s="253" t="s">
        <v>41</v>
      </c>
      <c r="D7385" s="254" t="s">
        <v>13639</v>
      </c>
    </row>
    <row r="7386" spans="1:4" ht="15" x14ac:dyDescent="0.25">
      <c r="A7386" s="261">
        <v>100299</v>
      </c>
      <c r="B7386" s="253" t="s">
        <v>6784</v>
      </c>
      <c r="C7386" s="253" t="s">
        <v>41</v>
      </c>
      <c r="D7386" s="254" t="s">
        <v>13302</v>
      </c>
    </row>
    <row r="7387" spans="1:4" ht="15" x14ac:dyDescent="0.25">
      <c r="A7387" s="261">
        <v>100300</v>
      </c>
      <c r="B7387" s="253" t="s">
        <v>6785</v>
      </c>
      <c r="C7387" s="253" t="s">
        <v>41</v>
      </c>
      <c r="D7387" s="254" t="s">
        <v>15450</v>
      </c>
    </row>
    <row r="7388" spans="1:4" ht="15" x14ac:dyDescent="0.25">
      <c r="A7388" s="261">
        <v>100301</v>
      </c>
      <c r="B7388" s="253" t="s">
        <v>6786</v>
      </c>
      <c r="C7388" s="253" t="s">
        <v>41</v>
      </c>
      <c r="D7388" s="254" t="s">
        <v>16857</v>
      </c>
    </row>
    <row r="7389" spans="1:4" ht="15" x14ac:dyDescent="0.25">
      <c r="A7389" s="261">
        <v>100303</v>
      </c>
      <c r="B7389" s="253" t="s">
        <v>6787</v>
      </c>
      <c r="C7389" s="253" t="s">
        <v>41</v>
      </c>
      <c r="D7389" s="254" t="s">
        <v>18672</v>
      </c>
    </row>
    <row r="7390" spans="1:4" ht="15" x14ac:dyDescent="0.25">
      <c r="A7390" s="261">
        <v>100307</v>
      </c>
      <c r="B7390" s="253" t="s">
        <v>6788</v>
      </c>
      <c r="C7390" s="253" t="s">
        <v>41</v>
      </c>
      <c r="D7390" s="254" t="s">
        <v>18673</v>
      </c>
    </row>
    <row r="7391" spans="1:4" ht="15" x14ac:dyDescent="0.25">
      <c r="A7391" s="261">
        <v>100308</v>
      </c>
      <c r="B7391" s="253" t="s">
        <v>6789</v>
      </c>
      <c r="C7391" s="253" t="s">
        <v>41</v>
      </c>
      <c r="D7391" s="254" t="s">
        <v>18674</v>
      </c>
    </row>
    <row r="7392" spans="1:4" ht="15" x14ac:dyDescent="0.25">
      <c r="A7392" s="261">
        <v>100309</v>
      </c>
      <c r="B7392" s="253" t="s">
        <v>6790</v>
      </c>
      <c r="C7392" s="253" t="s">
        <v>41</v>
      </c>
      <c r="D7392" s="254" t="s">
        <v>18675</v>
      </c>
    </row>
    <row r="7393" spans="1:4" ht="15" x14ac:dyDescent="0.25">
      <c r="A7393" s="261">
        <v>100310</v>
      </c>
      <c r="B7393" s="253" t="s">
        <v>6791</v>
      </c>
      <c r="C7393" s="253" t="s">
        <v>45</v>
      </c>
      <c r="D7393" s="254" t="s">
        <v>17576</v>
      </c>
    </row>
    <row r="7394" spans="1:4" ht="15" x14ac:dyDescent="0.25">
      <c r="A7394" s="261">
        <v>100315</v>
      </c>
      <c r="B7394" s="253" t="s">
        <v>6792</v>
      </c>
      <c r="C7394" s="253" t="s">
        <v>45</v>
      </c>
      <c r="D7394" s="254" t="s">
        <v>18676</v>
      </c>
    </row>
    <row r="7395" spans="1:4" ht="15" x14ac:dyDescent="0.25">
      <c r="A7395" s="261">
        <v>100316</v>
      </c>
      <c r="B7395" s="253" t="s">
        <v>6785</v>
      </c>
      <c r="C7395" s="253" t="s">
        <v>45</v>
      </c>
      <c r="D7395" s="254" t="s">
        <v>18677</v>
      </c>
    </row>
    <row r="7396" spans="1:4" ht="15" x14ac:dyDescent="0.25">
      <c r="A7396" s="261">
        <v>100321</v>
      </c>
      <c r="B7396" s="253" t="s">
        <v>6790</v>
      </c>
      <c r="C7396" s="253" t="s">
        <v>45</v>
      </c>
      <c r="D7396" s="254" t="s">
        <v>18678</v>
      </c>
    </row>
    <row r="7397" spans="1:4" ht="15" x14ac:dyDescent="0.25">
      <c r="A7397" s="261">
        <v>100533</v>
      </c>
      <c r="B7397" s="253" t="s">
        <v>6793</v>
      </c>
      <c r="C7397" s="253" t="s">
        <v>41</v>
      </c>
      <c r="D7397" s="254" t="s">
        <v>18679</v>
      </c>
    </row>
    <row r="7398" spans="1:4" ht="15" x14ac:dyDescent="0.25">
      <c r="A7398" s="261">
        <v>100534</v>
      </c>
      <c r="B7398" s="253" t="s">
        <v>6793</v>
      </c>
      <c r="C7398" s="253" t="s">
        <v>45</v>
      </c>
      <c r="D7398" s="254" t="s">
        <v>18680</v>
      </c>
    </row>
    <row r="7399" spans="1:4" ht="15" x14ac:dyDescent="0.25">
      <c r="A7399" s="261">
        <v>100535</v>
      </c>
      <c r="B7399" s="253" t="s">
        <v>6794</v>
      </c>
      <c r="C7399" s="253" t="s">
        <v>41</v>
      </c>
      <c r="D7399" s="254" t="s">
        <v>13329</v>
      </c>
    </row>
    <row r="7400" spans="1:4" ht="15" x14ac:dyDescent="0.25">
      <c r="A7400" s="261">
        <v>100536</v>
      </c>
      <c r="B7400" s="253" t="s">
        <v>6795</v>
      </c>
      <c r="C7400" s="253" t="s">
        <v>45</v>
      </c>
      <c r="D7400" s="254" t="s">
        <v>16504</v>
      </c>
    </row>
    <row r="7401" spans="1:4" ht="15" x14ac:dyDescent="0.25">
      <c r="A7401" s="261">
        <v>101286</v>
      </c>
      <c r="B7401" s="253" t="s">
        <v>6796</v>
      </c>
      <c r="C7401" s="253" t="s">
        <v>45</v>
      </c>
      <c r="D7401" s="254" t="s">
        <v>15181</v>
      </c>
    </row>
    <row r="7402" spans="1:4" ht="15" x14ac:dyDescent="0.25">
      <c r="A7402" s="261">
        <v>101287</v>
      </c>
      <c r="B7402" s="253" t="s">
        <v>6797</v>
      </c>
      <c r="C7402" s="253" t="s">
        <v>45</v>
      </c>
      <c r="D7402" s="254" t="s">
        <v>18681</v>
      </c>
    </row>
    <row r="7403" spans="1:4" ht="15" x14ac:dyDescent="0.25">
      <c r="A7403" s="261">
        <v>101288</v>
      </c>
      <c r="B7403" s="253" t="s">
        <v>6798</v>
      </c>
      <c r="C7403" s="253" t="s">
        <v>45</v>
      </c>
      <c r="D7403" s="254" t="s">
        <v>15181</v>
      </c>
    </row>
    <row r="7404" spans="1:4" ht="15" x14ac:dyDescent="0.25">
      <c r="A7404" s="261">
        <v>101289</v>
      </c>
      <c r="B7404" s="253" t="s">
        <v>6799</v>
      </c>
      <c r="C7404" s="253" t="s">
        <v>45</v>
      </c>
      <c r="D7404" s="254" t="s">
        <v>18682</v>
      </c>
    </row>
    <row r="7405" spans="1:4" ht="15" x14ac:dyDescent="0.25">
      <c r="A7405" s="261">
        <v>101290</v>
      </c>
      <c r="B7405" s="253" t="s">
        <v>6800</v>
      </c>
      <c r="C7405" s="253" t="s">
        <v>45</v>
      </c>
      <c r="D7405" s="254" t="s">
        <v>18683</v>
      </c>
    </row>
    <row r="7406" spans="1:4" ht="15" x14ac:dyDescent="0.25">
      <c r="A7406" s="261">
        <v>101291</v>
      </c>
      <c r="B7406" s="253" t="s">
        <v>6801</v>
      </c>
      <c r="C7406" s="253" t="s">
        <v>45</v>
      </c>
      <c r="D7406" s="254" t="s">
        <v>15181</v>
      </c>
    </row>
    <row r="7407" spans="1:4" ht="15" x14ac:dyDescent="0.25">
      <c r="A7407" s="261">
        <v>101292</v>
      </c>
      <c r="B7407" s="253" t="s">
        <v>6802</v>
      </c>
      <c r="C7407" s="253" t="s">
        <v>45</v>
      </c>
      <c r="D7407" s="254" t="s">
        <v>18682</v>
      </c>
    </row>
    <row r="7408" spans="1:4" ht="15" x14ac:dyDescent="0.25">
      <c r="A7408" s="261">
        <v>101293</v>
      </c>
      <c r="B7408" s="253" t="s">
        <v>6803</v>
      </c>
      <c r="C7408" s="253" t="s">
        <v>45</v>
      </c>
      <c r="D7408" s="254" t="s">
        <v>18684</v>
      </c>
    </row>
    <row r="7409" spans="1:4" ht="15" x14ac:dyDescent="0.25">
      <c r="A7409" s="261">
        <v>101294</v>
      </c>
      <c r="B7409" s="253" t="s">
        <v>6804</v>
      </c>
      <c r="C7409" s="253" t="s">
        <v>45</v>
      </c>
      <c r="D7409" s="254" t="s">
        <v>18685</v>
      </c>
    </row>
    <row r="7410" spans="1:4" ht="15" x14ac:dyDescent="0.25">
      <c r="A7410" s="261">
        <v>101295</v>
      </c>
      <c r="B7410" s="253" t="s">
        <v>6805</v>
      </c>
      <c r="C7410" s="253" t="s">
        <v>45</v>
      </c>
      <c r="D7410" s="254" t="s">
        <v>18686</v>
      </c>
    </row>
    <row r="7411" spans="1:4" ht="15" x14ac:dyDescent="0.25">
      <c r="A7411" s="261">
        <v>101296</v>
      </c>
      <c r="B7411" s="253" t="s">
        <v>6806</v>
      </c>
      <c r="C7411" s="253" t="s">
        <v>45</v>
      </c>
      <c r="D7411" s="254" t="s">
        <v>17895</v>
      </c>
    </row>
    <row r="7412" spans="1:4" ht="15" x14ac:dyDescent="0.25">
      <c r="A7412" s="261">
        <v>101297</v>
      </c>
      <c r="B7412" s="253" t="s">
        <v>6807</v>
      </c>
      <c r="C7412" s="253" t="s">
        <v>45</v>
      </c>
      <c r="D7412" s="254" t="s">
        <v>18687</v>
      </c>
    </row>
    <row r="7413" spans="1:4" ht="15" x14ac:dyDescent="0.25">
      <c r="A7413" s="261">
        <v>101298</v>
      </c>
      <c r="B7413" s="253" t="s">
        <v>6808</v>
      </c>
      <c r="C7413" s="253" t="s">
        <v>45</v>
      </c>
      <c r="D7413" s="254" t="s">
        <v>15181</v>
      </c>
    </row>
    <row r="7414" spans="1:4" ht="15" x14ac:dyDescent="0.25">
      <c r="A7414" s="261">
        <v>101299</v>
      </c>
      <c r="B7414" s="253" t="s">
        <v>6809</v>
      </c>
      <c r="C7414" s="253" t="s">
        <v>45</v>
      </c>
      <c r="D7414" s="254" t="s">
        <v>18683</v>
      </c>
    </row>
    <row r="7415" spans="1:4" ht="15" x14ac:dyDescent="0.25">
      <c r="A7415" s="261">
        <v>101300</v>
      </c>
      <c r="B7415" s="253" t="s">
        <v>6810</v>
      </c>
      <c r="C7415" s="253" t="s">
        <v>45</v>
      </c>
      <c r="D7415" s="254" t="s">
        <v>18688</v>
      </c>
    </row>
    <row r="7416" spans="1:4" ht="15" x14ac:dyDescent="0.25">
      <c r="A7416" s="261">
        <v>101301</v>
      </c>
      <c r="B7416" s="253" t="s">
        <v>6811</v>
      </c>
      <c r="C7416" s="253" t="s">
        <v>45</v>
      </c>
      <c r="D7416" s="254" t="s">
        <v>16679</v>
      </c>
    </row>
    <row r="7417" spans="1:4" ht="15" x14ac:dyDescent="0.25">
      <c r="A7417" s="261">
        <v>101302</v>
      </c>
      <c r="B7417" s="253" t="s">
        <v>6812</v>
      </c>
      <c r="C7417" s="253" t="s">
        <v>45</v>
      </c>
      <c r="D7417" s="254" t="s">
        <v>18689</v>
      </c>
    </row>
    <row r="7418" spans="1:4" ht="15" x14ac:dyDescent="0.25">
      <c r="A7418" s="261">
        <v>101303</v>
      </c>
      <c r="B7418" s="253" t="s">
        <v>6813</v>
      </c>
      <c r="C7418" s="253" t="s">
        <v>45</v>
      </c>
      <c r="D7418" s="254" t="s">
        <v>14357</v>
      </c>
    </row>
    <row r="7419" spans="1:4" ht="15" x14ac:dyDescent="0.25">
      <c r="A7419" s="261">
        <v>101304</v>
      </c>
      <c r="B7419" s="253" t="s">
        <v>6814</v>
      </c>
      <c r="C7419" s="253" t="s">
        <v>45</v>
      </c>
      <c r="D7419" s="254" t="s">
        <v>18690</v>
      </c>
    </row>
    <row r="7420" spans="1:4" ht="15" x14ac:dyDescent="0.25">
      <c r="A7420" s="261">
        <v>101305</v>
      </c>
      <c r="B7420" s="253" t="s">
        <v>6815</v>
      </c>
      <c r="C7420" s="253" t="s">
        <v>45</v>
      </c>
      <c r="D7420" s="254" t="s">
        <v>15486</v>
      </c>
    </row>
    <row r="7421" spans="1:4" ht="15" x14ac:dyDescent="0.25">
      <c r="A7421" s="261">
        <v>101307</v>
      </c>
      <c r="B7421" s="253" t="s">
        <v>6816</v>
      </c>
      <c r="C7421" s="253" t="s">
        <v>45</v>
      </c>
      <c r="D7421" s="254" t="s">
        <v>14707</v>
      </c>
    </row>
    <row r="7422" spans="1:4" ht="15" x14ac:dyDescent="0.25">
      <c r="A7422" s="261">
        <v>101308</v>
      </c>
      <c r="B7422" s="253" t="s">
        <v>6817</v>
      </c>
      <c r="C7422" s="253" t="s">
        <v>45</v>
      </c>
      <c r="D7422" s="254" t="s">
        <v>18691</v>
      </c>
    </row>
    <row r="7423" spans="1:4" ht="15" x14ac:dyDescent="0.25">
      <c r="A7423" s="261">
        <v>101309</v>
      </c>
      <c r="B7423" s="253" t="s">
        <v>6818</v>
      </c>
      <c r="C7423" s="253" t="s">
        <v>45</v>
      </c>
      <c r="D7423" s="254" t="s">
        <v>18683</v>
      </c>
    </row>
    <row r="7424" spans="1:4" ht="15" x14ac:dyDescent="0.25">
      <c r="A7424" s="261">
        <v>101310</v>
      </c>
      <c r="B7424" s="253" t="s">
        <v>6819</v>
      </c>
      <c r="C7424" s="253" t="s">
        <v>45</v>
      </c>
      <c r="D7424" s="254" t="s">
        <v>18692</v>
      </c>
    </row>
    <row r="7425" spans="1:4" ht="15" x14ac:dyDescent="0.25">
      <c r="A7425" s="261">
        <v>101311</v>
      </c>
      <c r="B7425" s="253" t="s">
        <v>6820</v>
      </c>
      <c r="C7425" s="253" t="s">
        <v>45</v>
      </c>
      <c r="D7425" s="254" t="s">
        <v>18684</v>
      </c>
    </row>
    <row r="7426" spans="1:4" ht="15" x14ac:dyDescent="0.25">
      <c r="A7426" s="261">
        <v>101312</v>
      </c>
      <c r="B7426" s="253" t="s">
        <v>6821</v>
      </c>
      <c r="C7426" s="253" t="s">
        <v>45</v>
      </c>
      <c r="D7426" s="254" t="s">
        <v>18693</v>
      </c>
    </row>
    <row r="7427" spans="1:4" ht="15" x14ac:dyDescent="0.25">
      <c r="A7427" s="261">
        <v>101313</v>
      </c>
      <c r="B7427" s="253" t="s">
        <v>6822</v>
      </c>
      <c r="C7427" s="253" t="s">
        <v>45</v>
      </c>
      <c r="D7427" s="254" t="s">
        <v>18694</v>
      </c>
    </row>
    <row r="7428" spans="1:4" ht="15" x14ac:dyDescent="0.25">
      <c r="A7428" s="261">
        <v>101314</v>
      </c>
      <c r="B7428" s="253" t="s">
        <v>6823</v>
      </c>
      <c r="C7428" s="253" t="s">
        <v>45</v>
      </c>
      <c r="D7428" s="254" t="s">
        <v>18695</v>
      </c>
    </row>
    <row r="7429" spans="1:4" ht="15" x14ac:dyDescent="0.25">
      <c r="A7429" s="261">
        <v>101315</v>
      </c>
      <c r="B7429" s="253" t="s">
        <v>6824</v>
      </c>
      <c r="C7429" s="253" t="s">
        <v>45</v>
      </c>
      <c r="D7429" s="254" t="s">
        <v>18696</v>
      </c>
    </row>
    <row r="7430" spans="1:4" ht="15" x14ac:dyDescent="0.25">
      <c r="A7430" s="261">
        <v>101316</v>
      </c>
      <c r="B7430" s="253" t="s">
        <v>6825</v>
      </c>
      <c r="C7430" s="253" t="s">
        <v>45</v>
      </c>
      <c r="D7430" s="254" t="s">
        <v>18697</v>
      </c>
    </row>
    <row r="7431" spans="1:4" ht="15" x14ac:dyDescent="0.25">
      <c r="A7431" s="261">
        <v>101320</v>
      </c>
      <c r="B7431" s="253" t="s">
        <v>6826</v>
      </c>
      <c r="C7431" s="253" t="s">
        <v>45</v>
      </c>
      <c r="D7431" s="254" t="s">
        <v>18698</v>
      </c>
    </row>
    <row r="7432" spans="1:4" ht="15" x14ac:dyDescent="0.25">
      <c r="A7432" s="261">
        <v>101322</v>
      </c>
      <c r="B7432" s="253" t="s">
        <v>6827</v>
      </c>
      <c r="C7432" s="253" t="s">
        <v>45</v>
      </c>
      <c r="D7432" s="254" t="s">
        <v>16612</v>
      </c>
    </row>
    <row r="7433" spans="1:4" ht="15" x14ac:dyDescent="0.25">
      <c r="A7433" s="261">
        <v>101323</v>
      </c>
      <c r="B7433" s="253" t="s">
        <v>6828</v>
      </c>
      <c r="C7433" s="253" t="s">
        <v>45</v>
      </c>
      <c r="D7433" s="254" t="s">
        <v>14713</v>
      </c>
    </row>
    <row r="7434" spans="1:4" ht="15" x14ac:dyDescent="0.25">
      <c r="A7434" s="261">
        <v>101324</v>
      </c>
      <c r="B7434" s="253" t="s">
        <v>6829</v>
      </c>
      <c r="C7434" s="253" t="s">
        <v>45</v>
      </c>
      <c r="D7434" s="254" t="s">
        <v>12918</v>
      </c>
    </row>
    <row r="7435" spans="1:4" ht="15" x14ac:dyDescent="0.25">
      <c r="A7435" s="261">
        <v>101325</v>
      </c>
      <c r="B7435" s="253" t="s">
        <v>6830</v>
      </c>
      <c r="C7435" s="253" t="s">
        <v>45</v>
      </c>
      <c r="D7435" s="254" t="s">
        <v>17743</v>
      </c>
    </row>
    <row r="7436" spans="1:4" ht="15" x14ac:dyDescent="0.25">
      <c r="A7436" s="261">
        <v>101326</v>
      </c>
      <c r="B7436" s="253" t="s">
        <v>6831</v>
      </c>
      <c r="C7436" s="253" t="s">
        <v>45</v>
      </c>
      <c r="D7436" s="254" t="s">
        <v>13800</v>
      </c>
    </row>
    <row r="7437" spans="1:4" ht="15" x14ac:dyDescent="0.25">
      <c r="A7437" s="261">
        <v>101327</v>
      </c>
      <c r="B7437" s="253" t="s">
        <v>6832</v>
      </c>
      <c r="C7437" s="253" t="s">
        <v>45</v>
      </c>
      <c r="D7437" s="254" t="s">
        <v>18699</v>
      </c>
    </row>
    <row r="7438" spans="1:4" ht="15" x14ac:dyDescent="0.25">
      <c r="A7438" s="261">
        <v>101328</v>
      </c>
      <c r="B7438" s="253" t="s">
        <v>6833</v>
      </c>
      <c r="C7438" s="253" t="s">
        <v>45</v>
      </c>
      <c r="D7438" s="254" t="s">
        <v>16286</v>
      </c>
    </row>
    <row r="7439" spans="1:4" ht="15" x14ac:dyDescent="0.25">
      <c r="A7439" s="261">
        <v>101329</v>
      </c>
      <c r="B7439" s="253" t="s">
        <v>6834</v>
      </c>
      <c r="C7439" s="253" t="s">
        <v>45</v>
      </c>
      <c r="D7439" s="254" t="s">
        <v>18422</v>
      </c>
    </row>
    <row r="7440" spans="1:4" ht="15" x14ac:dyDescent="0.25">
      <c r="A7440" s="261">
        <v>101330</v>
      </c>
      <c r="B7440" s="253" t="s">
        <v>6835</v>
      </c>
      <c r="C7440" s="253" t="s">
        <v>45</v>
      </c>
      <c r="D7440" s="254" t="s">
        <v>18700</v>
      </c>
    </row>
    <row r="7441" spans="1:4" ht="15" x14ac:dyDescent="0.25">
      <c r="A7441" s="261">
        <v>101331</v>
      </c>
      <c r="B7441" s="253" t="s">
        <v>6836</v>
      </c>
      <c r="C7441" s="253" t="s">
        <v>45</v>
      </c>
      <c r="D7441" s="254" t="s">
        <v>18701</v>
      </c>
    </row>
    <row r="7442" spans="1:4" ht="15" x14ac:dyDescent="0.25">
      <c r="A7442" s="261">
        <v>101332</v>
      </c>
      <c r="B7442" s="253" t="s">
        <v>6837</v>
      </c>
      <c r="C7442" s="253" t="s">
        <v>45</v>
      </c>
      <c r="D7442" s="254" t="s">
        <v>17504</v>
      </c>
    </row>
    <row r="7443" spans="1:4" ht="15" x14ac:dyDescent="0.25">
      <c r="A7443" s="261">
        <v>101333</v>
      </c>
      <c r="B7443" s="253" t="s">
        <v>6838</v>
      </c>
      <c r="C7443" s="253" t="s">
        <v>45</v>
      </c>
      <c r="D7443" s="254" t="s">
        <v>15366</v>
      </c>
    </row>
    <row r="7444" spans="1:4" ht="15" x14ac:dyDescent="0.25">
      <c r="A7444" s="261">
        <v>101334</v>
      </c>
      <c r="B7444" s="253" t="s">
        <v>6839</v>
      </c>
      <c r="C7444" s="253" t="s">
        <v>45</v>
      </c>
      <c r="D7444" s="254" t="s">
        <v>18702</v>
      </c>
    </row>
    <row r="7445" spans="1:4" ht="15" x14ac:dyDescent="0.25">
      <c r="A7445" s="261">
        <v>101336</v>
      </c>
      <c r="B7445" s="253" t="s">
        <v>6840</v>
      </c>
      <c r="C7445" s="253" t="s">
        <v>45</v>
      </c>
      <c r="D7445" s="254" t="s">
        <v>16280</v>
      </c>
    </row>
    <row r="7446" spans="1:4" ht="15" x14ac:dyDescent="0.25">
      <c r="A7446" s="261">
        <v>101337</v>
      </c>
      <c r="B7446" s="253" t="s">
        <v>6841</v>
      </c>
      <c r="C7446" s="253" t="s">
        <v>45</v>
      </c>
      <c r="D7446" s="254" t="s">
        <v>16252</v>
      </c>
    </row>
    <row r="7447" spans="1:4" ht="15" x14ac:dyDescent="0.25">
      <c r="A7447" s="261">
        <v>101338</v>
      </c>
      <c r="B7447" s="253" t="s">
        <v>6842</v>
      </c>
      <c r="C7447" s="253" t="s">
        <v>45</v>
      </c>
      <c r="D7447" s="254" t="s">
        <v>18703</v>
      </c>
    </row>
    <row r="7448" spans="1:4" ht="15" x14ac:dyDescent="0.25">
      <c r="A7448" s="261">
        <v>101339</v>
      </c>
      <c r="B7448" s="253" t="s">
        <v>6843</v>
      </c>
      <c r="C7448" s="253" t="s">
        <v>45</v>
      </c>
      <c r="D7448" s="254" t="s">
        <v>15177</v>
      </c>
    </row>
    <row r="7449" spans="1:4" ht="15" x14ac:dyDescent="0.25">
      <c r="A7449" s="261">
        <v>101340</v>
      </c>
      <c r="B7449" s="253" t="s">
        <v>6844</v>
      </c>
      <c r="C7449" s="253" t="s">
        <v>45</v>
      </c>
      <c r="D7449" s="254" t="s">
        <v>18704</v>
      </c>
    </row>
    <row r="7450" spans="1:4" ht="15" x14ac:dyDescent="0.25">
      <c r="A7450" s="261">
        <v>101341</v>
      </c>
      <c r="B7450" s="253" t="s">
        <v>6845</v>
      </c>
      <c r="C7450" s="253" t="s">
        <v>45</v>
      </c>
      <c r="D7450" s="254" t="s">
        <v>18216</v>
      </c>
    </row>
    <row r="7451" spans="1:4" ht="15" x14ac:dyDescent="0.25">
      <c r="A7451" s="261">
        <v>101342</v>
      </c>
      <c r="B7451" s="253" t="s">
        <v>6846</v>
      </c>
      <c r="C7451" s="253" t="s">
        <v>45</v>
      </c>
      <c r="D7451" s="254" t="s">
        <v>15177</v>
      </c>
    </row>
    <row r="7452" spans="1:4" ht="15" x14ac:dyDescent="0.25">
      <c r="A7452" s="261">
        <v>101343</v>
      </c>
      <c r="B7452" s="253" t="s">
        <v>6847</v>
      </c>
      <c r="C7452" s="253" t="s">
        <v>45</v>
      </c>
      <c r="D7452" s="254" t="s">
        <v>16940</v>
      </c>
    </row>
    <row r="7453" spans="1:4" ht="15" x14ac:dyDescent="0.25">
      <c r="A7453" s="261">
        <v>101344</v>
      </c>
      <c r="B7453" s="253" t="s">
        <v>6848</v>
      </c>
      <c r="C7453" s="253" t="s">
        <v>45</v>
      </c>
      <c r="D7453" s="254" t="s">
        <v>18705</v>
      </c>
    </row>
    <row r="7454" spans="1:4" ht="15" x14ac:dyDescent="0.25">
      <c r="A7454" s="261">
        <v>101345</v>
      </c>
      <c r="B7454" s="253" t="s">
        <v>6849</v>
      </c>
      <c r="C7454" s="253" t="s">
        <v>45</v>
      </c>
      <c r="D7454" s="254" t="s">
        <v>17442</v>
      </c>
    </row>
    <row r="7455" spans="1:4" ht="15" x14ac:dyDescent="0.25">
      <c r="A7455" s="261">
        <v>101346</v>
      </c>
      <c r="B7455" s="253" t="s">
        <v>6850</v>
      </c>
      <c r="C7455" s="253" t="s">
        <v>45</v>
      </c>
      <c r="D7455" s="254" t="s">
        <v>17280</v>
      </c>
    </row>
    <row r="7456" spans="1:4" ht="15" x14ac:dyDescent="0.25">
      <c r="A7456" s="261">
        <v>101347</v>
      </c>
      <c r="B7456" s="253" t="s">
        <v>6851</v>
      </c>
      <c r="C7456" s="253" t="s">
        <v>45</v>
      </c>
      <c r="D7456" s="254" t="s">
        <v>18706</v>
      </c>
    </row>
    <row r="7457" spans="1:4" ht="15" x14ac:dyDescent="0.25">
      <c r="A7457" s="261">
        <v>101348</v>
      </c>
      <c r="B7457" s="253" t="s">
        <v>6852</v>
      </c>
      <c r="C7457" s="253" t="s">
        <v>45</v>
      </c>
      <c r="D7457" s="254" t="s">
        <v>18707</v>
      </c>
    </row>
    <row r="7458" spans="1:4" ht="15" x14ac:dyDescent="0.25">
      <c r="A7458" s="261">
        <v>101349</v>
      </c>
      <c r="B7458" s="253" t="s">
        <v>6853</v>
      </c>
      <c r="C7458" s="253" t="s">
        <v>45</v>
      </c>
      <c r="D7458" s="254" t="s">
        <v>18708</v>
      </c>
    </row>
    <row r="7459" spans="1:4" ht="15" x14ac:dyDescent="0.25">
      <c r="A7459" s="261">
        <v>101350</v>
      </c>
      <c r="B7459" s="253" t="s">
        <v>6854</v>
      </c>
      <c r="C7459" s="253" t="s">
        <v>45</v>
      </c>
      <c r="D7459" s="254" t="s">
        <v>18708</v>
      </c>
    </row>
    <row r="7460" spans="1:4" ht="15" x14ac:dyDescent="0.25">
      <c r="A7460" s="261">
        <v>101351</v>
      </c>
      <c r="B7460" s="253" t="s">
        <v>6855</v>
      </c>
      <c r="C7460" s="253" t="s">
        <v>45</v>
      </c>
      <c r="D7460" s="254" t="s">
        <v>15177</v>
      </c>
    </row>
    <row r="7461" spans="1:4" ht="15" x14ac:dyDescent="0.25">
      <c r="A7461" s="261">
        <v>101352</v>
      </c>
      <c r="B7461" s="253" t="s">
        <v>6856</v>
      </c>
      <c r="C7461" s="253" t="s">
        <v>45</v>
      </c>
      <c r="D7461" s="254" t="s">
        <v>15177</v>
      </c>
    </row>
    <row r="7462" spans="1:4" ht="15" x14ac:dyDescent="0.25">
      <c r="A7462" s="261">
        <v>101353</v>
      </c>
      <c r="B7462" s="253" t="s">
        <v>6857</v>
      </c>
      <c r="C7462" s="253" t="s">
        <v>45</v>
      </c>
      <c r="D7462" s="254" t="s">
        <v>18709</v>
      </c>
    </row>
    <row r="7463" spans="1:4" ht="15" x14ac:dyDescent="0.25">
      <c r="A7463" s="261">
        <v>101355</v>
      </c>
      <c r="B7463" s="253" t="s">
        <v>6858</v>
      </c>
      <c r="C7463" s="253" t="s">
        <v>45</v>
      </c>
      <c r="D7463" s="254" t="s">
        <v>18708</v>
      </c>
    </row>
    <row r="7464" spans="1:4" ht="15" x14ac:dyDescent="0.25">
      <c r="A7464" s="261">
        <v>101356</v>
      </c>
      <c r="B7464" s="253" t="s">
        <v>6859</v>
      </c>
      <c r="C7464" s="253" t="s">
        <v>45</v>
      </c>
      <c r="D7464" s="254" t="s">
        <v>18690</v>
      </c>
    </row>
    <row r="7465" spans="1:4" ht="15" x14ac:dyDescent="0.25">
      <c r="A7465" s="261">
        <v>101357</v>
      </c>
      <c r="B7465" s="253" t="s">
        <v>6860</v>
      </c>
      <c r="C7465" s="253" t="s">
        <v>45</v>
      </c>
      <c r="D7465" s="254" t="s">
        <v>14713</v>
      </c>
    </row>
    <row r="7466" spans="1:4" ht="15" x14ac:dyDescent="0.25">
      <c r="A7466" s="261">
        <v>101358</v>
      </c>
      <c r="B7466" s="253" t="s">
        <v>6861</v>
      </c>
      <c r="C7466" s="253" t="s">
        <v>45</v>
      </c>
      <c r="D7466" s="254" t="s">
        <v>18690</v>
      </c>
    </row>
    <row r="7467" spans="1:4" ht="15" x14ac:dyDescent="0.25">
      <c r="A7467" s="261">
        <v>101359</v>
      </c>
      <c r="B7467" s="253" t="s">
        <v>6862</v>
      </c>
      <c r="C7467" s="253" t="s">
        <v>45</v>
      </c>
      <c r="D7467" s="254" t="s">
        <v>18710</v>
      </c>
    </row>
    <row r="7468" spans="1:4" ht="15" x14ac:dyDescent="0.25">
      <c r="A7468" s="261">
        <v>101360</v>
      </c>
      <c r="B7468" s="253" t="s">
        <v>6863</v>
      </c>
      <c r="C7468" s="253" t="s">
        <v>45</v>
      </c>
      <c r="D7468" s="254" t="s">
        <v>18690</v>
      </c>
    </row>
    <row r="7469" spans="1:4" ht="15" x14ac:dyDescent="0.25">
      <c r="A7469" s="261">
        <v>101361</v>
      </c>
      <c r="B7469" s="253" t="s">
        <v>6864</v>
      </c>
      <c r="C7469" s="253" t="s">
        <v>45</v>
      </c>
      <c r="D7469" s="254" t="s">
        <v>18711</v>
      </c>
    </row>
    <row r="7470" spans="1:4" ht="15" x14ac:dyDescent="0.25">
      <c r="A7470" s="261">
        <v>101363</v>
      </c>
      <c r="B7470" s="253" t="s">
        <v>6865</v>
      </c>
      <c r="C7470" s="253" t="s">
        <v>45</v>
      </c>
      <c r="D7470" s="254" t="s">
        <v>18684</v>
      </c>
    </row>
    <row r="7471" spans="1:4" ht="15" x14ac:dyDescent="0.25">
      <c r="A7471" s="261">
        <v>101364</v>
      </c>
      <c r="B7471" s="253" t="s">
        <v>6866</v>
      </c>
      <c r="C7471" s="253" t="s">
        <v>45</v>
      </c>
      <c r="D7471" s="254" t="s">
        <v>18712</v>
      </c>
    </row>
    <row r="7472" spans="1:4" ht="15" x14ac:dyDescent="0.25">
      <c r="A7472" s="261">
        <v>101365</v>
      </c>
      <c r="B7472" s="253" t="s">
        <v>6867</v>
      </c>
      <c r="C7472" s="253" t="s">
        <v>45</v>
      </c>
      <c r="D7472" s="254" t="s">
        <v>13011</v>
      </c>
    </row>
    <row r="7473" spans="1:4" ht="15" x14ac:dyDescent="0.25">
      <c r="A7473" s="261">
        <v>101366</v>
      </c>
      <c r="B7473" s="253" t="s">
        <v>6868</v>
      </c>
      <c r="C7473" s="253" t="s">
        <v>45</v>
      </c>
      <c r="D7473" s="254" t="s">
        <v>16292</v>
      </c>
    </row>
    <row r="7474" spans="1:4" ht="15" x14ac:dyDescent="0.25">
      <c r="A7474" s="261">
        <v>101367</v>
      </c>
      <c r="B7474" s="253" t="s">
        <v>6869</v>
      </c>
      <c r="C7474" s="253" t="s">
        <v>45</v>
      </c>
      <c r="D7474" s="254" t="s">
        <v>18684</v>
      </c>
    </row>
    <row r="7475" spans="1:4" ht="15" x14ac:dyDescent="0.25">
      <c r="A7475" s="261">
        <v>101368</v>
      </c>
      <c r="B7475" s="253" t="s">
        <v>6870</v>
      </c>
      <c r="C7475" s="253" t="s">
        <v>45</v>
      </c>
      <c r="D7475" s="254" t="s">
        <v>18713</v>
      </c>
    </row>
    <row r="7476" spans="1:4" ht="15" x14ac:dyDescent="0.25">
      <c r="A7476" s="261">
        <v>101369</v>
      </c>
      <c r="B7476" s="253" t="s">
        <v>6871</v>
      </c>
      <c r="C7476" s="253" t="s">
        <v>45</v>
      </c>
      <c r="D7476" s="254" t="s">
        <v>15330</v>
      </c>
    </row>
    <row r="7477" spans="1:4" ht="15" x14ac:dyDescent="0.25">
      <c r="A7477" s="261">
        <v>101370</v>
      </c>
      <c r="B7477" s="253" t="s">
        <v>6872</v>
      </c>
      <c r="C7477" s="253" t="s">
        <v>45</v>
      </c>
      <c r="D7477" s="254" t="s">
        <v>18714</v>
      </c>
    </row>
    <row r="7478" spans="1:4" ht="15" x14ac:dyDescent="0.25">
      <c r="A7478" s="261">
        <v>101371</v>
      </c>
      <c r="B7478" s="253" t="s">
        <v>6873</v>
      </c>
      <c r="C7478" s="253" t="s">
        <v>45</v>
      </c>
      <c r="D7478" s="254" t="s">
        <v>18715</v>
      </c>
    </row>
    <row r="7479" spans="1:4" ht="15" x14ac:dyDescent="0.25">
      <c r="A7479" s="261">
        <v>101372</v>
      </c>
      <c r="B7479" s="253" t="s">
        <v>6874</v>
      </c>
      <c r="C7479" s="253" t="s">
        <v>45</v>
      </c>
      <c r="D7479" s="254" t="s">
        <v>16083</v>
      </c>
    </row>
    <row r="7480" spans="1:4" ht="15" x14ac:dyDescent="0.25">
      <c r="A7480" s="261">
        <v>101374</v>
      </c>
      <c r="B7480" s="253" t="s">
        <v>6574</v>
      </c>
      <c r="C7480" s="253" t="s">
        <v>45</v>
      </c>
      <c r="D7480" s="254" t="s">
        <v>18716</v>
      </c>
    </row>
    <row r="7481" spans="1:4" ht="15" x14ac:dyDescent="0.25">
      <c r="A7481" s="261">
        <v>101375</v>
      </c>
      <c r="B7481" s="253" t="s">
        <v>6875</v>
      </c>
      <c r="C7481" s="253" t="s">
        <v>45</v>
      </c>
      <c r="D7481" s="254" t="s">
        <v>18717</v>
      </c>
    </row>
    <row r="7482" spans="1:4" ht="15" x14ac:dyDescent="0.25">
      <c r="A7482" s="261">
        <v>101376</v>
      </c>
      <c r="B7482" s="253" t="s">
        <v>6876</v>
      </c>
      <c r="C7482" s="253" t="s">
        <v>45</v>
      </c>
      <c r="D7482" s="254" t="s">
        <v>18718</v>
      </c>
    </row>
    <row r="7483" spans="1:4" ht="15" x14ac:dyDescent="0.25">
      <c r="A7483" s="261">
        <v>101377</v>
      </c>
      <c r="B7483" s="253" t="s">
        <v>6577</v>
      </c>
      <c r="C7483" s="253" t="s">
        <v>45</v>
      </c>
      <c r="D7483" s="254" t="s">
        <v>18719</v>
      </c>
    </row>
    <row r="7484" spans="1:4" ht="15" x14ac:dyDescent="0.25">
      <c r="A7484" s="261">
        <v>101378</v>
      </c>
      <c r="B7484" s="253" t="s">
        <v>6786</v>
      </c>
      <c r="C7484" s="253" t="s">
        <v>45</v>
      </c>
      <c r="D7484" s="254" t="s">
        <v>18720</v>
      </c>
    </row>
    <row r="7485" spans="1:4" ht="15" x14ac:dyDescent="0.25">
      <c r="A7485" s="261">
        <v>101379</v>
      </c>
      <c r="B7485" s="253" t="s">
        <v>6877</v>
      </c>
      <c r="C7485" s="253" t="s">
        <v>45</v>
      </c>
      <c r="D7485" s="254" t="s">
        <v>18716</v>
      </c>
    </row>
    <row r="7486" spans="1:4" ht="15" x14ac:dyDescent="0.25">
      <c r="A7486" s="261">
        <v>101380</v>
      </c>
      <c r="B7486" s="253" t="s">
        <v>6579</v>
      </c>
      <c r="C7486" s="253" t="s">
        <v>45</v>
      </c>
      <c r="D7486" s="254" t="s">
        <v>18721</v>
      </c>
    </row>
    <row r="7487" spans="1:4" ht="15" x14ac:dyDescent="0.25">
      <c r="A7487" s="261">
        <v>101381</v>
      </c>
      <c r="B7487" s="253" t="s">
        <v>6580</v>
      </c>
      <c r="C7487" s="253" t="s">
        <v>45</v>
      </c>
      <c r="D7487" s="254" t="s">
        <v>18722</v>
      </c>
    </row>
    <row r="7488" spans="1:4" ht="15" x14ac:dyDescent="0.25">
      <c r="A7488" s="261">
        <v>101382</v>
      </c>
      <c r="B7488" s="253" t="s">
        <v>6878</v>
      </c>
      <c r="C7488" s="253" t="s">
        <v>45</v>
      </c>
      <c r="D7488" s="254" t="s">
        <v>18723</v>
      </c>
    </row>
    <row r="7489" spans="1:4" ht="15" x14ac:dyDescent="0.25">
      <c r="A7489" s="261">
        <v>101383</v>
      </c>
      <c r="B7489" s="253" t="s">
        <v>6787</v>
      </c>
      <c r="C7489" s="253" t="s">
        <v>45</v>
      </c>
      <c r="D7489" s="254" t="s">
        <v>18724</v>
      </c>
    </row>
    <row r="7490" spans="1:4" ht="15" x14ac:dyDescent="0.25">
      <c r="A7490" s="261">
        <v>101384</v>
      </c>
      <c r="B7490" s="253" t="s">
        <v>6583</v>
      </c>
      <c r="C7490" s="253" t="s">
        <v>45</v>
      </c>
      <c r="D7490" s="254" t="s">
        <v>18725</v>
      </c>
    </row>
    <row r="7491" spans="1:4" ht="15" x14ac:dyDescent="0.25">
      <c r="A7491" s="261">
        <v>101385</v>
      </c>
      <c r="B7491" s="253" t="s">
        <v>6879</v>
      </c>
      <c r="C7491" s="253" t="s">
        <v>45</v>
      </c>
      <c r="D7491" s="254" t="s">
        <v>18726</v>
      </c>
    </row>
    <row r="7492" spans="1:4" ht="15" x14ac:dyDescent="0.25">
      <c r="A7492" s="261">
        <v>101386</v>
      </c>
      <c r="B7492" s="253" t="s">
        <v>6585</v>
      </c>
      <c r="C7492" s="253" t="s">
        <v>45</v>
      </c>
      <c r="D7492" s="254" t="s">
        <v>18718</v>
      </c>
    </row>
    <row r="7493" spans="1:4" ht="15" x14ac:dyDescent="0.25">
      <c r="A7493" s="261">
        <v>101387</v>
      </c>
      <c r="B7493" s="253" t="s">
        <v>6880</v>
      </c>
      <c r="C7493" s="253" t="s">
        <v>45</v>
      </c>
      <c r="D7493" s="254" t="s">
        <v>18727</v>
      </c>
    </row>
    <row r="7494" spans="1:4" ht="15" x14ac:dyDescent="0.25">
      <c r="A7494" s="261">
        <v>101388</v>
      </c>
      <c r="B7494" s="253" t="s">
        <v>6587</v>
      </c>
      <c r="C7494" s="253" t="s">
        <v>45</v>
      </c>
      <c r="D7494" s="254" t="s">
        <v>18728</v>
      </c>
    </row>
    <row r="7495" spans="1:4" ht="15" x14ac:dyDescent="0.25">
      <c r="A7495" s="261">
        <v>101389</v>
      </c>
      <c r="B7495" s="253" t="s">
        <v>6588</v>
      </c>
      <c r="C7495" s="253" t="s">
        <v>45</v>
      </c>
      <c r="D7495" s="254" t="s">
        <v>18729</v>
      </c>
    </row>
    <row r="7496" spans="1:4" ht="15" x14ac:dyDescent="0.25">
      <c r="A7496" s="261">
        <v>101390</v>
      </c>
      <c r="B7496" s="253" t="s">
        <v>6881</v>
      </c>
      <c r="C7496" s="253" t="s">
        <v>45</v>
      </c>
      <c r="D7496" s="254" t="s">
        <v>18730</v>
      </c>
    </row>
    <row r="7497" spans="1:4" ht="15" x14ac:dyDescent="0.25">
      <c r="A7497" s="261">
        <v>101391</v>
      </c>
      <c r="B7497" s="253" t="s">
        <v>6882</v>
      </c>
      <c r="C7497" s="253" t="s">
        <v>45</v>
      </c>
      <c r="D7497" s="254" t="s">
        <v>18731</v>
      </c>
    </row>
    <row r="7498" spans="1:4" ht="15" x14ac:dyDescent="0.25">
      <c r="A7498" s="261">
        <v>101392</v>
      </c>
      <c r="B7498" s="253" t="s">
        <v>6883</v>
      </c>
      <c r="C7498" s="253" t="s">
        <v>45</v>
      </c>
      <c r="D7498" s="254" t="s">
        <v>18732</v>
      </c>
    </row>
    <row r="7499" spans="1:4" ht="15" x14ac:dyDescent="0.25">
      <c r="A7499" s="261">
        <v>101394</v>
      </c>
      <c r="B7499" s="253" t="s">
        <v>6593</v>
      </c>
      <c r="C7499" s="253" t="s">
        <v>45</v>
      </c>
      <c r="D7499" s="254" t="s">
        <v>18733</v>
      </c>
    </row>
    <row r="7500" spans="1:4" ht="15" x14ac:dyDescent="0.25">
      <c r="A7500" s="261">
        <v>101395</v>
      </c>
      <c r="B7500" s="253" t="s">
        <v>6884</v>
      </c>
      <c r="C7500" s="253" t="s">
        <v>45</v>
      </c>
      <c r="D7500" s="254" t="s">
        <v>18734</v>
      </c>
    </row>
    <row r="7501" spans="1:4" ht="15" x14ac:dyDescent="0.25">
      <c r="A7501" s="261">
        <v>101396</v>
      </c>
      <c r="B7501" s="253" t="s">
        <v>6885</v>
      </c>
      <c r="C7501" s="253" t="s">
        <v>45</v>
      </c>
      <c r="D7501" s="254" t="s">
        <v>18735</v>
      </c>
    </row>
    <row r="7502" spans="1:4" ht="15" x14ac:dyDescent="0.25">
      <c r="A7502" s="261">
        <v>101397</v>
      </c>
      <c r="B7502" s="253" t="s">
        <v>6595</v>
      </c>
      <c r="C7502" s="253" t="s">
        <v>45</v>
      </c>
      <c r="D7502" s="254" t="s">
        <v>18736</v>
      </c>
    </row>
    <row r="7503" spans="1:4" ht="15" x14ac:dyDescent="0.25">
      <c r="A7503" s="261">
        <v>101398</v>
      </c>
      <c r="B7503" s="253" t="s">
        <v>6886</v>
      </c>
      <c r="C7503" s="253" t="s">
        <v>45</v>
      </c>
      <c r="D7503" s="254" t="s">
        <v>18737</v>
      </c>
    </row>
    <row r="7504" spans="1:4" ht="15" x14ac:dyDescent="0.25">
      <c r="A7504" s="261">
        <v>101399</v>
      </c>
      <c r="B7504" s="253" t="s">
        <v>6597</v>
      </c>
      <c r="C7504" s="253" t="s">
        <v>45</v>
      </c>
      <c r="D7504" s="254" t="s">
        <v>18738</v>
      </c>
    </row>
    <row r="7505" spans="1:4" ht="15" x14ac:dyDescent="0.25">
      <c r="A7505" s="261">
        <v>101400</v>
      </c>
      <c r="B7505" s="253" t="s">
        <v>6887</v>
      </c>
      <c r="C7505" s="253" t="s">
        <v>45</v>
      </c>
      <c r="D7505" s="254" t="s">
        <v>18739</v>
      </c>
    </row>
    <row r="7506" spans="1:4" ht="15" x14ac:dyDescent="0.25">
      <c r="A7506" s="261">
        <v>101401</v>
      </c>
      <c r="B7506" s="253" t="s">
        <v>6599</v>
      </c>
      <c r="C7506" s="253" t="s">
        <v>45</v>
      </c>
      <c r="D7506" s="254" t="s">
        <v>18740</v>
      </c>
    </row>
    <row r="7507" spans="1:4" ht="15" x14ac:dyDescent="0.25">
      <c r="A7507" s="261">
        <v>101402</v>
      </c>
      <c r="B7507" s="253" t="s">
        <v>6600</v>
      </c>
      <c r="C7507" s="253" t="s">
        <v>45</v>
      </c>
      <c r="D7507" s="254" t="s">
        <v>18741</v>
      </c>
    </row>
    <row r="7508" spans="1:4" ht="15" x14ac:dyDescent="0.25">
      <c r="A7508" s="261">
        <v>101407</v>
      </c>
      <c r="B7508" s="253" t="s">
        <v>6601</v>
      </c>
      <c r="C7508" s="253" t="s">
        <v>45</v>
      </c>
      <c r="D7508" s="254" t="s">
        <v>18742</v>
      </c>
    </row>
    <row r="7509" spans="1:4" ht="15" x14ac:dyDescent="0.25">
      <c r="A7509" s="261">
        <v>101408</v>
      </c>
      <c r="B7509" s="253" t="s">
        <v>6602</v>
      </c>
      <c r="C7509" s="253" t="s">
        <v>45</v>
      </c>
      <c r="D7509" s="254" t="s">
        <v>18743</v>
      </c>
    </row>
    <row r="7510" spans="1:4" ht="15" x14ac:dyDescent="0.25">
      <c r="A7510" s="261">
        <v>101409</v>
      </c>
      <c r="B7510" s="253" t="s">
        <v>6888</v>
      </c>
      <c r="C7510" s="253" t="s">
        <v>45</v>
      </c>
      <c r="D7510" s="254" t="s">
        <v>18744</v>
      </c>
    </row>
    <row r="7511" spans="1:4" ht="15" x14ac:dyDescent="0.25">
      <c r="A7511" s="261">
        <v>101410</v>
      </c>
      <c r="B7511" s="253" t="s">
        <v>6649</v>
      </c>
      <c r="C7511" s="253" t="s">
        <v>45</v>
      </c>
      <c r="D7511" s="254" t="s">
        <v>18745</v>
      </c>
    </row>
    <row r="7512" spans="1:4" ht="15" x14ac:dyDescent="0.25">
      <c r="A7512" s="261">
        <v>101411</v>
      </c>
      <c r="B7512" s="253" t="s">
        <v>6889</v>
      </c>
      <c r="C7512" s="253" t="s">
        <v>45</v>
      </c>
      <c r="D7512" s="254" t="s">
        <v>18746</v>
      </c>
    </row>
    <row r="7513" spans="1:4" ht="15" x14ac:dyDescent="0.25">
      <c r="A7513" s="261">
        <v>101412</v>
      </c>
      <c r="B7513" s="253" t="s">
        <v>6890</v>
      </c>
      <c r="C7513" s="253" t="s">
        <v>45</v>
      </c>
      <c r="D7513" s="254" t="s">
        <v>18747</v>
      </c>
    </row>
    <row r="7514" spans="1:4" ht="15" x14ac:dyDescent="0.25">
      <c r="A7514" s="261">
        <v>101413</v>
      </c>
      <c r="B7514" s="253" t="s">
        <v>6604</v>
      </c>
      <c r="C7514" s="253" t="s">
        <v>45</v>
      </c>
      <c r="D7514" s="254" t="s">
        <v>18748</v>
      </c>
    </row>
    <row r="7515" spans="1:4" ht="15" x14ac:dyDescent="0.25">
      <c r="A7515" s="261">
        <v>101414</v>
      </c>
      <c r="B7515" s="253" t="s">
        <v>6891</v>
      </c>
      <c r="C7515" s="253" t="s">
        <v>45</v>
      </c>
      <c r="D7515" s="254" t="s">
        <v>18749</v>
      </c>
    </row>
    <row r="7516" spans="1:4" ht="15" x14ac:dyDescent="0.25">
      <c r="A7516" s="261">
        <v>101415</v>
      </c>
      <c r="B7516" s="253" t="s">
        <v>6892</v>
      </c>
      <c r="C7516" s="253" t="s">
        <v>45</v>
      </c>
      <c r="D7516" s="254" t="s">
        <v>18750</v>
      </c>
    </row>
    <row r="7517" spans="1:4" ht="15" x14ac:dyDescent="0.25">
      <c r="A7517" s="261">
        <v>101416</v>
      </c>
      <c r="B7517" s="253" t="s">
        <v>6789</v>
      </c>
      <c r="C7517" s="253" t="s">
        <v>45</v>
      </c>
      <c r="D7517" s="254" t="s">
        <v>18751</v>
      </c>
    </row>
    <row r="7518" spans="1:4" ht="15" x14ac:dyDescent="0.25">
      <c r="A7518" s="261">
        <v>101417</v>
      </c>
      <c r="B7518" s="253" t="s">
        <v>6893</v>
      </c>
      <c r="C7518" s="253" t="s">
        <v>45</v>
      </c>
      <c r="D7518" s="254" t="s">
        <v>18752</v>
      </c>
    </row>
    <row r="7519" spans="1:4" ht="15" x14ac:dyDescent="0.25">
      <c r="A7519" s="261">
        <v>101418</v>
      </c>
      <c r="B7519" s="253" t="s">
        <v>6894</v>
      </c>
      <c r="C7519" s="253" t="s">
        <v>45</v>
      </c>
      <c r="D7519" s="254" t="s">
        <v>18753</v>
      </c>
    </row>
    <row r="7520" spans="1:4" ht="15" x14ac:dyDescent="0.25">
      <c r="A7520" s="261">
        <v>101419</v>
      </c>
      <c r="B7520" s="253" t="s">
        <v>6895</v>
      </c>
      <c r="C7520" s="253" t="s">
        <v>45</v>
      </c>
      <c r="D7520" s="254" t="s">
        <v>18754</v>
      </c>
    </row>
    <row r="7521" spans="1:4" ht="15" x14ac:dyDescent="0.25">
      <c r="A7521" s="261">
        <v>101420</v>
      </c>
      <c r="B7521" s="253" t="s">
        <v>6896</v>
      </c>
      <c r="C7521" s="253" t="s">
        <v>45</v>
      </c>
      <c r="D7521" s="254" t="s">
        <v>18755</v>
      </c>
    </row>
    <row r="7522" spans="1:4" ht="15" x14ac:dyDescent="0.25">
      <c r="A7522" s="261">
        <v>101421</v>
      </c>
      <c r="B7522" s="253" t="s">
        <v>6897</v>
      </c>
      <c r="C7522" s="253" t="s">
        <v>45</v>
      </c>
      <c r="D7522" s="254" t="s">
        <v>18756</v>
      </c>
    </row>
    <row r="7523" spans="1:4" ht="15" x14ac:dyDescent="0.25">
      <c r="A7523" s="261">
        <v>101422</v>
      </c>
      <c r="B7523" s="253" t="s">
        <v>6898</v>
      </c>
      <c r="C7523" s="253" t="s">
        <v>45</v>
      </c>
      <c r="D7523" s="254" t="s">
        <v>18757</v>
      </c>
    </row>
    <row r="7524" spans="1:4" ht="15" x14ac:dyDescent="0.25">
      <c r="A7524" s="261">
        <v>101424</v>
      </c>
      <c r="B7524" s="253" t="s">
        <v>6899</v>
      </c>
      <c r="C7524" s="253" t="s">
        <v>45</v>
      </c>
      <c r="D7524" s="254" t="s">
        <v>18758</v>
      </c>
    </row>
    <row r="7525" spans="1:4" ht="15" x14ac:dyDescent="0.25">
      <c r="A7525" s="261">
        <v>101425</v>
      </c>
      <c r="B7525" s="253" t="s">
        <v>6900</v>
      </c>
      <c r="C7525" s="253" t="s">
        <v>45</v>
      </c>
      <c r="D7525" s="254" t="s">
        <v>18759</v>
      </c>
    </row>
    <row r="7526" spans="1:4" ht="15" x14ac:dyDescent="0.25">
      <c r="A7526" s="261">
        <v>101426</v>
      </c>
      <c r="B7526" s="253" t="s">
        <v>6901</v>
      </c>
      <c r="C7526" s="253" t="s">
        <v>45</v>
      </c>
      <c r="D7526" s="254" t="s">
        <v>18760</v>
      </c>
    </row>
    <row r="7527" spans="1:4" ht="15" x14ac:dyDescent="0.25">
      <c r="A7527" s="261">
        <v>101427</v>
      </c>
      <c r="B7527" s="253" t="s">
        <v>6615</v>
      </c>
      <c r="C7527" s="253" t="s">
        <v>45</v>
      </c>
      <c r="D7527" s="254" t="s">
        <v>18761</v>
      </c>
    </row>
    <row r="7528" spans="1:4" ht="15" x14ac:dyDescent="0.25">
      <c r="A7528" s="261">
        <v>101428</v>
      </c>
      <c r="B7528" s="253" t="s">
        <v>6902</v>
      </c>
      <c r="C7528" s="253" t="s">
        <v>45</v>
      </c>
      <c r="D7528" s="254" t="s">
        <v>18762</v>
      </c>
    </row>
    <row r="7529" spans="1:4" ht="15" x14ac:dyDescent="0.25">
      <c r="A7529" s="261">
        <v>101429</v>
      </c>
      <c r="B7529" s="253" t="s">
        <v>6903</v>
      </c>
      <c r="C7529" s="253" t="s">
        <v>45</v>
      </c>
      <c r="D7529" s="254" t="s">
        <v>18763</v>
      </c>
    </row>
    <row r="7530" spans="1:4" ht="15" x14ac:dyDescent="0.25">
      <c r="A7530" s="261">
        <v>101430</v>
      </c>
      <c r="B7530" s="253" t="s">
        <v>6904</v>
      </c>
      <c r="C7530" s="253" t="s">
        <v>45</v>
      </c>
      <c r="D7530" s="254" t="s">
        <v>18761</v>
      </c>
    </row>
    <row r="7531" spans="1:4" ht="15" x14ac:dyDescent="0.25">
      <c r="A7531" s="261">
        <v>101431</v>
      </c>
      <c r="B7531" s="253" t="s">
        <v>6618</v>
      </c>
      <c r="C7531" s="253" t="s">
        <v>45</v>
      </c>
      <c r="D7531" s="254" t="s">
        <v>18764</v>
      </c>
    </row>
    <row r="7532" spans="1:4" ht="15" x14ac:dyDescent="0.25">
      <c r="A7532" s="261">
        <v>101432</v>
      </c>
      <c r="B7532" s="253" t="s">
        <v>6905</v>
      </c>
      <c r="C7532" s="253" t="s">
        <v>45</v>
      </c>
      <c r="D7532" s="254" t="s">
        <v>18765</v>
      </c>
    </row>
    <row r="7533" spans="1:4" ht="15" x14ac:dyDescent="0.25">
      <c r="A7533" s="261">
        <v>101433</v>
      </c>
      <c r="B7533" s="253" t="s">
        <v>6620</v>
      </c>
      <c r="C7533" s="253" t="s">
        <v>45</v>
      </c>
      <c r="D7533" s="254" t="s">
        <v>18766</v>
      </c>
    </row>
    <row r="7534" spans="1:4" ht="15" x14ac:dyDescent="0.25">
      <c r="A7534" s="261">
        <v>101434</v>
      </c>
      <c r="B7534" s="253" t="s">
        <v>6906</v>
      </c>
      <c r="C7534" s="253" t="s">
        <v>45</v>
      </c>
      <c r="D7534" s="254" t="s">
        <v>18767</v>
      </c>
    </row>
    <row r="7535" spans="1:4" ht="15" x14ac:dyDescent="0.25">
      <c r="A7535" s="261">
        <v>101435</v>
      </c>
      <c r="B7535" s="253" t="s">
        <v>6907</v>
      </c>
      <c r="C7535" s="253" t="s">
        <v>45</v>
      </c>
      <c r="D7535" s="254" t="s">
        <v>18768</v>
      </c>
    </row>
    <row r="7536" spans="1:4" ht="15" x14ac:dyDescent="0.25">
      <c r="A7536" s="261">
        <v>101436</v>
      </c>
      <c r="B7536" s="253" t="s">
        <v>6622</v>
      </c>
      <c r="C7536" s="253" t="s">
        <v>45</v>
      </c>
      <c r="D7536" s="254" t="s">
        <v>18769</v>
      </c>
    </row>
    <row r="7537" spans="1:4" ht="15" x14ac:dyDescent="0.25">
      <c r="A7537" s="261">
        <v>101437</v>
      </c>
      <c r="B7537" s="253" t="s">
        <v>6908</v>
      </c>
      <c r="C7537" s="253" t="s">
        <v>45</v>
      </c>
      <c r="D7537" s="254" t="s">
        <v>18770</v>
      </c>
    </row>
    <row r="7538" spans="1:4" ht="15" x14ac:dyDescent="0.25">
      <c r="A7538" s="261">
        <v>101438</v>
      </c>
      <c r="B7538" s="253" t="s">
        <v>6624</v>
      </c>
      <c r="C7538" s="253" t="s">
        <v>45</v>
      </c>
      <c r="D7538" s="254" t="s">
        <v>18770</v>
      </c>
    </row>
    <row r="7539" spans="1:4" ht="15" x14ac:dyDescent="0.25">
      <c r="A7539" s="261">
        <v>101439</v>
      </c>
      <c r="B7539" s="253" t="s">
        <v>6625</v>
      </c>
      <c r="C7539" s="253" t="s">
        <v>45</v>
      </c>
      <c r="D7539" s="254" t="s">
        <v>18761</v>
      </c>
    </row>
    <row r="7540" spans="1:4" ht="15" x14ac:dyDescent="0.25">
      <c r="A7540" s="261">
        <v>101440</v>
      </c>
      <c r="B7540" s="253" t="s">
        <v>6909</v>
      </c>
      <c r="C7540" s="253" t="s">
        <v>45</v>
      </c>
      <c r="D7540" s="254" t="s">
        <v>18761</v>
      </c>
    </row>
    <row r="7541" spans="1:4" ht="15" x14ac:dyDescent="0.25">
      <c r="A7541" s="261">
        <v>101441</v>
      </c>
      <c r="B7541" s="253" t="s">
        <v>6627</v>
      </c>
      <c r="C7541" s="253" t="s">
        <v>45</v>
      </c>
      <c r="D7541" s="254" t="s">
        <v>18771</v>
      </c>
    </row>
    <row r="7542" spans="1:4" ht="15" x14ac:dyDescent="0.25">
      <c r="A7542" s="261">
        <v>101443</v>
      </c>
      <c r="B7542" s="253" t="s">
        <v>6628</v>
      </c>
      <c r="C7542" s="253" t="s">
        <v>45</v>
      </c>
      <c r="D7542" s="254" t="s">
        <v>18770</v>
      </c>
    </row>
    <row r="7543" spans="1:4" ht="15" x14ac:dyDescent="0.25">
      <c r="A7543" s="261">
        <v>101444</v>
      </c>
      <c r="B7543" s="253" t="s">
        <v>6631</v>
      </c>
      <c r="C7543" s="253" t="s">
        <v>45</v>
      </c>
      <c r="D7543" s="254" t="s">
        <v>18731</v>
      </c>
    </row>
    <row r="7544" spans="1:4" ht="15" x14ac:dyDescent="0.25">
      <c r="A7544" s="261">
        <v>101445</v>
      </c>
      <c r="B7544" s="253" t="s">
        <v>6632</v>
      </c>
      <c r="C7544" s="253" t="s">
        <v>45</v>
      </c>
      <c r="D7544" s="254" t="s">
        <v>18743</v>
      </c>
    </row>
    <row r="7545" spans="1:4" ht="15" x14ac:dyDescent="0.25">
      <c r="A7545" s="261">
        <v>101446</v>
      </c>
      <c r="B7545" s="253" t="s">
        <v>6633</v>
      </c>
      <c r="C7545" s="253" t="s">
        <v>45</v>
      </c>
      <c r="D7545" s="254" t="s">
        <v>18772</v>
      </c>
    </row>
    <row r="7546" spans="1:4" ht="15" x14ac:dyDescent="0.25">
      <c r="A7546" s="261">
        <v>101447</v>
      </c>
      <c r="B7546" s="253" t="s">
        <v>6634</v>
      </c>
      <c r="C7546" s="253" t="s">
        <v>45</v>
      </c>
      <c r="D7546" s="254" t="s">
        <v>18773</v>
      </c>
    </row>
    <row r="7547" spans="1:4" ht="15" x14ac:dyDescent="0.25">
      <c r="A7547" s="261">
        <v>101448</v>
      </c>
      <c r="B7547" s="253" t="s">
        <v>6635</v>
      </c>
      <c r="C7547" s="253" t="s">
        <v>45</v>
      </c>
      <c r="D7547" s="254" t="s">
        <v>18772</v>
      </c>
    </row>
    <row r="7548" spans="1:4" ht="15" x14ac:dyDescent="0.25">
      <c r="A7548" s="261">
        <v>101449</v>
      </c>
      <c r="B7548" s="253" t="s">
        <v>6910</v>
      </c>
      <c r="C7548" s="253" t="s">
        <v>45</v>
      </c>
      <c r="D7548" s="254" t="s">
        <v>18774</v>
      </c>
    </row>
    <row r="7549" spans="1:4" ht="15" x14ac:dyDescent="0.25">
      <c r="A7549" s="261">
        <v>101451</v>
      </c>
      <c r="B7549" s="253" t="s">
        <v>6638</v>
      </c>
      <c r="C7549" s="253" t="s">
        <v>45</v>
      </c>
      <c r="D7549" s="254" t="s">
        <v>18722</v>
      </c>
    </row>
    <row r="7550" spans="1:4" ht="15" x14ac:dyDescent="0.25">
      <c r="A7550" s="261">
        <v>101452</v>
      </c>
      <c r="B7550" s="253" t="s">
        <v>6911</v>
      </c>
      <c r="C7550" s="253" t="s">
        <v>45</v>
      </c>
      <c r="D7550" s="254" t="s">
        <v>18775</v>
      </c>
    </row>
    <row r="7551" spans="1:4" ht="15" x14ac:dyDescent="0.25">
      <c r="A7551" s="261">
        <v>101453</v>
      </c>
      <c r="B7551" s="253" t="s">
        <v>6640</v>
      </c>
      <c r="C7551" s="253" t="s">
        <v>45</v>
      </c>
      <c r="D7551" s="254" t="s">
        <v>18776</v>
      </c>
    </row>
    <row r="7552" spans="1:4" ht="15" x14ac:dyDescent="0.25">
      <c r="A7552" s="261">
        <v>101454</v>
      </c>
      <c r="B7552" s="253" t="s">
        <v>6912</v>
      </c>
      <c r="C7552" s="253" t="s">
        <v>45</v>
      </c>
      <c r="D7552" s="254" t="s">
        <v>18777</v>
      </c>
    </row>
    <row r="7553" spans="1:4" ht="15" x14ac:dyDescent="0.25">
      <c r="A7553" s="261">
        <v>101455</v>
      </c>
      <c r="B7553" s="253" t="s">
        <v>6642</v>
      </c>
      <c r="C7553" s="253" t="s">
        <v>45</v>
      </c>
      <c r="D7553" s="254" t="s">
        <v>18736</v>
      </c>
    </row>
    <row r="7554" spans="1:4" ht="15" x14ac:dyDescent="0.25">
      <c r="A7554" s="261">
        <v>101456</v>
      </c>
      <c r="B7554" s="253" t="s">
        <v>6913</v>
      </c>
      <c r="C7554" s="253" t="s">
        <v>45</v>
      </c>
      <c r="D7554" s="254" t="s">
        <v>18778</v>
      </c>
    </row>
    <row r="7555" spans="1:4" ht="15" x14ac:dyDescent="0.25">
      <c r="A7555" s="261">
        <v>101457</v>
      </c>
      <c r="B7555" s="253" t="s">
        <v>6914</v>
      </c>
      <c r="C7555" s="253" t="s">
        <v>45</v>
      </c>
      <c r="D7555" s="254" t="s">
        <v>18779</v>
      </c>
    </row>
    <row r="7556" spans="1:4" ht="15" x14ac:dyDescent="0.25">
      <c r="A7556" s="261">
        <v>101458</v>
      </c>
      <c r="B7556" s="253" t="s">
        <v>6915</v>
      </c>
      <c r="C7556" s="253" t="s">
        <v>45</v>
      </c>
      <c r="D7556" s="254" t="s">
        <v>18780</v>
      </c>
    </row>
    <row r="7557" spans="1:4" ht="15" x14ac:dyDescent="0.25">
      <c r="A7557" s="261">
        <v>101459</v>
      </c>
      <c r="B7557" s="253" t="s">
        <v>6647</v>
      </c>
      <c r="C7557" s="253" t="s">
        <v>45</v>
      </c>
      <c r="D7557" s="254" t="s">
        <v>18781</v>
      </c>
    </row>
    <row r="7558" spans="1:4" ht="15" x14ac:dyDescent="0.25">
      <c r="A7558" s="261">
        <v>101460</v>
      </c>
      <c r="B7558" s="253" t="s">
        <v>6778</v>
      </c>
      <c r="C7558" s="253" t="s">
        <v>45</v>
      </c>
      <c r="D7558" s="254" t="s">
        <v>18782</v>
      </c>
    </row>
  </sheetData>
  <autoFilter ref="A3:D7558" xr:uid="{00000000-0009-0000-0000-000006000000}"/>
  <mergeCells count="2">
    <mergeCell ref="A3:D3"/>
    <mergeCell ref="A2:D2"/>
  </mergeCells>
  <printOptions horizontalCentered="1"/>
  <pageMargins left="0.78740157480314965" right="0.78740157480314965" top="0.98425196850393704" bottom="0.98425196850393704" header="0.51181102362204722" footer="0.51181102362204722"/>
  <pageSetup scale="66" fitToHeight="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M6"/>
  <sheetViews>
    <sheetView showGridLines="0" view="pageBreakPreview" zoomScaleNormal="145" zoomScaleSheetLayoutView="100" workbookViewId="0">
      <selection activeCell="A4" sqref="A4"/>
    </sheetView>
  </sheetViews>
  <sheetFormatPr defaultRowHeight="15.75" x14ac:dyDescent="0.25"/>
  <cols>
    <col min="1" max="1" width="10.5703125" style="16" customWidth="1"/>
    <col min="2" max="2" width="115.140625" style="17" customWidth="1"/>
    <col min="3" max="3" width="11" style="17" bestFit="1" customWidth="1"/>
    <col min="4" max="4" width="19.28515625" style="17" bestFit="1" customWidth="1"/>
    <col min="5" max="253" width="9.140625" style="17"/>
    <col min="254" max="254" width="10.5703125" style="17" customWidth="1"/>
    <col min="255" max="255" width="78.140625" style="17" customWidth="1"/>
    <col min="256" max="256" width="21.140625" style="17" customWidth="1"/>
    <col min="257" max="257" width="18.7109375" style="17" customWidth="1"/>
    <col min="258" max="258" width="22.28515625" style="17" customWidth="1"/>
    <col min="259" max="509" width="9.140625" style="17"/>
    <col min="510" max="510" width="10.5703125" style="17" customWidth="1"/>
    <col min="511" max="511" width="78.140625" style="17" customWidth="1"/>
    <col min="512" max="512" width="21.140625" style="17" customWidth="1"/>
    <col min="513" max="513" width="18.7109375" style="17" customWidth="1"/>
    <col min="514" max="514" width="22.28515625" style="17" customWidth="1"/>
    <col min="515" max="765" width="9.140625" style="17"/>
    <col min="766" max="766" width="10.5703125" style="17" customWidth="1"/>
    <col min="767" max="767" width="78.140625" style="17" customWidth="1"/>
    <col min="768" max="768" width="21.140625" style="17" customWidth="1"/>
    <col min="769" max="769" width="18.7109375" style="17" customWidth="1"/>
    <col min="770" max="770" width="22.28515625" style="17" customWidth="1"/>
    <col min="771" max="1021" width="9.140625" style="17"/>
    <col min="1022" max="1022" width="10.5703125" style="17" customWidth="1"/>
    <col min="1023" max="1023" width="78.140625" style="17" customWidth="1"/>
    <col min="1024" max="1024" width="21.140625" style="17" customWidth="1"/>
    <col min="1025" max="1025" width="18.7109375" style="17" customWidth="1"/>
    <col min="1026" max="1026" width="22.28515625" style="17" customWidth="1"/>
    <col min="1027" max="1277" width="9.140625" style="17"/>
    <col min="1278" max="1278" width="10.5703125" style="17" customWidth="1"/>
    <col min="1279" max="1279" width="78.140625" style="17" customWidth="1"/>
    <col min="1280" max="1280" width="21.140625" style="17" customWidth="1"/>
    <col min="1281" max="1281" width="18.7109375" style="17" customWidth="1"/>
    <col min="1282" max="1282" width="22.28515625" style="17" customWidth="1"/>
    <col min="1283" max="1533" width="9.140625" style="17"/>
    <col min="1534" max="1534" width="10.5703125" style="17" customWidth="1"/>
    <col min="1535" max="1535" width="78.140625" style="17" customWidth="1"/>
    <col min="1536" max="1536" width="21.140625" style="17" customWidth="1"/>
    <col min="1537" max="1537" width="18.7109375" style="17" customWidth="1"/>
    <col min="1538" max="1538" width="22.28515625" style="17" customWidth="1"/>
    <col min="1539" max="1789" width="9.140625" style="17"/>
    <col min="1790" max="1790" width="10.5703125" style="17" customWidth="1"/>
    <col min="1791" max="1791" width="78.140625" style="17" customWidth="1"/>
    <col min="1792" max="1792" width="21.140625" style="17" customWidth="1"/>
    <col min="1793" max="1793" width="18.7109375" style="17" customWidth="1"/>
    <col min="1794" max="1794" width="22.28515625" style="17" customWidth="1"/>
    <col min="1795" max="2045" width="9.140625" style="17"/>
    <col min="2046" max="2046" width="10.5703125" style="17" customWidth="1"/>
    <col min="2047" max="2047" width="78.140625" style="17" customWidth="1"/>
    <col min="2048" max="2048" width="21.140625" style="17" customWidth="1"/>
    <col min="2049" max="2049" width="18.7109375" style="17" customWidth="1"/>
    <col min="2050" max="2050" width="22.28515625" style="17" customWidth="1"/>
    <col min="2051" max="2301" width="9.140625" style="17"/>
    <col min="2302" max="2302" width="10.5703125" style="17" customWidth="1"/>
    <col min="2303" max="2303" width="78.140625" style="17" customWidth="1"/>
    <col min="2304" max="2304" width="21.140625" style="17" customWidth="1"/>
    <col min="2305" max="2305" width="18.7109375" style="17" customWidth="1"/>
    <col min="2306" max="2306" width="22.28515625" style="17" customWidth="1"/>
    <col min="2307" max="2557" width="9.140625" style="17"/>
    <col min="2558" max="2558" width="10.5703125" style="17" customWidth="1"/>
    <col min="2559" max="2559" width="78.140625" style="17" customWidth="1"/>
    <col min="2560" max="2560" width="21.140625" style="17" customWidth="1"/>
    <col min="2561" max="2561" width="18.7109375" style="17" customWidth="1"/>
    <col min="2562" max="2562" width="22.28515625" style="17" customWidth="1"/>
    <col min="2563" max="2813" width="9.140625" style="17"/>
    <col min="2814" max="2814" width="10.5703125" style="17" customWidth="1"/>
    <col min="2815" max="2815" width="78.140625" style="17" customWidth="1"/>
    <col min="2816" max="2816" width="21.140625" style="17" customWidth="1"/>
    <col min="2817" max="2817" width="18.7109375" style="17" customWidth="1"/>
    <col min="2818" max="2818" width="22.28515625" style="17" customWidth="1"/>
    <col min="2819" max="3069" width="9.140625" style="17"/>
    <col min="3070" max="3070" width="10.5703125" style="17" customWidth="1"/>
    <col min="3071" max="3071" width="78.140625" style="17" customWidth="1"/>
    <col min="3072" max="3072" width="21.140625" style="17" customWidth="1"/>
    <col min="3073" max="3073" width="18.7109375" style="17" customWidth="1"/>
    <col min="3074" max="3074" width="22.28515625" style="17" customWidth="1"/>
    <col min="3075" max="3325" width="9.140625" style="17"/>
    <col min="3326" max="3326" width="10.5703125" style="17" customWidth="1"/>
    <col min="3327" max="3327" width="78.140625" style="17" customWidth="1"/>
    <col min="3328" max="3328" width="21.140625" style="17" customWidth="1"/>
    <col min="3329" max="3329" width="18.7109375" style="17" customWidth="1"/>
    <col min="3330" max="3330" width="22.28515625" style="17" customWidth="1"/>
    <col min="3331" max="3581" width="9.140625" style="17"/>
    <col min="3582" max="3582" width="10.5703125" style="17" customWidth="1"/>
    <col min="3583" max="3583" width="78.140625" style="17" customWidth="1"/>
    <col min="3584" max="3584" width="21.140625" style="17" customWidth="1"/>
    <col min="3585" max="3585" width="18.7109375" style="17" customWidth="1"/>
    <col min="3586" max="3586" width="22.28515625" style="17" customWidth="1"/>
    <col min="3587" max="3837" width="9.140625" style="17"/>
    <col min="3838" max="3838" width="10.5703125" style="17" customWidth="1"/>
    <col min="3839" max="3839" width="78.140625" style="17" customWidth="1"/>
    <col min="3840" max="3840" width="21.140625" style="17" customWidth="1"/>
    <col min="3841" max="3841" width="18.7109375" style="17" customWidth="1"/>
    <col min="3842" max="3842" width="22.28515625" style="17" customWidth="1"/>
    <col min="3843" max="4093" width="9.140625" style="17"/>
    <col min="4094" max="4094" width="10.5703125" style="17" customWidth="1"/>
    <col min="4095" max="4095" width="78.140625" style="17" customWidth="1"/>
    <col min="4096" max="4096" width="21.140625" style="17" customWidth="1"/>
    <col min="4097" max="4097" width="18.7109375" style="17" customWidth="1"/>
    <col min="4098" max="4098" width="22.28515625" style="17" customWidth="1"/>
    <col min="4099" max="4349" width="9.140625" style="17"/>
    <col min="4350" max="4350" width="10.5703125" style="17" customWidth="1"/>
    <col min="4351" max="4351" width="78.140625" style="17" customWidth="1"/>
    <col min="4352" max="4352" width="21.140625" style="17" customWidth="1"/>
    <col min="4353" max="4353" width="18.7109375" style="17" customWidth="1"/>
    <col min="4354" max="4354" width="22.28515625" style="17" customWidth="1"/>
    <col min="4355" max="4605" width="9.140625" style="17"/>
    <col min="4606" max="4606" width="10.5703125" style="17" customWidth="1"/>
    <col min="4607" max="4607" width="78.140625" style="17" customWidth="1"/>
    <col min="4608" max="4608" width="21.140625" style="17" customWidth="1"/>
    <col min="4609" max="4609" width="18.7109375" style="17" customWidth="1"/>
    <col min="4610" max="4610" width="22.28515625" style="17" customWidth="1"/>
    <col min="4611" max="4861" width="9.140625" style="17"/>
    <col min="4862" max="4862" width="10.5703125" style="17" customWidth="1"/>
    <col min="4863" max="4863" width="78.140625" style="17" customWidth="1"/>
    <col min="4864" max="4864" width="21.140625" style="17" customWidth="1"/>
    <col min="4865" max="4865" width="18.7109375" style="17" customWidth="1"/>
    <col min="4866" max="4866" width="22.28515625" style="17" customWidth="1"/>
    <col min="4867" max="5117" width="9.140625" style="17"/>
    <col min="5118" max="5118" width="10.5703125" style="17" customWidth="1"/>
    <col min="5119" max="5119" width="78.140625" style="17" customWidth="1"/>
    <col min="5120" max="5120" width="21.140625" style="17" customWidth="1"/>
    <col min="5121" max="5121" width="18.7109375" style="17" customWidth="1"/>
    <col min="5122" max="5122" width="22.28515625" style="17" customWidth="1"/>
    <col min="5123" max="5373" width="9.140625" style="17"/>
    <col min="5374" max="5374" width="10.5703125" style="17" customWidth="1"/>
    <col min="5375" max="5375" width="78.140625" style="17" customWidth="1"/>
    <col min="5376" max="5376" width="21.140625" style="17" customWidth="1"/>
    <col min="5377" max="5377" width="18.7109375" style="17" customWidth="1"/>
    <col min="5378" max="5378" width="22.28515625" style="17" customWidth="1"/>
    <col min="5379" max="5629" width="9.140625" style="17"/>
    <col min="5630" max="5630" width="10.5703125" style="17" customWidth="1"/>
    <col min="5631" max="5631" width="78.140625" style="17" customWidth="1"/>
    <col min="5632" max="5632" width="21.140625" style="17" customWidth="1"/>
    <col min="5633" max="5633" width="18.7109375" style="17" customWidth="1"/>
    <col min="5634" max="5634" width="22.28515625" style="17" customWidth="1"/>
    <col min="5635" max="5885" width="9.140625" style="17"/>
    <col min="5886" max="5886" width="10.5703125" style="17" customWidth="1"/>
    <col min="5887" max="5887" width="78.140625" style="17" customWidth="1"/>
    <col min="5888" max="5888" width="21.140625" style="17" customWidth="1"/>
    <col min="5889" max="5889" width="18.7109375" style="17" customWidth="1"/>
    <col min="5890" max="5890" width="22.28515625" style="17" customWidth="1"/>
    <col min="5891" max="6141" width="9.140625" style="17"/>
    <col min="6142" max="6142" width="10.5703125" style="17" customWidth="1"/>
    <col min="6143" max="6143" width="78.140625" style="17" customWidth="1"/>
    <col min="6144" max="6144" width="21.140625" style="17" customWidth="1"/>
    <col min="6145" max="6145" width="18.7109375" style="17" customWidth="1"/>
    <col min="6146" max="6146" width="22.28515625" style="17" customWidth="1"/>
    <col min="6147" max="6397" width="9.140625" style="17"/>
    <col min="6398" max="6398" width="10.5703125" style="17" customWidth="1"/>
    <col min="6399" max="6399" width="78.140625" style="17" customWidth="1"/>
    <col min="6400" max="6400" width="21.140625" style="17" customWidth="1"/>
    <col min="6401" max="6401" width="18.7109375" style="17" customWidth="1"/>
    <col min="6402" max="6402" width="22.28515625" style="17" customWidth="1"/>
    <col min="6403" max="6653" width="9.140625" style="17"/>
    <col min="6654" max="6654" width="10.5703125" style="17" customWidth="1"/>
    <col min="6655" max="6655" width="78.140625" style="17" customWidth="1"/>
    <col min="6656" max="6656" width="21.140625" style="17" customWidth="1"/>
    <col min="6657" max="6657" width="18.7109375" style="17" customWidth="1"/>
    <col min="6658" max="6658" width="22.28515625" style="17" customWidth="1"/>
    <col min="6659" max="6909" width="9.140625" style="17"/>
    <col min="6910" max="6910" width="10.5703125" style="17" customWidth="1"/>
    <col min="6911" max="6911" width="78.140625" style="17" customWidth="1"/>
    <col min="6912" max="6912" width="21.140625" style="17" customWidth="1"/>
    <col min="6913" max="6913" width="18.7109375" style="17" customWidth="1"/>
    <col min="6914" max="6914" width="22.28515625" style="17" customWidth="1"/>
    <col min="6915" max="7165" width="9.140625" style="17"/>
    <col min="7166" max="7166" width="10.5703125" style="17" customWidth="1"/>
    <col min="7167" max="7167" width="78.140625" style="17" customWidth="1"/>
    <col min="7168" max="7168" width="21.140625" style="17" customWidth="1"/>
    <col min="7169" max="7169" width="18.7109375" style="17" customWidth="1"/>
    <col min="7170" max="7170" width="22.28515625" style="17" customWidth="1"/>
    <col min="7171" max="7421" width="9.140625" style="17"/>
    <col min="7422" max="7422" width="10.5703125" style="17" customWidth="1"/>
    <col min="7423" max="7423" width="78.140625" style="17" customWidth="1"/>
    <col min="7424" max="7424" width="21.140625" style="17" customWidth="1"/>
    <col min="7425" max="7425" width="18.7109375" style="17" customWidth="1"/>
    <col min="7426" max="7426" width="22.28515625" style="17" customWidth="1"/>
    <col min="7427" max="7677" width="9.140625" style="17"/>
    <col min="7678" max="7678" width="10.5703125" style="17" customWidth="1"/>
    <col min="7679" max="7679" width="78.140625" style="17" customWidth="1"/>
    <col min="7680" max="7680" width="21.140625" style="17" customWidth="1"/>
    <col min="7681" max="7681" width="18.7109375" style="17" customWidth="1"/>
    <col min="7682" max="7682" width="22.28515625" style="17" customWidth="1"/>
    <col min="7683" max="7933" width="9.140625" style="17"/>
    <col min="7934" max="7934" width="10.5703125" style="17" customWidth="1"/>
    <col min="7935" max="7935" width="78.140625" style="17" customWidth="1"/>
    <col min="7936" max="7936" width="21.140625" style="17" customWidth="1"/>
    <col min="7937" max="7937" width="18.7109375" style="17" customWidth="1"/>
    <col min="7938" max="7938" width="22.28515625" style="17" customWidth="1"/>
    <col min="7939" max="8189" width="9.140625" style="17"/>
    <col min="8190" max="8190" width="10.5703125" style="17" customWidth="1"/>
    <col min="8191" max="8191" width="78.140625" style="17" customWidth="1"/>
    <col min="8192" max="8192" width="21.140625" style="17" customWidth="1"/>
    <col min="8193" max="8193" width="18.7109375" style="17" customWidth="1"/>
    <col min="8194" max="8194" width="22.28515625" style="17" customWidth="1"/>
    <col min="8195" max="8445" width="9.140625" style="17"/>
    <col min="8446" max="8446" width="10.5703125" style="17" customWidth="1"/>
    <col min="8447" max="8447" width="78.140625" style="17" customWidth="1"/>
    <col min="8448" max="8448" width="21.140625" style="17" customWidth="1"/>
    <col min="8449" max="8449" width="18.7109375" style="17" customWidth="1"/>
    <col min="8450" max="8450" width="22.28515625" style="17" customWidth="1"/>
    <col min="8451" max="8701" width="9.140625" style="17"/>
    <col min="8702" max="8702" width="10.5703125" style="17" customWidth="1"/>
    <col min="8703" max="8703" width="78.140625" style="17" customWidth="1"/>
    <col min="8704" max="8704" width="21.140625" style="17" customWidth="1"/>
    <col min="8705" max="8705" width="18.7109375" style="17" customWidth="1"/>
    <col min="8706" max="8706" width="22.28515625" style="17" customWidth="1"/>
    <col min="8707" max="8957" width="9.140625" style="17"/>
    <col min="8958" max="8958" width="10.5703125" style="17" customWidth="1"/>
    <col min="8959" max="8959" width="78.140625" style="17" customWidth="1"/>
    <col min="8960" max="8960" width="21.140625" style="17" customWidth="1"/>
    <col min="8961" max="8961" width="18.7109375" style="17" customWidth="1"/>
    <col min="8962" max="8962" width="22.28515625" style="17" customWidth="1"/>
    <col min="8963" max="9213" width="9.140625" style="17"/>
    <col min="9214" max="9214" width="10.5703125" style="17" customWidth="1"/>
    <col min="9215" max="9215" width="78.140625" style="17" customWidth="1"/>
    <col min="9216" max="9216" width="21.140625" style="17" customWidth="1"/>
    <col min="9217" max="9217" width="18.7109375" style="17" customWidth="1"/>
    <col min="9218" max="9218" width="22.28515625" style="17" customWidth="1"/>
    <col min="9219" max="9469" width="9.140625" style="17"/>
    <col min="9470" max="9470" width="10.5703125" style="17" customWidth="1"/>
    <col min="9471" max="9471" width="78.140625" style="17" customWidth="1"/>
    <col min="9472" max="9472" width="21.140625" style="17" customWidth="1"/>
    <col min="9473" max="9473" width="18.7109375" style="17" customWidth="1"/>
    <col min="9474" max="9474" width="22.28515625" style="17" customWidth="1"/>
    <col min="9475" max="9725" width="9.140625" style="17"/>
    <col min="9726" max="9726" width="10.5703125" style="17" customWidth="1"/>
    <col min="9727" max="9727" width="78.140625" style="17" customWidth="1"/>
    <col min="9728" max="9728" width="21.140625" style="17" customWidth="1"/>
    <col min="9729" max="9729" width="18.7109375" style="17" customWidth="1"/>
    <col min="9730" max="9730" width="22.28515625" style="17" customWidth="1"/>
    <col min="9731" max="9981" width="9.140625" style="17"/>
    <col min="9982" max="9982" width="10.5703125" style="17" customWidth="1"/>
    <col min="9983" max="9983" width="78.140625" style="17" customWidth="1"/>
    <col min="9984" max="9984" width="21.140625" style="17" customWidth="1"/>
    <col min="9985" max="9985" width="18.7109375" style="17" customWidth="1"/>
    <col min="9986" max="9986" width="22.28515625" style="17" customWidth="1"/>
    <col min="9987" max="10237" width="9.140625" style="17"/>
    <col min="10238" max="10238" width="10.5703125" style="17" customWidth="1"/>
    <col min="10239" max="10239" width="78.140625" style="17" customWidth="1"/>
    <col min="10240" max="10240" width="21.140625" style="17" customWidth="1"/>
    <col min="10241" max="10241" width="18.7109375" style="17" customWidth="1"/>
    <col min="10242" max="10242" width="22.28515625" style="17" customWidth="1"/>
    <col min="10243" max="10493" width="9.140625" style="17"/>
    <col min="10494" max="10494" width="10.5703125" style="17" customWidth="1"/>
    <col min="10495" max="10495" width="78.140625" style="17" customWidth="1"/>
    <col min="10496" max="10496" width="21.140625" style="17" customWidth="1"/>
    <col min="10497" max="10497" width="18.7109375" style="17" customWidth="1"/>
    <col min="10498" max="10498" width="22.28515625" style="17" customWidth="1"/>
    <col min="10499" max="10749" width="9.140625" style="17"/>
    <col min="10750" max="10750" width="10.5703125" style="17" customWidth="1"/>
    <col min="10751" max="10751" width="78.140625" style="17" customWidth="1"/>
    <col min="10752" max="10752" width="21.140625" style="17" customWidth="1"/>
    <col min="10753" max="10753" width="18.7109375" style="17" customWidth="1"/>
    <col min="10754" max="10754" width="22.28515625" style="17" customWidth="1"/>
    <col min="10755" max="11005" width="9.140625" style="17"/>
    <col min="11006" max="11006" width="10.5703125" style="17" customWidth="1"/>
    <col min="11007" max="11007" width="78.140625" style="17" customWidth="1"/>
    <col min="11008" max="11008" width="21.140625" style="17" customWidth="1"/>
    <col min="11009" max="11009" width="18.7109375" style="17" customWidth="1"/>
    <col min="11010" max="11010" width="22.28515625" style="17" customWidth="1"/>
    <col min="11011" max="11261" width="9.140625" style="17"/>
    <col min="11262" max="11262" width="10.5703125" style="17" customWidth="1"/>
    <col min="11263" max="11263" width="78.140625" style="17" customWidth="1"/>
    <col min="11264" max="11264" width="21.140625" style="17" customWidth="1"/>
    <col min="11265" max="11265" width="18.7109375" style="17" customWidth="1"/>
    <col min="11266" max="11266" width="22.28515625" style="17" customWidth="1"/>
    <col min="11267" max="11517" width="9.140625" style="17"/>
    <col min="11518" max="11518" width="10.5703125" style="17" customWidth="1"/>
    <col min="11519" max="11519" width="78.140625" style="17" customWidth="1"/>
    <col min="11520" max="11520" width="21.140625" style="17" customWidth="1"/>
    <col min="11521" max="11521" width="18.7109375" style="17" customWidth="1"/>
    <col min="11522" max="11522" width="22.28515625" style="17" customWidth="1"/>
    <col min="11523" max="11773" width="9.140625" style="17"/>
    <col min="11774" max="11774" width="10.5703125" style="17" customWidth="1"/>
    <col min="11775" max="11775" width="78.140625" style="17" customWidth="1"/>
    <col min="11776" max="11776" width="21.140625" style="17" customWidth="1"/>
    <col min="11777" max="11777" width="18.7109375" style="17" customWidth="1"/>
    <col min="11778" max="11778" width="22.28515625" style="17" customWidth="1"/>
    <col min="11779" max="12029" width="9.140625" style="17"/>
    <col min="12030" max="12030" width="10.5703125" style="17" customWidth="1"/>
    <col min="12031" max="12031" width="78.140625" style="17" customWidth="1"/>
    <col min="12032" max="12032" width="21.140625" style="17" customWidth="1"/>
    <col min="12033" max="12033" width="18.7109375" style="17" customWidth="1"/>
    <col min="12034" max="12034" width="22.28515625" style="17" customWidth="1"/>
    <col min="12035" max="12285" width="9.140625" style="17"/>
    <col min="12286" max="12286" width="10.5703125" style="17" customWidth="1"/>
    <col min="12287" max="12287" width="78.140625" style="17" customWidth="1"/>
    <col min="12288" max="12288" width="21.140625" style="17" customWidth="1"/>
    <col min="12289" max="12289" width="18.7109375" style="17" customWidth="1"/>
    <col min="12290" max="12290" width="22.28515625" style="17" customWidth="1"/>
    <col min="12291" max="12541" width="9.140625" style="17"/>
    <col min="12542" max="12542" width="10.5703125" style="17" customWidth="1"/>
    <col min="12543" max="12543" width="78.140625" style="17" customWidth="1"/>
    <col min="12544" max="12544" width="21.140625" style="17" customWidth="1"/>
    <col min="12545" max="12545" width="18.7109375" style="17" customWidth="1"/>
    <col min="12546" max="12546" width="22.28515625" style="17" customWidth="1"/>
    <col min="12547" max="12797" width="9.140625" style="17"/>
    <col min="12798" max="12798" width="10.5703125" style="17" customWidth="1"/>
    <col min="12799" max="12799" width="78.140625" style="17" customWidth="1"/>
    <col min="12800" max="12800" width="21.140625" style="17" customWidth="1"/>
    <col min="12801" max="12801" width="18.7109375" style="17" customWidth="1"/>
    <col min="12802" max="12802" width="22.28515625" style="17" customWidth="1"/>
    <col min="12803" max="13053" width="9.140625" style="17"/>
    <col min="13054" max="13054" width="10.5703125" style="17" customWidth="1"/>
    <col min="13055" max="13055" width="78.140625" style="17" customWidth="1"/>
    <col min="13056" max="13056" width="21.140625" style="17" customWidth="1"/>
    <col min="13057" max="13057" width="18.7109375" style="17" customWidth="1"/>
    <col min="13058" max="13058" width="22.28515625" style="17" customWidth="1"/>
    <col min="13059" max="13309" width="9.140625" style="17"/>
    <col min="13310" max="13310" width="10.5703125" style="17" customWidth="1"/>
    <col min="13311" max="13311" width="78.140625" style="17" customWidth="1"/>
    <col min="13312" max="13312" width="21.140625" style="17" customWidth="1"/>
    <col min="13313" max="13313" width="18.7109375" style="17" customWidth="1"/>
    <col min="13314" max="13314" width="22.28515625" style="17" customWidth="1"/>
    <col min="13315" max="13565" width="9.140625" style="17"/>
    <col min="13566" max="13566" width="10.5703125" style="17" customWidth="1"/>
    <col min="13567" max="13567" width="78.140625" style="17" customWidth="1"/>
    <col min="13568" max="13568" width="21.140625" style="17" customWidth="1"/>
    <col min="13569" max="13569" width="18.7109375" style="17" customWidth="1"/>
    <col min="13570" max="13570" width="22.28515625" style="17" customWidth="1"/>
    <col min="13571" max="13821" width="9.140625" style="17"/>
    <col min="13822" max="13822" width="10.5703125" style="17" customWidth="1"/>
    <col min="13823" max="13823" width="78.140625" style="17" customWidth="1"/>
    <col min="13824" max="13824" width="21.140625" style="17" customWidth="1"/>
    <col min="13825" max="13825" width="18.7109375" style="17" customWidth="1"/>
    <col min="13826" max="13826" width="22.28515625" style="17" customWidth="1"/>
    <col min="13827" max="14077" width="9.140625" style="17"/>
    <col min="14078" max="14078" width="10.5703125" style="17" customWidth="1"/>
    <col min="14079" max="14079" width="78.140625" style="17" customWidth="1"/>
    <col min="14080" max="14080" width="21.140625" style="17" customWidth="1"/>
    <col min="14081" max="14081" width="18.7109375" style="17" customWidth="1"/>
    <col min="14082" max="14082" width="22.28515625" style="17" customWidth="1"/>
    <col min="14083" max="14333" width="9.140625" style="17"/>
    <col min="14334" max="14334" width="10.5703125" style="17" customWidth="1"/>
    <col min="14335" max="14335" width="78.140625" style="17" customWidth="1"/>
    <col min="14336" max="14336" width="21.140625" style="17" customWidth="1"/>
    <col min="14337" max="14337" width="18.7109375" style="17" customWidth="1"/>
    <col min="14338" max="14338" width="22.28515625" style="17" customWidth="1"/>
    <col min="14339" max="14589" width="9.140625" style="17"/>
    <col min="14590" max="14590" width="10.5703125" style="17" customWidth="1"/>
    <col min="14591" max="14591" width="78.140625" style="17" customWidth="1"/>
    <col min="14592" max="14592" width="21.140625" style="17" customWidth="1"/>
    <col min="14593" max="14593" width="18.7109375" style="17" customWidth="1"/>
    <col min="14594" max="14594" width="22.28515625" style="17" customWidth="1"/>
    <col min="14595" max="14845" width="9.140625" style="17"/>
    <col min="14846" max="14846" width="10.5703125" style="17" customWidth="1"/>
    <col min="14847" max="14847" width="78.140625" style="17" customWidth="1"/>
    <col min="14848" max="14848" width="21.140625" style="17" customWidth="1"/>
    <col min="14849" max="14849" width="18.7109375" style="17" customWidth="1"/>
    <col min="14850" max="14850" width="22.28515625" style="17" customWidth="1"/>
    <col min="14851" max="15101" width="9.140625" style="17"/>
    <col min="15102" max="15102" width="10.5703125" style="17" customWidth="1"/>
    <col min="15103" max="15103" width="78.140625" style="17" customWidth="1"/>
    <col min="15104" max="15104" width="21.140625" style="17" customWidth="1"/>
    <col min="15105" max="15105" width="18.7109375" style="17" customWidth="1"/>
    <col min="15106" max="15106" width="22.28515625" style="17" customWidth="1"/>
    <col min="15107" max="15357" width="9.140625" style="17"/>
    <col min="15358" max="15358" width="10.5703125" style="17" customWidth="1"/>
    <col min="15359" max="15359" width="78.140625" style="17" customWidth="1"/>
    <col min="15360" max="15360" width="21.140625" style="17" customWidth="1"/>
    <col min="15361" max="15361" width="18.7109375" style="17" customWidth="1"/>
    <col min="15362" max="15362" width="22.28515625" style="17" customWidth="1"/>
    <col min="15363" max="15613" width="9.140625" style="17"/>
    <col min="15614" max="15614" width="10.5703125" style="17" customWidth="1"/>
    <col min="15615" max="15615" width="78.140625" style="17" customWidth="1"/>
    <col min="15616" max="15616" width="21.140625" style="17" customWidth="1"/>
    <col min="15617" max="15617" width="18.7109375" style="17" customWidth="1"/>
    <col min="15618" max="15618" width="22.28515625" style="17" customWidth="1"/>
    <col min="15619" max="15869" width="9.140625" style="17"/>
    <col min="15870" max="15870" width="10.5703125" style="17" customWidth="1"/>
    <col min="15871" max="15871" width="78.140625" style="17" customWidth="1"/>
    <col min="15872" max="15872" width="21.140625" style="17" customWidth="1"/>
    <col min="15873" max="15873" width="18.7109375" style="17" customWidth="1"/>
    <col min="15874" max="15874" width="22.28515625" style="17" customWidth="1"/>
    <col min="15875" max="16125" width="9.140625" style="17"/>
    <col min="16126" max="16126" width="10.5703125" style="17" customWidth="1"/>
    <col min="16127" max="16127" width="78.140625" style="17" customWidth="1"/>
    <col min="16128" max="16128" width="21.140625" style="17" customWidth="1"/>
    <col min="16129" max="16129" width="18.7109375" style="17" customWidth="1"/>
    <col min="16130" max="16130" width="22.28515625" style="17" customWidth="1"/>
    <col min="16131" max="16384" width="9.140625" style="17"/>
  </cols>
  <sheetData>
    <row r="1" spans="1:13" s="45" customFormat="1" x14ac:dyDescent="0.25">
      <c r="A1" s="245"/>
      <c r="B1" s="245"/>
      <c r="C1" s="245"/>
      <c r="D1" s="245"/>
      <c r="E1" s="42"/>
      <c r="F1" s="43"/>
      <c r="G1" s="38"/>
      <c r="H1" s="38"/>
      <c r="I1" s="38"/>
      <c r="J1" s="38"/>
      <c r="K1" s="38"/>
      <c r="L1" s="39"/>
      <c r="M1" s="39"/>
    </row>
    <row r="2" spans="1:13" s="1" customFormat="1" ht="76.5" customHeight="1" x14ac:dyDescent="0.25">
      <c r="A2" s="207" t="s">
        <v>60</v>
      </c>
      <c r="B2" s="207"/>
      <c r="C2" s="207"/>
      <c r="D2" s="207"/>
      <c r="E2" s="138"/>
      <c r="F2" s="138"/>
      <c r="G2" s="138"/>
      <c r="H2" s="138"/>
      <c r="I2" s="138"/>
      <c r="J2" s="138"/>
      <c r="K2" s="138"/>
      <c r="L2" s="138"/>
      <c r="M2" s="138"/>
    </row>
    <row r="3" spans="1:13" x14ac:dyDescent="0.25">
      <c r="A3" s="244" t="s">
        <v>21716</v>
      </c>
      <c r="B3" s="244"/>
      <c r="C3" s="244"/>
      <c r="D3" s="244"/>
    </row>
    <row r="4" spans="1:13" s="20" customFormat="1" ht="15.75" customHeight="1" x14ac:dyDescent="0.25">
      <c r="A4" s="18" t="s">
        <v>50</v>
      </c>
      <c r="B4" s="19" t="s">
        <v>51</v>
      </c>
      <c r="C4" s="18" t="s">
        <v>52</v>
      </c>
      <c r="D4" s="18" t="s">
        <v>6917</v>
      </c>
    </row>
    <row r="5" spans="1:13" x14ac:dyDescent="0.25">
      <c r="A5" s="149" t="s">
        <v>11835</v>
      </c>
      <c r="B5" s="22" t="s">
        <v>6981</v>
      </c>
      <c r="C5" s="21" t="s">
        <v>41</v>
      </c>
      <c r="D5" s="23">
        <v>34.43</v>
      </c>
    </row>
    <row r="6" spans="1:13" x14ac:dyDescent="0.25">
      <c r="A6" s="149" t="s">
        <v>11836</v>
      </c>
      <c r="B6" s="22" t="s">
        <v>6982</v>
      </c>
      <c r="C6" s="21" t="s">
        <v>41</v>
      </c>
      <c r="D6" s="23">
        <v>6.52</v>
      </c>
    </row>
  </sheetData>
  <mergeCells count="3">
    <mergeCell ref="A3:D3"/>
    <mergeCell ref="A2:D2"/>
    <mergeCell ref="A1:D1"/>
  </mergeCells>
  <phoneticPr fontId="20" type="noConversion"/>
  <printOptions horizontalCentered="1" gridLines="1"/>
  <pageMargins left="0.19685039370078741" right="0.19685039370078741" top="0.59055118110236227" bottom="1.1811023622047245" header="0.39370078740157483" footer="0.59055118110236227"/>
  <pageSetup paperSize="9" scale="92" fitToHeight="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M14"/>
  <sheetViews>
    <sheetView showGridLines="0" view="pageBreakPreview" zoomScaleNormal="130" zoomScaleSheetLayoutView="100" workbookViewId="0">
      <selection activeCell="K32" sqref="K32"/>
    </sheetView>
  </sheetViews>
  <sheetFormatPr defaultRowHeight="15.75" x14ac:dyDescent="0.25"/>
  <cols>
    <col min="1" max="1" width="16.85546875" style="16" customWidth="1"/>
    <col min="2" max="2" width="13.5703125" style="17" customWidth="1"/>
    <col min="3" max="3" width="55.42578125" style="17" customWidth="1"/>
    <col min="4" max="4" width="30.28515625" style="17" customWidth="1"/>
    <col min="5" max="6" width="20" style="17" customWidth="1"/>
    <col min="7" max="253" width="9.140625" style="17"/>
    <col min="254" max="254" width="10.5703125" style="17" customWidth="1"/>
    <col min="255" max="255" width="78.140625" style="17" customWidth="1"/>
    <col min="256" max="256" width="21.140625" style="17" customWidth="1"/>
    <col min="257" max="257" width="18.7109375" style="17" customWidth="1"/>
    <col min="258" max="258" width="22.28515625" style="17" customWidth="1"/>
    <col min="259" max="509" width="9.140625" style="17"/>
    <col min="510" max="510" width="10.5703125" style="17" customWidth="1"/>
    <col min="511" max="511" width="78.140625" style="17" customWidth="1"/>
    <col min="512" max="512" width="21.140625" style="17" customWidth="1"/>
    <col min="513" max="513" width="18.7109375" style="17" customWidth="1"/>
    <col min="514" max="514" width="22.28515625" style="17" customWidth="1"/>
    <col min="515" max="765" width="9.140625" style="17"/>
    <col min="766" max="766" width="10.5703125" style="17" customWidth="1"/>
    <col min="767" max="767" width="78.140625" style="17" customWidth="1"/>
    <col min="768" max="768" width="21.140625" style="17" customWidth="1"/>
    <col min="769" max="769" width="18.7109375" style="17" customWidth="1"/>
    <col min="770" max="770" width="22.28515625" style="17" customWidth="1"/>
    <col min="771" max="1021" width="9.140625" style="17"/>
    <col min="1022" max="1022" width="10.5703125" style="17" customWidth="1"/>
    <col min="1023" max="1023" width="78.140625" style="17" customWidth="1"/>
    <col min="1024" max="1024" width="21.140625" style="17" customWidth="1"/>
    <col min="1025" max="1025" width="18.7109375" style="17" customWidth="1"/>
    <col min="1026" max="1026" width="22.28515625" style="17" customWidth="1"/>
    <col min="1027" max="1277" width="9.140625" style="17"/>
    <col min="1278" max="1278" width="10.5703125" style="17" customWidth="1"/>
    <col min="1279" max="1279" width="78.140625" style="17" customWidth="1"/>
    <col min="1280" max="1280" width="21.140625" style="17" customWidth="1"/>
    <col min="1281" max="1281" width="18.7109375" style="17" customWidth="1"/>
    <col min="1282" max="1282" width="22.28515625" style="17" customWidth="1"/>
    <col min="1283" max="1533" width="9.140625" style="17"/>
    <col min="1534" max="1534" width="10.5703125" style="17" customWidth="1"/>
    <col min="1535" max="1535" width="78.140625" style="17" customWidth="1"/>
    <col min="1536" max="1536" width="21.140625" style="17" customWidth="1"/>
    <col min="1537" max="1537" width="18.7109375" style="17" customWidth="1"/>
    <col min="1538" max="1538" width="22.28515625" style="17" customWidth="1"/>
    <col min="1539" max="1789" width="9.140625" style="17"/>
    <col min="1790" max="1790" width="10.5703125" style="17" customWidth="1"/>
    <col min="1791" max="1791" width="78.140625" style="17" customWidth="1"/>
    <col min="1792" max="1792" width="21.140625" style="17" customWidth="1"/>
    <col min="1793" max="1793" width="18.7109375" style="17" customWidth="1"/>
    <col min="1794" max="1794" width="22.28515625" style="17" customWidth="1"/>
    <col min="1795" max="2045" width="9.140625" style="17"/>
    <col min="2046" max="2046" width="10.5703125" style="17" customWidth="1"/>
    <col min="2047" max="2047" width="78.140625" style="17" customWidth="1"/>
    <col min="2048" max="2048" width="21.140625" style="17" customWidth="1"/>
    <col min="2049" max="2049" width="18.7109375" style="17" customWidth="1"/>
    <col min="2050" max="2050" width="22.28515625" style="17" customWidth="1"/>
    <col min="2051" max="2301" width="9.140625" style="17"/>
    <col min="2302" max="2302" width="10.5703125" style="17" customWidth="1"/>
    <col min="2303" max="2303" width="78.140625" style="17" customWidth="1"/>
    <col min="2304" max="2304" width="21.140625" style="17" customWidth="1"/>
    <col min="2305" max="2305" width="18.7109375" style="17" customWidth="1"/>
    <col min="2306" max="2306" width="22.28515625" style="17" customWidth="1"/>
    <col min="2307" max="2557" width="9.140625" style="17"/>
    <col min="2558" max="2558" width="10.5703125" style="17" customWidth="1"/>
    <col min="2559" max="2559" width="78.140625" style="17" customWidth="1"/>
    <col min="2560" max="2560" width="21.140625" style="17" customWidth="1"/>
    <col min="2561" max="2561" width="18.7109375" style="17" customWidth="1"/>
    <col min="2562" max="2562" width="22.28515625" style="17" customWidth="1"/>
    <col min="2563" max="2813" width="9.140625" style="17"/>
    <col min="2814" max="2814" width="10.5703125" style="17" customWidth="1"/>
    <col min="2815" max="2815" width="78.140625" style="17" customWidth="1"/>
    <col min="2816" max="2816" width="21.140625" style="17" customWidth="1"/>
    <col min="2817" max="2817" width="18.7109375" style="17" customWidth="1"/>
    <col min="2818" max="2818" width="22.28515625" style="17" customWidth="1"/>
    <col min="2819" max="3069" width="9.140625" style="17"/>
    <col min="3070" max="3070" width="10.5703125" style="17" customWidth="1"/>
    <col min="3071" max="3071" width="78.140625" style="17" customWidth="1"/>
    <col min="3072" max="3072" width="21.140625" style="17" customWidth="1"/>
    <col min="3073" max="3073" width="18.7109375" style="17" customWidth="1"/>
    <col min="3074" max="3074" width="22.28515625" style="17" customWidth="1"/>
    <col min="3075" max="3325" width="9.140625" style="17"/>
    <col min="3326" max="3326" width="10.5703125" style="17" customWidth="1"/>
    <col min="3327" max="3327" width="78.140625" style="17" customWidth="1"/>
    <col min="3328" max="3328" width="21.140625" style="17" customWidth="1"/>
    <col min="3329" max="3329" width="18.7109375" style="17" customWidth="1"/>
    <col min="3330" max="3330" width="22.28515625" style="17" customWidth="1"/>
    <col min="3331" max="3581" width="9.140625" style="17"/>
    <col min="3582" max="3582" width="10.5703125" style="17" customWidth="1"/>
    <col min="3583" max="3583" width="78.140625" style="17" customWidth="1"/>
    <col min="3584" max="3584" width="21.140625" style="17" customWidth="1"/>
    <col min="3585" max="3585" width="18.7109375" style="17" customWidth="1"/>
    <col min="3586" max="3586" width="22.28515625" style="17" customWidth="1"/>
    <col min="3587" max="3837" width="9.140625" style="17"/>
    <col min="3838" max="3838" width="10.5703125" style="17" customWidth="1"/>
    <col min="3839" max="3839" width="78.140625" style="17" customWidth="1"/>
    <col min="3840" max="3840" width="21.140625" style="17" customWidth="1"/>
    <col min="3841" max="3841" width="18.7109375" style="17" customWidth="1"/>
    <col min="3842" max="3842" width="22.28515625" style="17" customWidth="1"/>
    <col min="3843" max="4093" width="9.140625" style="17"/>
    <col min="4094" max="4094" width="10.5703125" style="17" customWidth="1"/>
    <col min="4095" max="4095" width="78.140625" style="17" customWidth="1"/>
    <col min="4096" max="4096" width="21.140625" style="17" customWidth="1"/>
    <col min="4097" max="4097" width="18.7109375" style="17" customWidth="1"/>
    <col min="4098" max="4098" width="22.28515625" style="17" customWidth="1"/>
    <col min="4099" max="4349" width="9.140625" style="17"/>
    <col min="4350" max="4350" width="10.5703125" style="17" customWidth="1"/>
    <col min="4351" max="4351" width="78.140625" style="17" customWidth="1"/>
    <col min="4352" max="4352" width="21.140625" style="17" customWidth="1"/>
    <col min="4353" max="4353" width="18.7109375" style="17" customWidth="1"/>
    <col min="4354" max="4354" width="22.28515625" style="17" customWidth="1"/>
    <col min="4355" max="4605" width="9.140625" style="17"/>
    <col min="4606" max="4606" width="10.5703125" style="17" customWidth="1"/>
    <col min="4607" max="4607" width="78.140625" style="17" customWidth="1"/>
    <col min="4608" max="4608" width="21.140625" style="17" customWidth="1"/>
    <col min="4609" max="4609" width="18.7109375" style="17" customWidth="1"/>
    <col min="4610" max="4610" width="22.28515625" style="17" customWidth="1"/>
    <col min="4611" max="4861" width="9.140625" style="17"/>
    <col min="4862" max="4862" width="10.5703125" style="17" customWidth="1"/>
    <col min="4863" max="4863" width="78.140625" style="17" customWidth="1"/>
    <col min="4864" max="4864" width="21.140625" style="17" customWidth="1"/>
    <col min="4865" max="4865" width="18.7109375" style="17" customWidth="1"/>
    <col min="4866" max="4866" width="22.28515625" style="17" customWidth="1"/>
    <col min="4867" max="5117" width="9.140625" style="17"/>
    <col min="5118" max="5118" width="10.5703125" style="17" customWidth="1"/>
    <col min="5119" max="5119" width="78.140625" style="17" customWidth="1"/>
    <col min="5120" max="5120" width="21.140625" style="17" customWidth="1"/>
    <col min="5121" max="5121" width="18.7109375" style="17" customWidth="1"/>
    <col min="5122" max="5122" width="22.28515625" style="17" customWidth="1"/>
    <col min="5123" max="5373" width="9.140625" style="17"/>
    <col min="5374" max="5374" width="10.5703125" style="17" customWidth="1"/>
    <col min="5375" max="5375" width="78.140625" style="17" customWidth="1"/>
    <col min="5376" max="5376" width="21.140625" style="17" customWidth="1"/>
    <col min="5377" max="5377" width="18.7109375" style="17" customWidth="1"/>
    <col min="5378" max="5378" width="22.28515625" style="17" customWidth="1"/>
    <col min="5379" max="5629" width="9.140625" style="17"/>
    <col min="5630" max="5630" width="10.5703125" style="17" customWidth="1"/>
    <col min="5631" max="5631" width="78.140625" style="17" customWidth="1"/>
    <col min="5632" max="5632" width="21.140625" style="17" customWidth="1"/>
    <col min="5633" max="5633" width="18.7109375" style="17" customWidth="1"/>
    <col min="5634" max="5634" width="22.28515625" style="17" customWidth="1"/>
    <col min="5635" max="5885" width="9.140625" style="17"/>
    <col min="5886" max="5886" width="10.5703125" style="17" customWidth="1"/>
    <col min="5887" max="5887" width="78.140625" style="17" customWidth="1"/>
    <col min="5888" max="5888" width="21.140625" style="17" customWidth="1"/>
    <col min="5889" max="5889" width="18.7109375" style="17" customWidth="1"/>
    <col min="5890" max="5890" width="22.28515625" style="17" customWidth="1"/>
    <col min="5891" max="6141" width="9.140625" style="17"/>
    <col min="6142" max="6142" width="10.5703125" style="17" customWidth="1"/>
    <col min="6143" max="6143" width="78.140625" style="17" customWidth="1"/>
    <col min="6144" max="6144" width="21.140625" style="17" customWidth="1"/>
    <col min="6145" max="6145" width="18.7109375" style="17" customWidth="1"/>
    <col min="6146" max="6146" width="22.28515625" style="17" customWidth="1"/>
    <col min="6147" max="6397" width="9.140625" style="17"/>
    <col min="6398" max="6398" width="10.5703125" style="17" customWidth="1"/>
    <col min="6399" max="6399" width="78.140625" style="17" customWidth="1"/>
    <col min="6400" max="6400" width="21.140625" style="17" customWidth="1"/>
    <col min="6401" max="6401" width="18.7109375" style="17" customWidth="1"/>
    <col min="6402" max="6402" width="22.28515625" style="17" customWidth="1"/>
    <col min="6403" max="6653" width="9.140625" style="17"/>
    <col min="6654" max="6654" width="10.5703125" style="17" customWidth="1"/>
    <col min="6655" max="6655" width="78.140625" style="17" customWidth="1"/>
    <col min="6656" max="6656" width="21.140625" style="17" customWidth="1"/>
    <col min="6657" max="6657" width="18.7109375" style="17" customWidth="1"/>
    <col min="6658" max="6658" width="22.28515625" style="17" customWidth="1"/>
    <col min="6659" max="6909" width="9.140625" style="17"/>
    <col min="6910" max="6910" width="10.5703125" style="17" customWidth="1"/>
    <col min="6911" max="6911" width="78.140625" style="17" customWidth="1"/>
    <col min="6912" max="6912" width="21.140625" style="17" customWidth="1"/>
    <col min="6913" max="6913" width="18.7109375" style="17" customWidth="1"/>
    <col min="6914" max="6914" width="22.28515625" style="17" customWidth="1"/>
    <col min="6915" max="7165" width="9.140625" style="17"/>
    <col min="7166" max="7166" width="10.5703125" style="17" customWidth="1"/>
    <col min="7167" max="7167" width="78.140625" style="17" customWidth="1"/>
    <col min="7168" max="7168" width="21.140625" style="17" customWidth="1"/>
    <col min="7169" max="7169" width="18.7109375" style="17" customWidth="1"/>
    <col min="7170" max="7170" width="22.28515625" style="17" customWidth="1"/>
    <col min="7171" max="7421" width="9.140625" style="17"/>
    <col min="7422" max="7422" width="10.5703125" style="17" customWidth="1"/>
    <col min="7423" max="7423" width="78.140625" style="17" customWidth="1"/>
    <col min="7424" max="7424" width="21.140625" style="17" customWidth="1"/>
    <col min="7425" max="7425" width="18.7109375" style="17" customWidth="1"/>
    <col min="7426" max="7426" width="22.28515625" style="17" customWidth="1"/>
    <col min="7427" max="7677" width="9.140625" style="17"/>
    <col min="7678" max="7678" width="10.5703125" style="17" customWidth="1"/>
    <col min="7679" max="7679" width="78.140625" style="17" customWidth="1"/>
    <col min="7680" max="7680" width="21.140625" style="17" customWidth="1"/>
    <col min="7681" max="7681" width="18.7109375" style="17" customWidth="1"/>
    <col min="7682" max="7682" width="22.28515625" style="17" customWidth="1"/>
    <col min="7683" max="7933" width="9.140625" style="17"/>
    <col min="7934" max="7934" width="10.5703125" style="17" customWidth="1"/>
    <col min="7935" max="7935" width="78.140625" style="17" customWidth="1"/>
    <col min="7936" max="7936" width="21.140625" style="17" customWidth="1"/>
    <col min="7937" max="7937" width="18.7109375" style="17" customWidth="1"/>
    <col min="7938" max="7938" width="22.28515625" style="17" customWidth="1"/>
    <col min="7939" max="8189" width="9.140625" style="17"/>
    <col min="8190" max="8190" width="10.5703125" style="17" customWidth="1"/>
    <col min="8191" max="8191" width="78.140625" style="17" customWidth="1"/>
    <col min="8192" max="8192" width="21.140625" style="17" customWidth="1"/>
    <col min="8193" max="8193" width="18.7109375" style="17" customWidth="1"/>
    <col min="8194" max="8194" width="22.28515625" style="17" customWidth="1"/>
    <col min="8195" max="8445" width="9.140625" style="17"/>
    <col min="8446" max="8446" width="10.5703125" style="17" customWidth="1"/>
    <col min="8447" max="8447" width="78.140625" style="17" customWidth="1"/>
    <col min="8448" max="8448" width="21.140625" style="17" customWidth="1"/>
    <col min="8449" max="8449" width="18.7109375" style="17" customWidth="1"/>
    <col min="8450" max="8450" width="22.28515625" style="17" customWidth="1"/>
    <col min="8451" max="8701" width="9.140625" style="17"/>
    <col min="8702" max="8702" width="10.5703125" style="17" customWidth="1"/>
    <col min="8703" max="8703" width="78.140625" style="17" customWidth="1"/>
    <col min="8704" max="8704" width="21.140625" style="17" customWidth="1"/>
    <col min="8705" max="8705" width="18.7109375" style="17" customWidth="1"/>
    <col min="8706" max="8706" width="22.28515625" style="17" customWidth="1"/>
    <col min="8707" max="8957" width="9.140625" style="17"/>
    <col min="8958" max="8958" width="10.5703125" style="17" customWidth="1"/>
    <col min="8959" max="8959" width="78.140625" style="17" customWidth="1"/>
    <col min="8960" max="8960" width="21.140625" style="17" customWidth="1"/>
    <col min="8961" max="8961" width="18.7109375" style="17" customWidth="1"/>
    <col min="8962" max="8962" width="22.28515625" style="17" customWidth="1"/>
    <col min="8963" max="9213" width="9.140625" style="17"/>
    <col min="9214" max="9214" width="10.5703125" style="17" customWidth="1"/>
    <col min="9215" max="9215" width="78.140625" style="17" customWidth="1"/>
    <col min="9216" max="9216" width="21.140625" style="17" customWidth="1"/>
    <col min="9217" max="9217" width="18.7109375" style="17" customWidth="1"/>
    <col min="9218" max="9218" width="22.28515625" style="17" customWidth="1"/>
    <col min="9219" max="9469" width="9.140625" style="17"/>
    <col min="9470" max="9470" width="10.5703125" style="17" customWidth="1"/>
    <col min="9471" max="9471" width="78.140625" style="17" customWidth="1"/>
    <col min="9472" max="9472" width="21.140625" style="17" customWidth="1"/>
    <col min="9473" max="9473" width="18.7109375" style="17" customWidth="1"/>
    <col min="9474" max="9474" width="22.28515625" style="17" customWidth="1"/>
    <col min="9475" max="9725" width="9.140625" style="17"/>
    <col min="9726" max="9726" width="10.5703125" style="17" customWidth="1"/>
    <col min="9727" max="9727" width="78.140625" style="17" customWidth="1"/>
    <col min="9728" max="9728" width="21.140625" style="17" customWidth="1"/>
    <col min="9729" max="9729" width="18.7109375" style="17" customWidth="1"/>
    <col min="9730" max="9730" width="22.28515625" style="17" customWidth="1"/>
    <col min="9731" max="9981" width="9.140625" style="17"/>
    <col min="9982" max="9982" width="10.5703125" style="17" customWidth="1"/>
    <col min="9983" max="9983" width="78.140625" style="17" customWidth="1"/>
    <col min="9984" max="9984" width="21.140625" style="17" customWidth="1"/>
    <col min="9985" max="9985" width="18.7109375" style="17" customWidth="1"/>
    <col min="9986" max="9986" width="22.28515625" style="17" customWidth="1"/>
    <col min="9987" max="10237" width="9.140625" style="17"/>
    <col min="10238" max="10238" width="10.5703125" style="17" customWidth="1"/>
    <col min="10239" max="10239" width="78.140625" style="17" customWidth="1"/>
    <col min="10240" max="10240" width="21.140625" style="17" customWidth="1"/>
    <col min="10241" max="10241" width="18.7109375" style="17" customWidth="1"/>
    <col min="10242" max="10242" width="22.28515625" style="17" customWidth="1"/>
    <col min="10243" max="10493" width="9.140625" style="17"/>
    <col min="10494" max="10494" width="10.5703125" style="17" customWidth="1"/>
    <col min="10495" max="10495" width="78.140625" style="17" customWidth="1"/>
    <col min="10496" max="10496" width="21.140625" style="17" customWidth="1"/>
    <col min="10497" max="10497" width="18.7109375" style="17" customWidth="1"/>
    <col min="10498" max="10498" width="22.28515625" style="17" customWidth="1"/>
    <col min="10499" max="10749" width="9.140625" style="17"/>
    <col min="10750" max="10750" width="10.5703125" style="17" customWidth="1"/>
    <col min="10751" max="10751" width="78.140625" style="17" customWidth="1"/>
    <col min="10752" max="10752" width="21.140625" style="17" customWidth="1"/>
    <col min="10753" max="10753" width="18.7109375" style="17" customWidth="1"/>
    <col min="10754" max="10754" width="22.28515625" style="17" customWidth="1"/>
    <col min="10755" max="11005" width="9.140625" style="17"/>
    <col min="11006" max="11006" width="10.5703125" style="17" customWidth="1"/>
    <col min="11007" max="11007" width="78.140625" style="17" customWidth="1"/>
    <col min="11008" max="11008" width="21.140625" style="17" customWidth="1"/>
    <col min="11009" max="11009" width="18.7109375" style="17" customWidth="1"/>
    <col min="11010" max="11010" width="22.28515625" style="17" customWidth="1"/>
    <col min="11011" max="11261" width="9.140625" style="17"/>
    <col min="11262" max="11262" width="10.5703125" style="17" customWidth="1"/>
    <col min="11263" max="11263" width="78.140625" style="17" customWidth="1"/>
    <col min="11264" max="11264" width="21.140625" style="17" customWidth="1"/>
    <col min="11265" max="11265" width="18.7109375" style="17" customWidth="1"/>
    <col min="11266" max="11266" width="22.28515625" style="17" customWidth="1"/>
    <col min="11267" max="11517" width="9.140625" style="17"/>
    <col min="11518" max="11518" width="10.5703125" style="17" customWidth="1"/>
    <col min="11519" max="11519" width="78.140625" style="17" customWidth="1"/>
    <col min="11520" max="11520" width="21.140625" style="17" customWidth="1"/>
    <col min="11521" max="11521" width="18.7109375" style="17" customWidth="1"/>
    <col min="11522" max="11522" width="22.28515625" style="17" customWidth="1"/>
    <col min="11523" max="11773" width="9.140625" style="17"/>
    <col min="11774" max="11774" width="10.5703125" style="17" customWidth="1"/>
    <col min="11775" max="11775" width="78.140625" style="17" customWidth="1"/>
    <col min="11776" max="11776" width="21.140625" style="17" customWidth="1"/>
    <col min="11777" max="11777" width="18.7109375" style="17" customWidth="1"/>
    <col min="11778" max="11778" width="22.28515625" style="17" customWidth="1"/>
    <col min="11779" max="12029" width="9.140625" style="17"/>
    <col min="12030" max="12030" width="10.5703125" style="17" customWidth="1"/>
    <col min="12031" max="12031" width="78.140625" style="17" customWidth="1"/>
    <col min="12032" max="12032" width="21.140625" style="17" customWidth="1"/>
    <col min="12033" max="12033" width="18.7109375" style="17" customWidth="1"/>
    <col min="12034" max="12034" width="22.28515625" style="17" customWidth="1"/>
    <col min="12035" max="12285" width="9.140625" style="17"/>
    <col min="12286" max="12286" width="10.5703125" style="17" customWidth="1"/>
    <col min="12287" max="12287" width="78.140625" style="17" customWidth="1"/>
    <col min="12288" max="12288" width="21.140625" style="17" customWidth="1"/>
    <col min="12289" max="12289" width="18.7109375" style="17" customWidth="1"/>
    <col min="12290" max="12290" width="22.28515625" style="17" customWidth="1"/>
    <col min="12291" max="12541" width="9.140625" style="17"/>
    <col min="12542" max="12542" width="10.5703125" style="17" customWidth="1"/>
    <col min="12543" max="12543" width="78.140625" style="17" customWidth="1"/>
    <col min="12544" max="12544" width="21.140625" style="17" customWidth="1"/>
    <col min="12545" max="12545" width="18.7109375" style="17" customWidth="1"/>
    <col min="12546" max="12546" width="22.28515625" style="17" customWidth="1"/>
    <col min="12547" max="12797" width="9.140625" style="17"/>
    <col min="12798" max="12798" width="10.5703125" style="17" customWidth="1"/>
    <col min="12799" max="12799" width="78.140625" style="17" customWidth="1"/>
    <col min="12800" max="12800" width="21.140625" style="17" customWidth="1"/>
    <col min="12801" max="12801" width="18.7109375" style="17" customWidth="1"/>
    <col min="12802" max="12802" width="22.28515625" style="17" customWidth="1"/>
    <col min="12803" max="13053" width="9.140625" style="17"/>
    <col min="13054" max="13054" width="10.5703125" style="17" customWidth="1"/>
    <col min="13055" max="13055" width="78.140625" style="17" customWidth="1"/>
    <col min="13056" max="13056" width="21.140625" style="17" customWidth="1"/>
    <col min="13057" max="13057" width="18.7109375" style="17" customWidth="1"/>
    <col min="13058" max="13058" width="22.28515625" style="17" customWidth="1"/>
    <col min="13059" max="13309" width="9.140625" style="17"/>
    <col min="13310" max="13310" width="10.5703125" style="17" customWidth="1"/>
    <col min="13311" max="13311" width="78.140625" style="17" customWidth="1"/>
    <col min="13312" max="13312" width="21.140625" style="17" customWidth="1"/>
    <col min="13313" max="13313" width="18.7109375" style="17" customWidth="1"/>
    <col min="13314" max="13314" width="22.28515625" style="17" customWidth="1"/>
    <col min="13315" max="13565" width="9.140625" style="17"/>
    <col min="13566" max="13566" width="10.5703125" style="17" customWidth="1"/>
    <col min="13567" max="13567" width="78.140625" style="17" customWidth="1"/>
    <col min="13568" max="13568" width="21.140625" style="17" customWidth="1"/>
    <col min="13569" max="13569" width="18.7109375" style="17" customWidth="1"/>
    <col min="13570" max="13570" width="22.28515625" style="17" customWidth="1"/>
    <col min="13571" max="13821" width="9.140625" style="17"/>
    <col min="13822" max="13822" width="10.5703125" style="17" customWidth="1"/>
    <col min="13823" max="13823" width="78.140625" style="17" customWidth="1"/>
    <col min="13824" max="13824" width="21.140625" style="17" customWidth="1"/>
    <col min="13825" max="13825" width="18.7109375" style="17" customWidth="1"/>
    <col min="13826" max="13826" width="22.28515625" style="17" customWidth="1"/>
    <col min="13827" max="14077" width="9.140625" style="17"/>
    <col min="14078" max="14078" width="10.5703125" style="17" customWidth="1"/>
    <col min="14079" max="14079" width="78.140625" style="17" customWidth="1"/>
    <col min="14080" max="14080" width="21.140625" style="17" customWidth="1"/>
    <col min="14081" max="14081" width="18.7109375" style="17" customWidth="1"/>
    <col min="14082" max="14082" width="22.28515625" style="17" customWidth="1"/>
    <col min="14083" max="14333" width="9.140625" style="17"/>
    <col min="14334" max="14334" width="10.5703125" style="17" customWidth="1"/>
    <col min="14335" max="14335" width="78.140625" style="17" customWidth="1"/>
    <col min="14336" max="14336" width="21.140625" style="17" customWidth="1"/>
    <col min="14337" max="14337" width="18.7109375" style="17" customWidth="1"/>
    <col min="14338" max="14338" width="22.28515625" style="17" customWidth="1"/>
    <col min="14339" max="14589" width="9.140625" style="17"/>
    <col min="14590" max="14590" width="10.5703125" style="17" customWidth="1"/>
    <col min="14591" max="14591" width="78.140625" style="17" customWidth="1"/>
    <col min="14592" max="14592" width="21.140625" style="17" customWidth="1"/>
    <col min="14593" max="14593" width="18.7109375" style="17" customWidth="1"/>
    <col min="14594" max="14594" width="22.28515625" style="17" customWidth="1"/>
    <col min="14595" max="14845" width="9.140625" style="17"/>
    <col min="14846" max="14846" width="10.5703125" style="17" customWidth="1"/>
    <col min="14847" max="14847" width="78.140625" style="17" customWidth="1"/>
    <col min="14848" max="14848" width="21.140625" style="17" customWidth="1"/>
    <col min="14849" max="14849" width="18.7109375" style="17" customWidth="1"/>
    <col min="14850" max="14850" width="22.28515625" style="17" customWidth="1"/>
    <col min="14851" max="15101" width="9.140625" style="17"/>
    <col min="15102" max="15102" width="10.5703125" style="17" customWidth="1"/>
    <col min="15103" max="15103" width="78.140625" style="17" customWidth="1"/>
    <col min="15104" max="15104" width="21.140625" style="17" customWidth="1"/>
    <col min="15105" max="15105" width="18.7109375" style="17" customWidth="1"/>
    <col min="15106" max="15106" width="22.28515625" style="17" customWidth="1"/>
    <col min="15107" max="15357" width="9.140625" style="17"/>
    <col min="15358" max="15358" width="10.5703125" style="17" customWidth="1"/>
    <col min="15359" max="15359" width="78.140625" style="17" customWidth="1"/>
    <col min="15360" max="15360" width="21.140625" style="17" customWidth="1"/>
    <col min="15361" max="15361" width="18.7109375" style="17" customWidth="1"/>
    <col min="15362" max="15362" width="22.28515625" style="17" customWidth="1"/>
    <col min="15363" max="15613" width="9.140625" style="17"/>
    <col min="15614" max="15614" width="10.5703125" style="17" customWidth="1"/>
    <col min="15615" max="15615" width="78.140625" style="17" customWidth="1"/>
    <col min="15616" max="15616" width="21.140625" style="17" customWidth="1"/>
    <col min="15617" max="15617" width="18.7109375" style="17" customWidth="1"/>
    <col min="15618" max="15618" width="22.28515625" style="17" customWidth="1"/>
    <col min="15619" max="15869" width="9.140625" style="17"/>
    <col min="15870" max="15870" width="10.5703125" style="17" customWidth="1"/>
    <col min="15871" max="15871" width="78.140625" style="17" customWidth="1"/>
    <col min="15872" max="15872" width="21.140625" style="17" customWidth="1"/>
    <col min="15873" max="15873" width="18.7109375" style="17" customWidth="1"/>
    <col min="15874" max="15874" width="22.28515625" style="17" customWidth="1"/>
    <col min="15875" max="16125" width="9.140625" style="17"/>
    <col min="16126" max="16126" width="10.5703125" style="17" customWidth="1"/>
    <col min="16127" max="16127" width="78.140625" style="17" customWidth="1"/>
    <col min="16128" max="16128" width="21.140625" style="17" customWidth="1"/>
    <col min="16129" max="16129" width="18.7109375" style="17" customWidth="1"/>
    <col min="16130" max="16130" width="22.28515625" style="17" customWidth="1"/>
    <col min="16131" max="16384" width="9.140625" style="17"/>
  </cols>
  <sheetData>
    <row r="1" spans="1:13" s="45" customFormat="1" ht="15.75" customHeight="1" x14ac:dyDescent="0.25">
      <c r="A1" s="245"/>
      <c r="B1" s="245"/>
      <c r="C1" s="245"/>
      <c r="D1" s="245"/>
      <c r="E1" s="245"/>
      <c r="F1" s="245"/>
      <c r="G1" s="38"/>
      <c r="H1" s="38"/>
      <c r="I1" s="38"/>
      <c r="J1" s="38"/>
      <c r="K1" s="38"/>
      <c r="L1" s="39"/>
      <c r="M1" s="39"/>
    </row>
    <row r="2" spans="1:13" s="1" customFormat="1" ht="76.5" customHeight="1" x14ac:dyDescent="0.25">
      <c r="A2" s="207" t="s">
        <v>60</v>
      </c>
      <c r="B2" s="207"/>
      <c r="C2" s="207"/>
      <c r="D2" s="207"/>
      <c r="E2" s="207"/>
      <c r="F2" s="207"/>
      <c r="G2" s="138"/>
      <c r="H2" s="138"/>
      <c r="I2" s="138"/>
      <c r="J2" s="138"/>
      <c r="K2" s="138"/>
      <c r="L2" s="138"/>
      <c r="M2" s="138"/>
    </row>
    <row r="3" spans="1:13" x14ac:dyDescent="0.25">
      <c r="A3" s="244" t="s">
        <v>21715</v>
      </c>
      <c r="B3" s="244"/>
      <c r="C3" s="244"/>
      <c r="D3" s="244"/>
      <c r="E3" s="244"/>
      <c r="F3" s="244"/>
    </row>
    <row r="4" spans="1:13" s="20" customFormat="1" ht="33" customHeight="1" x14ac:dyDescent="0.25">
      <c r="A4" s="194" t="s">
        <v>12</v>
      </c>
      <c r="B4" s="194" t="s">
        <v>11</v>
      </c>
      <c r="C4" s="246" t="s">
        <v>13</v>
      </c>
      <c r="D4" s="246"/>
      <c r="E4" s="194" t="s">
        <v>14</v>
      </c>
      <c r="F4" s="194" t="s">
        <v>15</v>
      </c>
    </row>
    <row r="5" spans="1:13" x14ac:dyDescent="0.25">
      <c r="A5" s="256" t="s">
        <v>16</v>
      </c>
      <c r="B5" s="257" t="s">
        <v>17</v>
      </c>
      <c r="C5" s="258" t="s">
        <v>18</v>
      </c>
      <c r="D5" s="259"/>
      <c r="E5" s="257" t="s">
        <v>10</v>
      </c>
      <c r="F5" s="260">
        <v>47.49</v>
      </c>
    </row>
    <row r="6" spans="1:13" x14ac:dyDescent="0.25">
      <c r="A6" s="256"/>
      <c r="B6" s="257" t="s">
        <v>8</v>
      </c>
      <c r="C6" s="258" t="s">
        <v>9</v>
      </c>
      <c r="D6" s="259"/>
      <c r="E6" s="257" t="s">
        <v>10</v>
      </c>
      <c r="F6" s="260">
        <v>31.05</v>
      </c>
    </row>
    <row r="7" spans="1:13" x14ac:dyDescent="0.25">
      <c r="A7" s="256" t="s">
        <v>19</v>
      </c>
      <c r="B7" s="257" t="s">
        <v>20</v>
      </c>
      <c r="C7" s="258" t="s">
        <v>21</v>
      </c>
      <c r="D7" s="259"/>
      <c r="E7" s="257" t="s">
        <v>22</v>
      </c>
      <c r="F7" s="260">
        <v>493.61</v>
      </c>
    </row>
    <row r="8" spans="1:13" x14ac:dyDescent="0.25">
      <c r="A8" s="256"/>
      <c r="B8" s="257" t="s">
        <v>23</v>
      </c>
      <c r="C8" s="258" t="s">
        <v>24</v>
      </c>
      <c r="D8" s="259"/>
      <c r="E8" s="257" t="s">
        <v>22</v>
      </c>
      <c r="F8" s="260">
        <v>43.89</v>
      </c>
    </row>
    <row r="9" spans="1:13" ht="15.75" customHeight="1" x14ac:dyDescent="0.25">
      <c r="A9" s="256" t="s">
        <v>25</v>
      </c>
      <c r="B9" s="257" t="s">
        <v>26</v>
      </c>
      <c r="C9" s="258" t="s">
        <v>27</v>
      </c>
      <c r="D9" s="259"/>
      <c r="E9" s="257" t="s">
        <v>0</v>
      </c>
      <c r="F9" s="260">
        <v>5225.9399999999996</v>
      </c>
    </row>
    <row r="10" spans="1:13" x14ac:dyDescent="0.25">
      <c r="A10" s="256"/>
      <c r="B10" s="257" t="s">
        <v>3</v>
      </c>
      <c r="C10" s="258" t="s">
        <v>4</v>
      </c>
      <c r="D10" s="259"/>
      <c r="E10" s="257" t="s">
        <v>0</v>
      </c>
      <c r="F10" s="260">
        <v>4315.87</v>
      </c>
    </row>
    <row r="11" spans="1:13" x14ac:dyDescent="0.25">
      <c r="A11" s="256"/>
      <c r="B11" s="257" t="s">
        <v>5</v>
      </c>
      <c r="C11" s="258" t="s">
        <v>6</v>
      </c>
      <c r="D11" s="259"/>
      <c r="E11" s="257" t="s">
        <v>0</v>
      </c>
      <c r="F11" s="260">
        <v>4179.16</v>
      </c>
    </row>
    <row r="12" spans="1:13" x14ac:dyDescent="0.25">
      <c r="A12" s="256"/>
      <c r="B12" s="257" t="s">
        <v>7</v>
      </c>
      <c r="C12" s="258" t="s">
        <v>28</v>
      </c>
      <c r="D12" s="259"/>
      <c r="E12" s="257" t="s">
        <v>0</v>
      </c>
      <c r="F12" s="260">
        <v>3195.48</v>
      </c>
    </row>
    <row r="13" spans="1:13" ht="15.75" customHeight="1" x14ac:dyDescent="0.25">
      <c r="A13" s="256" t="s">
        <v>29</v>
      </c>
      <c r="B13" s="257" t="s">
        <v>30</v>
      </c>
      <c r="C13" s="258" t="s">
        <v>21</v>
      </c>
      <c r="D13" s="259"/>
      <c r="E13" s="257" t="s">
        <v>22</v>
      </c>
      <c r="F13" s="260">
        <v>132.13</v>
      </c>
    </row>
    <row r="14" spans="1:13" x14ac:dyDescent="0.25">
      <c r="A14" s="256"/>
      <c r="B14" s="257" t="s">
        <v>31</v>
      </c>
      <c r="C14" s="258" t="s">
        <v>24</v>
      </c>
      <c r="D14" s="259"/>
      <c r="E14" s="257" t="s">
        <v>22</v>
      </c>
      <c r="F14" s="260">
        <v>209.32</v>
      </c>
    </row>
  </sheetData>
  <mergeCells count="18">
    <mergeCell ref="A2:F2"/>
    <mergeCell ref="A1:F1"/>
    <mergeCell ref="A3:F3"/>
    <mergeCell ref="A13:A14"/>
    <mergeCell ref="C13:D13"/>
    <mergeCell ref="C14:D14"/>
    <mergeCell ref="C4:D4"/>
    <mergeCell ref="A5:A6"/>
    <mergeCell ref="C5:D5"/>
    <mergeCell ref="C6:D6"/>
    <mergeCell ref="A7:A8"/>
    <mergeCell ref="C7:D7"/>
    <mergeCell ref="C8:D8"/>
    <mergeCell ref="A9:A12"/>
    <mergeCell ref="C9:D9"/>
    <mergeCell ref="C10:D10"/>
    <mergeCell ref="C11:D11"/>
    <mergeCell ref="C12:D12"/>
  </mergeCells>
  <printOptions horizontalCentered="1" gridLines="1"/>
  <pageMargins left="0.19685039370078741" right="0.19685039370078741" top="0.59055118110236227" bottom="1.1811023622047245" header="0.39370078740157483" footer="0.59055118110236227"/>
  <pageSetup paperSize="9" scale="92"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14</vt:i4>
      </vt:variant>
    </vt:vector>
  </HeadingPairs>
  <TitlesOfParts>
    <vt:vector size="24" baseType="lpstr">
      <vt:lpstr>PLANILHA RESUMO</vt:lpstr>
      <vt:lpstr>PLANILHA SINTÉTICA</vt:lpstr>
      <vt:lpstr>PLANILHA ANALÍTICA</vt:lpstr>
      <vt:lpstr>CRONOGRAMA FÍSICO FINANCEIRO</vt:lpstr>
      <vt:lpstr>BDI</vt:lpstr>
      <vt:lpstr>INSUMOS - SINAPI - 12.23 </vt:lpstr>
      <vt:lpstr>SERVIÇOS - SINAPI - 12.23</vt:lpstr>
      <vt:lpstr>INSUMOS - DNIT - 10.23</vt:lpstr>
      <vt:lpstr>SERVIÇOS - DNIT - 10.23</vt:lpstr>
      <vt:lpstr>COTAÇÕES</vt:lpstr>
      <vt:lpstr>COTAÇÕES!Area_de_impressao</vt:lpstr>
      <vt:lpstr>'CRONOGRAMA FÍSICO FINANCEIRO'!Area_de_impressao</vt:lpstr>
      <vt:lpstr>'INSUMOS - DNIT - 10.23'!Area_de_impressao</vt:lpstr>
      <vt:lpstr>'INSUMOS - SINAPI - 12.23 '!Area_de_impressao</vt:lpstr>
      <vt:lpstr>'PLANILHA ANALÍTICA'!Area_de_impressao</vt:lpstr>
      <vt:lpstr>'PLANILHA RESUMO'!Area_de_impressao</vt:lpstr>
      <vt:lpstr>'PLANILHA SINTÉTICA'!Area_de_impressao</vt:lpstr>
      <vt:lpstr>'SERVIÇOS - DNIT - 10.23'!Area_de_impressao</vt:lpstr>
      <vt:lpstr>'SERVIÇOS - SINAPI - 12.23'!Area_de_impressao</vt:lpstr>
      <vt:lpstr>'CRONOGRAMA FÍSICO FINANCEIRO'!Titulos_de_impressao</vt:lpstr>
      <vt:lpstr>'INSUMOS - SINAPI - 12.23 '!Titulos_de_impressao</vt:lpstr>
      <vt:lpstr>'PLANILHA ANALÍTICA'!Titulos_de_impressao</vt:lpstr>
      <vt:lpstr>'PLANILHA SINTÉTICA'!Titulos_de_impressao</vt:lpstr>
      <vt:lpstr>'SERVIÇOS - SINAPI - 12.23'!Titulos_de_impressao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Guilherme Viana Lima</dc:creator>
  <cp:lastModifiedBy>Maria Paula Guillen Cavarsan</cp:lastModifiedBy>
  <cp:lastPrinted>2024-02-27T15:02:11Z</cp:lastPrinted>
  <dcterms:created xsi:type="dcterms:W3CDTF">2023-04-20T13:29:52Z</dcterms:created>
  <dcterms:modified xsi:type="dcterms:W3CDTF">2024-02-27T15:02:39Z</dcterms:modified>
</cp:coreProperties>
</file>